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12030" windowHeight="2340" activeTab="3"/>
  </bookViews>
  <sheets>
    <sheet name="모델" sheetId="48" r:id="rId1"/>
    <sheet name="실행" sheetId="49" r:id="rId2"/>
    <sheet name="TODO" sheetId="23" r:id="rId3"/>
    <sheet name="DB" sheetId="66" r:id="rId4"/>
    <sheet name="실험계획" sheetId="69" r:id="rId5"/>
    <sheet name="시뮬레이션구성도" sheetId="65" r:id="rId6"/>
    <sheet name="모델성능비교" sheetId="60" r:id="rId7"/>
    <sheet name="regression실험" sheetId="70" r:id="rId8"/>
    <sheet name="slope실험" sheetId="67" r:id="rId9"/>
    <sheet name="odds정리" sheetId="50" r:id="rId10"/>
    <sheet name="DB(old)" sheetId="68" r:id="rId11"/>
    <sheet name="20190227" sheetId="47" r:id="rId12"/>
    <sheet name="20190127" sheetId="44" r:id="rId13"/>
    <sheet name="20190116" sheetId="43" r:id="rId14"/>
    <sheet name="20190114" sheetId="42" r:id="rId15"/>
    <sheet name="20190112" sheetId="41" r:id="rId16"/>
    <sheet name="20190103" sheetId="40" r:id="rId17"/>
    <sheet name="20181230" sheetId="39" r:id="rId18"/>
    <sheet name="20181226" sheetId="38" r:id="rId19"/>
    <sheet name="20181218" sheetId="36" r:id="rId20"/>
    <sheet name="20181104" sheetId="31" r:id="rId21"/>
    <sheet name="sql test" sheetId="25" r:id="rId22"/>
    <sheet name="ML feature定義" sheetId="46" r:id="rId23"/>
    <sheet name="競艇必勝" sheetId="27" r:id="rId24"/>
    <sheet name="必勝法則" sheetId="28" r:id="rId25"/>
    <sheet name="ふなばん" sheetId="29" r:id="rId26"/>
    <sheet name="場別分析" sheetId="30" r:id="rId27"/>
  </sheets>
  <definedNames>
    <definedName name="_xlnm._FilterDatabase" localSheetId="19" hidden="1">'20181218'!$H$2:$Q$2228</definedName>
    <definedName name="_xlnm._FilterDatabase" localSheetId="0" hidden="1">모델!$B$3:$L$104</definedName>
    <definedName name="_xlnm._FilterDatabase" localSheetId="6" hidden="1">모델성능비교!$A$1:$K$25</definedName>
  </definedNames>
  <calcPr calcId="152511"/>
</workbook>
</file>

<file path=xl/calcChain.xml><?xml version="1.0" encoding="utf-8"?>
<calcChain xmlns="http://schemas.openxmlformats.org/spreadsheetml/2006/main">
  <c r="G24" i="69" l="1"/>
  <c r="G23" i="69" l="1"/>
  <c r="G19" i="69"/>
  <c r="F17" i="69"/>
  <c r="C20" i="69"/>
  <c r="B20" i="69"/>
  <c r="D56" i="67" l="1"/>
  <c r="C56" i="67"/>
  <c r="A4" i="67" l="1"/>
  <c r="A5" i="67" s="1"/>
  <c r="A6" i="67" s="1"/>
  <c r="A7" i="67" s="1"/>
  <c r="A8" i="67" s="1"/>
  <c r="A9" i="67" s="1"/>
  <c r="A10" i="67" s="1"/>
  <c r="A11" i="67" s="1"/>
  <c r="A12" i="67" s="1"/>
  <c r="A13" i="67" s="1"/>
  <c r="A14" i="67" s="1"/>
  <c r="A15" i="67" s="1"/>
  <c r="A16" i="67" s="1"/>
  <c r="A17" i="67" s="1"/>
  <c r="A18" i="67" s="1"/>
  <c r="A19" i="67" s="1"/>
  <c r="A20" i="67" s="1"/>
  <c r="A21" i="67" s="1"/>
  <c r="A22" i="67" s="1"/>
  <c r="A23" i="67" s="1"/>
  <c r="A24" i="67" s="1"/>
  <c r="A25" i="67" s="1"/>
  <c r="A26" i="67" s="1"/>
  <c r="A27" i="67" s="1"/>
  <c r="A28" i="67" s="1"/>
  <c r="A29" i="67" s="1"/>
  <c r="A30" i="67" s="1"/>
  <c r="A31" i="67" s="1"/>
  <c r="A32" i="67" s="1"/>
  <c r="A33" i="67" s="1"/>
  <c r="A34" i="67" s="1"/>
  <c r="A35" i="67" s="1"/>
  <c r="A36" i="67" s="1"/>
  <c r="A37" i="67" s="1"/>
  <c r="A38" i="67" s="1"/>
  <c r="A39" i="67" s="1"/>
  <c r="A40" i="67" s="1"/>
  <c r="A41" i="67" s="1"/>
  <c r="A42" i="67" s="1"/>
  <c r="A43" i="67" s="1"/>
  <c r="A44" i="67" s="1"/>
  <c r="A45" i="67" s="1"/>
  <c r="A46" i="67" s="1"/>
  <c r="A47" i="67" s="1"/>
  <c r="A48" i="67" s="1"/>
  <c r="A49" i="67" s="1"/>
  <c r="A50" i="67" s="1"/>
  <c r="A3" i="67"/>
  <c r="D57" i="60" l="1"/>
  <c r="B71" i="48" l="1"/>
  <c r="B72" i="48" s="1"/>
  <c r="B73" i="48" s="1"/>
  <c r="B74" i="48" s="1"/>
  <c r="B75" i="48" s="1"/>
  <c r="B76" i="48" s="1"/>
  <c r="B77" i="48" s="1"/>
  <c r="B78" i="48" s="1"/>
  <c r="B79" i="48" s="1"/>
  <c r="B80" i="48" s="1"/>
  <c r="B81" i="48" s="1"/>
  <c r="B82" i="48" s="1"/>
  <c r="B83" i="48" s="1"/>
  <c r="B84" i="48" s="1"/>
  <c r="B85" i="48" s="1"/>
  <c r="B86" i="48" s="1"/>
  <c r="B87" i="48" s="1"/>
  <c r="B88" i="48" s="1"/>
  <c r="B89" i="48" s="1"/>
  <c r="B90" i="48" s="1"/>
  <c r="B91" i="48" s="1"/>
  <c r="B92" i="48" s="1"/>
  <c r="B93" i="48" s="1"/>
  <c r="O478" i="40" l="1"/>
  <c r="N311" i="40"/>
  <c r="O311" i="40"/>
  <c r="N196" i="40"/>
  <c r="O196" i="40"/>
  <c r="N122" i="40"/>
  <c r="O122" i="40"/>
  <c r="G75" i="40"/>
  <c r="F75" i="40"/>
  <c r="N75" i="40"/>
  <c r="O75" i="40"/>
  <c r="G593" i="40"/>
  <c r="F593" i="40"/>
  <c r="F659" i="40"/>
  <c r="F820" i="40"/>
  <c r="G820" i="40"/>
  <c r="G659" i="40"/>
  <c r="N820" i="40"/>
  <c r="O820" i="40"/>
  <c r="N427" i="40"/>
  <c r="O427" i="40"/>
  <c r="N659" i="40"/>
  <c r="N593" i="40"/>
  <c r="P659" i="40"/>
  <c r="P593" i="40"/>
  <c r="O593" i="40"/>
  <c r="O659" i="40"/>
  <c r="E109" i="38" l="1"/>
  <c r="E106" i="38"/>
  <c r="N36" i="31" l="1"/>
  <c r="N37" i="31" s="1"/>
  <c r="P37" i="31" s="1"/>
  <c r="I36" i="31"/>
  <c r="K38" i="31" s="1"/>
  <c r="E39" i="31"/>
  <c r="E38" i="31"/>
  <c r="E37" i="31"/>
  <c r="C36" i="31"/>
  <c r="C37" i="31" s="1"/>
  <c r="P38" i="31" l="1"/>
  <c r="P39" i="31"/>
  <c r="K39" i="31"/>
  <c r="I37" i="31"/>
  <c r="K37" i="31" s="1"/>
</calcChain>
</file>

<file path=xl/comments1.xml><?xml version="1.0" encoding="utf-8"?>
<comments xmlns="http://schemas.openxmlformats.org/spreadsheetml/2006/main">
  <authors>
    <author>作成者</author>
  </authors>
  <commentList>
    <comment ref="GA14" authorId="0" shapeId="0">
      <text>
        <r>
          <rPr>
            <b/>
            <sz val="14"/>
            <color indexed="81"/>
            <rFont val="ＭＳ Ｐゴシック"/>
            <family val="2"/>
          </rPr>
          <t>パタンマネージャが読み込むテーブル</t>
        </r>
      </text>
    </comment>
    <comment ref="EE18" authorId="0" shapeId="0">
      <text>
        <r>
          <rPr>
            <b/>
            <sz val="9"/>
            <color indexed="81"/>
            <rFont val="ＭＳ Ｐゴシック"/>
            <family val="2"/>
          </rPr>
          <t xml:space="preserve">mode=99
　　20170309～は1T,1Fを含む。
　　20170308以前は1T,1Fは存在しない
mode=1
    1T,1Fは存在しない
</t>
        </r>
      </text>
    </comment>
    <comment ref="IR22" authorId="0" shapeId="0">
      <text>
        <r>
          <rPr>
            <b/>
            <sz val="9"/>
            <color indexed="81"/>
            <rFont val="ＭＳ Ｐゴシック"/>
            <family val="2"/>
          </rPr>
          <t>当該wakuがrank着の平均オッズ（例:1枠が１着のオッズ合計/20)</t>
        </r>
      </text>
    </comment>
    <comment ref="IR23" authorId="0" shapeId="0">
      <text>
        <r>
          <rPr>
            <b/>
            <sz val="9"/>
            <color indexed="81"/>
            <rFont val="ＭＳ Ｐゴシック"/>
            <family val="2"/>
          </rPr>
          <t>fameoddsを百分率の支持率に換算</t>
        </r>
      </text>
    </comment>
    <comment ref="N64" authorId="0" shapeId="0">
      <text>
        <r>
          <rPr>
            <b/>
            <sz val="9"/>
            <color indexed="81"/>
            <rFont val="ＭＳ Ｐゴシック"/>
            <family val="2"/>
          </rPr>
          <t>（平均ST－節平均ST）のランク</t>
        </r>
      </text>
    </comment>
    <comment ref="AD64" authorId="0" shapeId="0">
      <text>
        <r>
          <rPr>
            <b/>
            <sz val="9"/>
            <color indexed="81"/>
            <rFont val="ＭＳ Ｐゴシック"/>
            <family val="2"/>
          </rPr>
          <t>（平均ST－節平均ST）のランク</t>
        </r>
      </text>
    </comment>
    <comment ref="N65" authorId="0" shapeId="0">
      <text>
        <r>
          <rPr>
            <b/>
            <sz val="9"/>
            <color indexed="81"/>
            <rFont val="ＭＳ Ｐゴシック"/>
            <family val="2"/>
          </rPr>
          <t>節平均着順のランク</t>
        </r>
      </text>
    </comment>
    <comment ref="AD65" authorId="0" shapeId="0">
      <text>
        <r>
          <rPr>
            <b/>
            <sz val="9"/>
            <color indexed="81"/>
            <rFont val="ＭＳ Ｐゴシック"/>
            <family val="2"/>
          </rPr>
          <t>節平均着順のランク</t>
        </r>
      </text>
    </comment>
    <comment ref="N66" authorId="0" shapeId="0">
      <text>
        <r>
          <rPr>
            <b/>
            <sz val="9"/>
            <color indexed="81"/>
            <rFont val="ＭＳ Ｐゴシック"/>
            <family val="2"/>
          </rPr>
          <t>（L回数＋F回数）のランク</t>
        </r>
      </text>
    </comment>
    <comment ref="AD66" authorId="0" shapeId="0">
      <text>
        <r>
          <rPr>
            <b/>
            <sz val="9"/>
            <color indexed="81"/>
            <rFont val="ＭＳ Ｐゴシック"/>
            <family val="2"/>
          </rPr>
          <t>（L回数＋F回数）のランク</t>
        </r>
      </text>
    </comment>
    <comment ref="GA66" authorId="0" shapeId="0">
      <text>
        <r>
          <rPr>
            <b/>
            <sz val="9"/>
            <color indexed="81"/>
            <rFont val="ＭＳ Ｐゴシック"/>
            <family val="2"/>
          </rPr>
          <t>詳細パタン毎の能力値の平均</t>
        </r>
        <r>
          <rPr>
            <sz val="9"/>
            <color indexed="81"/>
            <rFont val="ＭＳ Ｐゴシック"/>
            <family val="2"/>
          </rPr>
          <t xml:space="preserve">
</t>
        </r>
      </text>
    </comment>
    <comment ref="GA98" authorId="0" shapeId="0">
      <text>
        <r>
          <rPr>
            <b/>
            <sz val="14"/>
            <color indexed="81"/>
            <rFont val="ＭＳ Ｐゴシック"/>
            <family val="2"/>
          </rPr>
          <t>パタンマネージャが読み込むテーブル</t>
        </r>
      </text>
    </comment>
    <comment ref="HZ100" authorId="0" shapeId="0">
      <text>
        <r>
          <rPr>
            <b/>
            <sz val="9"/>
            <color indexed="81"/>
            <rFont val="ＭＳ Ｐゴシック"/>
            <family val="2"/>
          </rPr>
          <t>詳細パタン毎の能力値の平均</t>
        </r>
        <r>
          <rPr>
            <sz val="9"/>
            <color indexed="81"/>
            <rFont val="ＭＳ Ｐゴシック"/>
            <family val="2"/>
          </rPr>
          <t xml:space="preserve">
</t>
        </r>
      </text>
    </comment>
    <comment ref="HZ113" authorId="0" shapeId="0">
      <text>
        <r>
          <rPr>
            <b/>
            <sz val="14"/>
            <color indexed="81"/>
            <rFont val="ＭＳ Ｐゴシック"/>
            <family val="2"/>
          </rPr>
          <t>パタンマネージャが読み込むテーブル</t>
        </r>
      </text>
    </comment>
    <comment ref="FK132" authorId="0" shapeId="0">
      <text>
        <r>
          <rPr>
            <b/>
            <sz val="9"/>
            <color indexed="81"/>
            <rFont val="ＭＳ Ｐゴシック"/>
            <family val="2"/>
          </rPr>
          <t>totalrate_slopeを求めるために必要</t>
        </r>
      </text>
    </comment>
    <comment ref="FK171" authorId="0" shapeId="0">
      <text>
        <r>
          <rPr>
            <b/>
            <sz val="9"/>
            <color indexed="81"/>
            <rFont val="굴림"/>
            <family val="3"/>
            <charset val="129"/>
          </rPr>
          <t>조건에</t>
        </r>
        <r>
          <rPr>
            <b/>
            <sz val="9"/>
            <color indexed="81"/>
            <rFont val="ＭＳ Ｐゴシック"/>
            <family val="2"/>
          </rPr>
          <t xml:space="preserve"> </t>
        </r>
        <r>
          <rPr>
            <b/>
            <sz val="9"/>
            <color indexed="81"/>
            <rFont val="굴림"/>
            <family val="3"/>
            <charset val="129"/>
          </rPr>
          <t>포함된</t>
        </r>
        <r>
          <rPr>
            <b/>
            <sz val="9"/>
            <color indexed="81"/>
            <rFont val="ＭＳ Ｐゴシック"/>
            <family val="2"/>
          </rPr>
          <t xml:space="preserve"> </t>
        </r>
        <r>
          <rPr>
            <b/>
            <sz val="9"/>
            <color indexed="81"/>
            <rFont val="굴림"/>
            <family val="3"/>
            <charset val="129"/>
          </rPr>
          <t>전</t>
        </r>
        <r>
          <rPr>
            <b/>
            <sz val="9"/>
            <color indexed="81"/>
            <rFont val="ＭＳ Ｐゴシック"/>
            <family val="2"/>
          </rPr>
          <t xml:space="preserve"> </t>
        </r>
        <r>
          <rPr>
            <b/>
            <sz val="9"/>
            <color indexed="81"/>
            <rFont val="굴림"/>
            <family val="3"/>
            <charset val="129"/>
          </rPr>
          <t>년도에</t>
        </r>
        <r>
          <rPr>
            <b/>
            <sz val="9"/>
            <color indexed="81"/>
            <rFont val="ＭＳ Ｐゴシック"/>
            <family val="2"/>
          </rPr>
          <t xml:space="preserve"> </t>
        </r>
        <r>
          <rPr>
            <b/>
            <sz val="9"/>
            <color indexed="81"/>
            <rFont val="굴림"/>
            <family val="3"/>
            <charset val="129"/>
          </rPr>
          <t>걸쳐서</t>
        </r>
        <r>
          <rPr>
            <b/>
            <sz val="9"/>
            <color indexed="81"/>
            <rFont val="ＭＳ Ｐゴシック"/>
            <family val="2"/>
          </rPr>
          <t xml:space="preserve"> </t>
        </r>
        <r>
          <rPr>
            <b/>
            <sz val="9"/>
            <color indexed="81"/>
            <rFont val="굴림"/>
            <family val="3"/>
            <charset val="129"/>
          </rPr>
          <t>이</t>
        </r>
        <r>
          <rPr>
            <b/>
            <sz val="9"/>
            <color indexed="81"/>
            <rFont val="ＭＳ Ｐゴシック"/>
            <family val="2"/>
          </rPr>
          <t xml:space="preserve"> </t>
        </r>
        <r>
          <rPr>
            <b/>
            <sz val="9"/>
            <color indexed="81"/>
            <rFont val="굴림"/>
            <family val="3"/>
            <charset val="129"/>
          </rPr>
          <t>패턴이</t>
        </r>
        <r>
          <rPr>
            <b/>
            <sz val="9"/>
            <color indexed="81"/>
            <rFont val="ＭＳ Ｐゴシック"/>
            <family val="2"/>
          </rPr>
          <t xml:space="preserve"> </t>
        </r>
        <r>
          <rPr>
            <b/>
            <sz val="9"/>
            <color indexed="81"/>
            <rFont val="굴림"/>
            <family val="3"/>
            <charset val="129"/>
          </rPr>
          <t>선별되된</t>
        </r>
        <r>
          <rPr>
            <b/>
            <sz val="9"/>
            <color indexed="81"/>
            <rFont val="ＭＳ Ｐゴシック"/>
            <family val="2"/>
          </rPr>
          <t xml:space="preserve"> </t>
        </r>
        <r>
          <rPr>
            <b/>
            <sz val="9"/>
            <color indexed="81"/>
            <rFont val="굴림"/>
            <family val="3"/>
            <charset val="129"/>
          </rPr>
          <t>횟수</t>
        </r>
      </text>
    </comment>
    <comment ref="FK176" authorId="0" shapeId="0">
      <text>
        <r>
          <rPr>
            <b/>
            <sz val="9"/>
            <color indexed="81"/>
            <rFont val="굴림"/>
            <family val="3"/>
            <charset val="129"/>
          </rPr>
          <t>월별</t>
        </r>
        <r>
          <rPr>
            <b/>
            <sz val="9"/>
            <color indexed="81"/>
            <rFont val="ＭＳ Ｐゴシック"/>
            <family val="2"/>
          </rPr>
          <t xml:space="preserve"> </t>
        </r>
        <r>
          <rPr>
            <b/>
            <sz val="9"/>
            <color indexed="81"/>
            <rFont val="굴림"/>
            <family val="3"/>
            <charset val="129"/>
          </rPr>
          <t>적중률의</t>
        </r>
        <r>
          <rPr>
            <b/>
            <sz val="9"/>
            <color indexed="81"/>
            <rFont val="ＭＳ Ｐゴシック"/>
            <family val="2"/>
          </rPr>
          <t xml:space="preserve"> </t>
        </r>
        <r>
          <rPr>
            <b/>
            <sz val="9"/>
            <color indexed="81"/>
            <rFont val="굴림"/>
            <family val="3"/>
            <charset val="129"/>
          </rPr>
          <t>표준편차</t>
        </r>
      </text>
    </comment>
    <comment ref="FK181" authorId="0" shapeId="0">
      <text>
        <r>
          <rPr>
            <b/>
            <sz val="9"/>
            <color indexed="81"/>
            <rFont val="굴림"/>
            <family val="3"/>
            <charset val="129"/>
          </rPr>
          <t>패턴에</t>
        </r>
        <r>
          <rPr>
            <b/>
            <sz val="9"/>
            <color indexed="81"/>
            <rFont val="ＭＳ Ｐゴシック"/>
            <family val="2"/>
          </rPr>
          <t xml:space="preserve"> </t>
        </r>
        <r>
          <rPr>
            <b/>
            <sz val="9"/>
            <color indexed="81"/>
            <rFont val="굴림"/>
            <family val="3"/>
            <charset val="129"/>
          </rPr>
          <t>대해</t>
        </r>
        <r>
          <rPr>
            <b/>
            <sz val="9"/>
            <color indexed="81"/>
            <rFont val="ＭＳ Ｐゴシック"/>
            <family val="2"/>
          </rPr>
          <t xml:space="preserve"> </t>
        </r>
        <r>
          <rPr>
            <b/>
            <sz val="9"/>
            <color indexed="81"/>
            <rFont val="굴림"/>
            <family val="3"/>
            <charset val="129"/>
          </rPr>
          <t>복수년에</t>
        </r>
        <r>
          <rPr>
            <b/>
            <sz val="9"/>
            <color indexed="81"/>
            <rFont val="ＭＳ Ｐゴシック"/>
            <family val="2"/>
          </rPr>
          <t xml:space="preserve"> </t>
        </r>
        <r>
          <rPr>
            <b/>
            <sz val="9"/>
            <color indexed="81"/>
            <rFont val="굴림"/>
            <family val="3"/>
            <charset val="129"/>
          </rPr>
          <t>등장하는</t>
        </r>
        <r>
          <rPr>
            <b/>
            <sz val="9"/>
            <color indexed="81"/>
            <rFont val="ＭＳ Ｐゴシック"/>
            <family val="2"/>
          </rPr>
          <t xml:space="preserve"> </t>
        </r>
        <r>
          <rPr>
            <b/>
            <sz val="9"/>
            <color indexed="81"/>
            <rFont val="굴림"/>
            <family val="3"/>
            <charset val="129"/>
          </rPr>
          <t>횟수의</t>
        </r>
        <r>
          <rPr>
            <b/>
            <sz val="9"/>
            <color indexed="81"/>
            <rFont val="ＭＳ Ｐゴシック"/>
            <family val="2"/>
          </rPr>
          <t xml:space="preserve"> </t>
        </r>
        <r>
          <rPr>
            <b/>
            <sz val="9"/>
            <color indexed="81"/>
            <rFont val="굴림"/>
            <family val="3"/>
            <charset val="129"/>
          </rPr>
          <t>최소치
얘</t>
        </r>
        <r>
          <rPr>
            <b/>
            <sz val="9"/>
            <color indexed="81"/>
            <rFont val="ＭＳ Ｐゴシック"/>
            <family val="2"/>
          </rPr>
          <t>) 2</t>
        </r>
        <r>
          <rPr>
            <b/>
            <sz val="9"/>
            <color indexed="81"/>
            <rFont val="굴림"/>
            <family val="3"/>
            <charset val="129"/>
          </rPr>
          <t>년치</t>
        </r>
        <r>
          <rPr>
            <b/>
            <sz val="9"/>
            <color indexed="81"/>
            <rFont val="ＭＳ Ｐゴシック"/>
            <family val="2"/>
          </rPr>
          <t xml:space="preserve"> </t>
        </r>
        <r>
          <rPr>
            <b/>
            <sz val="9"/>
            <color indexed="81"/>
            <rFont val="굴림"/>
            <family val="3"/>
            <charset val="129"/>
          </rPr>
          <t>결과이면</t>
        </r>
        <r>
          <rPr>
            <b/>
            <sz val="9"/>
            <color indexed="81"/>
            <rFont val="ＭＳ Ｐゴシック"/>
            <family val="2"/>
          </rPr>
          <t xml:space="preserve"> 2</t>
        </r>
      </text>
    </comment>
  </commentList>
</comments>
</file>

<file path=xl/comments2.xml><?xml version="1.0" encoding="utf-8"?>
<comments xmlns="http://schemas.openxmlformats.org/spreadsheetml/2006/main">
  <authors>
    <author>作成者</author>
  </authors>
  <commentList>
    <comment ref="FK14" authorId="0" shapeId="0">
      <text>
        <r>
          <rPr>
            <b/>
            <sz val="14"/>
            <color indexed="81"/>
            <rFont val="ＭＳ Ｐゴシック"/>
            <family val="2"/>
          </rPr>
          <t>パタンマネージャが読み込むテーブル</t>
        </r>
      </text>
    </comment>
    <comment ref="DO18" authorId="0" shapeId="0">
      <text>
        <r>
          <rPr>
            <b/>
            <sz val="9"/>
            <color indexed="81"/>
            <rFont val="ＭＳ Ｐゴシック"/>
            <family val="2"/>
          </rPr>
          <t xml:space="preserve">mode=99
　　20170309～は1T,1Fを含む。
　　20170308以前は1T,1Fは存在しない
mode=1
    1T,1Fは存在しない
</t>
        </r>
      </text>
    </comment>
    <comment ref="IB22" authorId="0" shapeId="0">
      <text>
        <r>
          <rPr>
            <b/>
            <sz val="9"/>
            <color indexed="81"/>
            <rFont val="ＭＳ Ｐゴシック"/>
            <family val="2"/>
          </rPr>
          <t>当該wakuがrank着の平均オッズ（例:1枠が１着のオッズ合計/20)</t>
        </r>
      </text>
    </comment>
    <comment ref="IB23" authorId="0" shapeId="0">
      <text>
        <r>
          <rPr>
            <b/>
            <sz val="9"/>
            <color indexed="81"/>
            <rFont val="ＭＳ Ｐゴシック"/>
            <family val="2"/>
          </rPr>
          <t>fameoddsを百分率の支持率に換算</t>
        </r>
      </text>
    </comment>
    <comment ref="N64" authorId="0" shapeId="0">
      <text>
        <r>
          <rPr>
            <b/>
            <sz val="9"/>
            <color indexed="81"/>
            <rFont val="ＭＳ Ｐゴシック"/>
            <family val="2"/>
          </rPr>
          <t>（平均ST－節平均ST）のランク</t>
        </r>
      </text>
    </comment>
    <comment ref="N65" authorId="0" shapeId="0">
      <text>
        <r>
          <rPr>
            <b/>
            <sz val="9"/>
            <color indexed="81"/>
            <rFont val="ＭＳ Ｐゴシック"/>
            <family val="2"/>
          </rPr>
          <t>節平均着順のランク</t>
        </r>
      </text>
    </comment>
    <comment ref="N66" authorId="0" shapeId="0">
      <text>
        <r>
          <rPr>
            <b/>
            <sz val="9"/>
            <color indexed="81"/>
            <rFont val="ＭＳ Ｐゴシック"/>
            <family val="2"/>
          </rPr>
          <t>（L回数＋F回数）のランク</t>
        </r>
      </text>
    </comment>
    <comment ref="FK66" authorId="0" shapeId="0">
      <text>
        <r>
          <rPr>
            <b/>
            <sz val="9"/>
            <color indexed="81"/>
            <rFont val="ＭＳ Ｐゴシック"/>
            <family val="2"/>
          </rPr>
          <t>詳細パタン毎の能力値の平均</t>
        </r>
        <r>
          <rPr>
            <sz val="9"/>
            <color indexed="81"/>
            <rFont val="ＭＳ Ｐゴシック"/>
            <family val="2"/>
          </rPr>
          <t xml:space="preserve">
</t>
        </r>
      </text>
    </comment>
    <comment ref="FK98" authorId="0" shapeId="0">
      <text>
        <r>
          <rPr>
            <b/>
            <sz val="14"/>
            <color indexed="81"/>
            <rFont val="ＭＳ Ｐゴシック"/>
            <family val="2"/>
          </rPr>
          <t>パタンマネージャが読み込むテーブル</t>
        </r>
      </text>
    </comment>
    <comment ref="HJ100" authorId="0" shapeId="0">
      <text>
        <r>
          <rPr>
            <b/>
            <sz val="9"/>
            <color indexed="81"/>
            <rFont val="ＭＳ Ｐゴシック"/>
            <family val="2"/>
          </rPr>
          <t>詳細パタン毎の能力値の平均</t>
        </r>
        <r>
          <rPr>
            <sz val="9"/>
            <color indexed="81"/>
            <rFont val="ＭＳ Ｐゴシック"/>
            <family val="2"/>
          </rPr>
          <t xml:space="preserve">
</t>
        </r>
      </text>
    </comment>
    <comment ref="HJ113" authorId="0" shapeId="0">
      <text>
        <r>
          <rPr>
            <b/>
            <sz val="14"/>
            <color indexed="81"/>
            <rFont val="ＭＳ Ｐゴシック"/>
            <family val="2"/>
          </rPr>
          <t>パタンマネージャが読み込むテーブル</t>
        </r>
      </text>
    </comment>
    <comment ref="EU132" authorId="0" shapeId="0">
      <text>
        <r>
          <rPr>
            <b/>
            <sz val="9"/>
            <color indexed="81"/>
            <rFont val="ＭＳ Ｐゴシック"/>
            <family val="2"/>
          </rPr>
          <t>totalrate_slopeを求めるために必要</t>
        </r>
      </text>
    </comment>
    <comment ref="EU171" authorId="0" shapeId="0">
      <text>
        <r>
          <rPr>
            <b/>
            <sz val="9"/>
            <color indexed="81"/>
            <rFont val="굴림"/>
            <family val="3"/>
            <charset val="129"/>
          </rPr>
          <t>조건에</t>
        </r>
        <r>
          <rPr>
            <b/>
            <sz val="9"/>
            <color indexed="81"/>
            <rFont val="ＭＳ Ｐゴシック"/>
            <family val="2"/>
          </rPr>
          <t xml:space="preserve"> </t>
        </r>
        <r>
          <rPr>
            <b/>
            <sz val="9"/>
            <color indexed="81"/>
            <rFont val="굴림"/>
            <family val="3"/>
            <charset val="129"/>
          </rPr>
          <t>포함된</t>
        </r>
        <r>
          <rPr>
            <b/>
            <sz val="9"/>
            <color indexed="81"/>
            <rFont val="ＭＳ Ｐゴシック"/>
            <family val="2"/>
          </rPr>
          <t xml:space="preserve"> </t>
        </r>
        <r>
          <rPr>
            <b/>
            <sz val="9"/>
            <color indexed="81"/>
            <rFont val="굴림"/>
            <family val="3"/>
            <charset val="129"/>
          </rPr>
          <t>전</t>
        </r>
        <r>
          <rPr>
            <b/>
            <sz val="9"/>
            <color indexed="81"/>
            <rFont val="ＭＳ Ｐゴシック"/>
            <family val="2"/>
          </rPr>
          <t xml:space="preserve"> </t>
        </r>
        <r>
          <rPr>
            <b/>
            <sz val="9"/>
            <color indexed="81"/>
            <rFont val="굴림"/>
            <family val="3"/>
            <charset val="129"/>
          </rPr>
          <t>년도에</t>
        </r>
        <r>
          <rPr>
            <b/>
            <sz val="9"/>
            <color indexed="81"/>
            <rFont val="ＭＳ Ｐゴシック"/>
            <family val="2"/>
          </rPr>
          <t xml:space="preserve"> </t>
        </r>
        <r>
          <rPr>
            <b/>
            <sz val="9"/>
            <color indexed="81"/>
            <rFont val="굴림"/>
            <family val="3"/>
            <charset val="129"/>
          </rPr>
          <t>걸쳐서</t>
        </r>
        <r>
          <rPr>
            <b/>
            <sz val="9"/>
            <color indexed="81"/>
            <rFont val="ＭＳ Ｐゴシック"/>
            <family val="2"/>
          </rPr>
          <t xml:space="preserve"> </t>
        </r>
        <r>
          <rPr>
            <b/>
            <sz val="9"/>
            <color indexed="81"/>
            <rFont val="굴림"/>
            <family val="3"/>
            <charset val="129"/>
          </rPr>
          <t>이</t>
        </r>
        <r>
          <rPr>
            <b/>
            <sz val="9"/>
            <color indexed="81"/>
            <rFont val="ＭＳ Ｐゴシック"/>
            <family val="2"/>
          </rPr>
          <t xml:space="preserve"> </t>
        </r>
        <r>
          <rPr>
            <b/>
            <sz val="9"/>
            <color indexed="81"/>
            <rFont val="굴림"/>
            <family val="3"/>
            <charset val="129"/>
          </rPr>
          <t>패턴이</t>
        </r>
        <r>
          <rPr>
            <b/>
            <sz val="9"/>
            <color indexed="81"/>
            <rFont val="ＭＳ Ｐゴシック"/>
            <family val="2"/>
          </rPr>
          <t xml:space="preserve"> </t>
        </r>
        <r>
          <rPr>
            <b/>
            <sz val="9"/>
            <color indexed="81"/>
            <rFont val="굴림"/>
            <family val="3"/>
            <charset val="129"/>
          </rPr>
          <t>선별되된</t>
        </r>
        <r>
          <rPr>
            <b/>
            <sz val="9"/>
            <color indexed="81"/>
            <rFont val="ＭＳ Ｐゴシック"/>
            <family val="2"/>
          </rPr>
          <t xml:space="preserve"> </t>
        </r>
        <r>
          <rPr>
            <b/>
            <sz val="9"/>
            <color indexed="81"/>
            <rFont val="굴림"/>
            <family val="3"/>
            <charset val="129"/>
          </rPr>
          <t>횟수</t>
        </r>
      </text>
    </comment>
    <comment ref="EU176" authorId="0" shapeId="0">
      <text>
        <r>
          <rPr>
            <b/>
            <sz val="9"/>
            <color indexed="81"/>
            <rFont val="굴림"/>
            <family val="3"/>
            <charset val="129"/>
          </rPr>
          <t>월별</t>
        </r>
        <r>
          <rPr>
            <b/>
            <sz val="9"/>
            <color indexed="81"/>
            <rFont val="ＭＳ Ｐゴシック"/>
            <family val="2"/>
          </rPr>
          <t xml:space="preserve"> </t>
        </r>
        <r>
          <rPr>
            <b/>
            <sz val="9"/>
            <color indexed="81"/>
            <rFont val="굴림"/>
            <family val="3"/>
            <charset val="129"/>
          </rPr>
          <t>적중률의</t>
        </r>
        <r>
          <rPr>
            <b/>
            <sz val="9"/>
            <color indexed="81"/>
            <rFont val="ＭＳ Ｐゴシック"/>
            <family val="2"/>
          </rPr>
          <t xml:space="preserve"> </t>
        </r>
        <r>
          <rPr>
            <b/>
            <sz val="9"/>
            <color indexed="81"/>
            <rFont val="굴림"/>
            <family val="3"/>
            <charset val="129"/>
          </rPr>
          <t>표준편차</t>
        </r>
      </text>
    </comment>
    <comment ref="EU181" authorId="0" shapeId="0">
      <text>
        <r>
          <rPr>
            <b/>
            <sz val="9"/>
            <color indexed="81"/>
            <rFont val="굴림"/>
            <family val="3"/>
            <charset val="129"/>
          </rPr>
          <t>패턴에</t>
        </r>
        <r>
          <rPr>
            <b/>
            <sz val="9"/>
            <color indexed="81"/>
            <rFont val="ＭＳ Ｐゴシック"/>
            <family val="2"/>
          </rPr>
          <t xml:space="preserve"> </t>
        </r>
        <r>
          <rPr>
            <b/>
            <sz val="9"/>
            <color indexed="81"/>
            <rFont val="굴림"/>
            <family val="3"/>
            <charset val="129"/>
          </rPr>
          <t>대해</t>
        </r>
        <r>
          <rPr>
            <b/>
            <sz val="9"/>
            <color indexed="81"/>
            <rFont val="ＭＳ Ｐゴシック"/>
            <family val="2"/>
          </rPr>
          <t xml:space="preserve"> </t>
        </r>
        <r>
          <rPr>
            <b/>
            <sz val="9"/>
            <color indexed="81"/>
            <rFont val="굴림"/>
            <family val="3"/>
            <charset val="129"/>
          </rPr>
          <t>복수년에</t>
        </r>
        <r>
          <rPr>
            <b/>
            <sz val="9"/>
            <color indexed="81"/>
            <rFont val="ＭＳ Ｐゴシック"/>
            <family val="2"/>
          </rPr>
          <t xml:space="preserve"> </t>
        </r>
        <r>
          <rPr>
            <b/>
            <sz val="9"/>
            <color indexed="81"/>
            <rFont val="굴림"/>
            <family val="3"/>
            <charset val="129"/>
          </rPr>
          <t>등장하는</t>
        </r>
        <r>
          <rPr>
            <b/>
            <sz val="9"/>
            <color indexed="81"/>
            <rFont val="ＭＳ Ｐゴシック"/>
            <family val="2"/>
          </rPr>
          <t xml:space="preserve"> </t>
        </r>
        <r>
          <rPr>
            <b/>
            <sz val="9"/>
            <color indexed="81"/>
            <rFont val="굴림"/>
            <family val="3"/>
            <charset val="129"/>
          </rPr>
          <t>횟수의</t>
        </r>
        <r>
          <rPr>
            <b/>
            <sz val="9"/>
            <color indexed="81"/>
            <rFont val="ＭＳ Ｐゴシック"/>
            <family val="2"/>
          </rPr>
          <t xml:space="preserve"> </t>
        </r>
        <r>
          <rPr>
            <b/>
            <sz val="9"/>
            <color indexed="81"/>
            <rFont val="굴림"/>
            <family val="3"/>
            <charset val="129"/>
          </rPr>
          <t>최소치
얘</t>
        </r>
        <r>
          <rPr>
            <b/>
            <sz val="9"/>
            <color indexed="81"/>
            <rFont val="ＭＳ Ｐゴシック"/>
            <family val="2"/>
          </rPr>
          <t>) 2</t>
        </r>
        <r>
          <rPr>
            <b/>
            <sz val="9"/>
            <color indexed="81"/>
            <rFont val="굴림"/>
            <family val="3"/>
            <charset val="129"/>
          </rPr>
          <t>년치</t>
        </r>
        <r>
          <rPr>
            <b/>
            <sz val="9"/>
            <color indexed="81"/>
            <rFont val="ＭＳ Ｐゴシック"/>
            <family val="2"/>
          </rPr>
          <t xml:space="preserve"> </t>
        </r>
        <r>
          <rPr>
            <b/>
            <sz val="9"/>
            <color indexed="81"/>
            <rFont val="굴림"/>
            <family val="3"/>
            <charset val="129"/>
          </rPr>
          <t>결과이면</t>
        </r>
        <r>
          <rPr>
            <b/>
            <sz val="9"/>
            <color indexed="81"/>
            <rFont val="ＭＳ Ｐゴシック"/>
            <family val="2"/>
          </rPr>
          <t xml:space="preserve"> 2</t>
        </r>
      </text>
    </comment>
  </commentList>
</comments>
</file>

<file path=xl/comments3.xml><?xml version="1.0" encoding="utf-8"?>
<comments xmlns="http://schemas.openxmlformats.org/spreadsheetml/2006/main">
  <authors>
    <author>作成者</author>
  </authors>
  <commentList>
    <comment ref="C1" authorId="0" shapeId="0">
      <text>
        <r>
          <rPr>
            <b/>
            <sz val="9"/>
            <color indexed="81"/>
            <rFont val="ＭＳ Ｐゴシック"/>
            <family val="2"/>
          </rPr>
          <t xml:space="preserve">select nirenhukuno, count(*) cnt, sum(nirenhukuprize) from rec_race group by nirenhukuno order by cnt desc;
</t>
        </r>
      </text>
    </comment>
    <comment ref="G1" authorId="0" shapeId="0">
      <text>
        <r>
          <rPr>
            <b/>
            <sz val="9"/>
            <color indexed="81"/>
            <rFont val="ＭＳ Ｐゴシック"/>
            <family val="2"/>
          </rPr>
          <t xml:space="preserve">select 
 ( case nirenhukuno
   when '12' then nirenhukuno || substring(nationwiningrank from 2 for 1)
   when '13' then nirenhukuno || substring(nationwiningrank from 3 for 1)
   when '14' then nirenhukuno || substring(nationwiningrank from 4 for 1)
--   when '15' then nirenhukuno || substring(nationwiningrank from 5 for 1)
--   when '23' then nirenhukuno || substring(nationwiningrank from 2 for 1)
--   when '16' then nirenhukuno || substring(nationwiningrank from 6 for 1)
   else nirenhukuno end ) ptn, 
  count(*) cnt,
  sum(nirenhukuprize) prize
from rec_race
group by ptn order by ptn
</t>
        </r>
      </text>
    </comment>
    <comment ref="K1" authorId="0" shapeId="0">
      <text>
        <r>
          <rPr>
            <b/>
            <sz val="9"/>
            <color indexed="81"/>
            <rFont val="ＭＳ Ｐゴシック"/>
            <family val="2"/>
          </rPr>
          <t xml:space="preserve">select nirentanno, count(*) cnt, sum(nirentanprize) prize
from rec_race group by nirentanno order by cnt desc;
</t>
        </r>
      </text>
    </comment>
  </commentList>
</comments>
</file>

<file path=xl/comments4.xml><?xml version="1.0" encoding="utf-8"?>
<comments xmlns="http://schemas.openxmlformats.org/spreadsheetml/2006/main">
  <authors>
    <author>作成者</author>
  </authors>
  <commentList>
    <comment ref="I2" authorId="0" shapeId="0">
      <text>
        <r>
          <rPr>
            <b/>
            <sz val="9"/>
            <color indexed="81"/>
            <rFont val="ＭＳ Ｐゴシック"/>
            <family val="2"/>
          </rPr>
          <t xml:space="preserve">select *
from ( 
 select 
   (wr11122122 || win3_rank1_waku) wrwaku , nirenhukuno, count(nirenhukuno) cnt
 from wrwaku_fame_rank3 rank3, rec_race race 
 where race.ymd = rank3.ymd and race.jyocd = rank3.jyocd and race.raceno = rank3.raceno
   and race.ymd &gt;= '20100101' and race.ymd &lt;= '20161231'
 group by wrwaku, nirenhukuno
 order by wrwaku, cnt desc
 )tmp
where cnt &gt;= 400;
</t>
        </r>
      </text>
    </comment>
  </commentList>
</comments>
</file>

<file path=xl/comments5.xml><?xml version="1.0" encoding="utf-8"?>
<comments xmlns="http://schemas.openxmlformats.org/spreadsheetml/2006/main">
  <authors>
    <author>作成者</author>
  </authors>
  <commentList>
    <comment ref="B2" authorId="0" shapeId="0">
      <text>
        <r>
          <rPr>
            <b/>
            <sz val="9"/>
            <color indexed="81"/>
            <rFont val="ＭＳ Ｐゴシック"/>
            <family val="2"/>
          </rPr>
          <t xml:space="preserve">select 
  (win1_rank1_waku || win1_rank2_waku || win2_rank1_waku) wrwaku, count(*) cnt
from rec_fame_rank3 
where ymd &gt;= '20120101' -- because of stat_waku_win it start from here
group by wrwaku order by cnt desc;
</t>
        </r>
      </text>
    </comment>
    <comment ref="F2" authorId="0" shapeId="0">
      <text>
        <r>
          <rPr>
            <b/>
            <sz val="9"/>
            <color indexed="81"/>
            <rFont val="ＭＳ Ｐゴシック"/>
            <family val="2"/>
          </rPr>
          <t xml:space="preserve">select 
  (win1_rank1_waku || win1_rank2_waku || win2_rank1_waku) wrwaku, nirenhukuno, count(*) cnt
from rec_fame_rank3 rank3, rec_race race 
where race.ymd &gt;= '20120101' -- because of stat_waku_win it start from here
  and race.ymd = rank3.ymd and race.jyocd = rank3.jyocd and race.raceno = rank3.raceno
  and (win1_rank1_waku || win1_rank2_waku || win2_rank1_waku) in ('141','414')
group by wrwaku, nirenhukuno order by cnt desc;
</t>
        </r>
      </text>
    </comment>
    <comment ref="Q2" authorId="0" shapeId="0">
      <text>
        <r>
          <rPr>
            <b/>
            <sz val="9"/>
            <color indexed="81"/>
            <rFont val="ＭＳ Ｐゴシック"/>
            <family val="2"/>
          </rPr>
          <t xml:space="preserve">select 
  wrwaku, nirenhukuno, count(*) cnt,
  cast(avg(win1_rank1_famerate)  as numeric(5,2)) avg_win1_rank1_famerate, 
  cast(mode() within group (order by win1_rank1_famerate) as numeric(5,2)) mode_win1_rank1_famerate, 
  cast(avg(win1_rank2_famerate) as numeric(5,2)) avg_win1_rank2_famerate, 
  cast(mode() within group (order by win1_rank2_famerate) as numeric(5,2)) mode_win1_rank2_famerate, 
  cast(avg(win2_rank1_famerate) as numeric(5,2)) avg_win2_rank1_famerate, 
  cast(mode() within group (order by win2_rank1_famerate) as numeric(5,2)) mode_win2_rank1_famerate, 
  cast(avg(race.nirenhukuprize) as int) avgprize
from wrwaku_fame_rank3 rank3, rec_race race 
where race.ymd = rank3.ymd and race.jyocd = rank3.jyocd and race.raceno = rank3.raceno
  -- and rank3.wrwaku in ('141','414')
group by wrwaku, nirenhukuno order by wrwaku, nirenhukuno, cnt desc;
</t>
        </r>
        <r>
          <rPr>
            <sz val="9"/>
            <color indexed="81"/>
            <rFont val="ＭＳ Ｐゴシック"/>
            <family val="2"/>
          </rPr>
          <t xml:space="preserve">
</t>
        </r>
      </text>
    </comment>
  </commentList>
</comments>
</file>

<file path=xl/comments6.xml><?xml version="1.0" encoding="utf-8"?>
<comments xmlns="http://schemas.openxmlformats.org/spreadsheetml/2006/main">
  <authors>
    <author>作成者</author>
  </authors>
  <commentList>
    <comment ref="D20" authorId="0" shapeId="0">
      <text>
        <r>
          <rPr>
            <sz val="11"/>
            <color indexed="81"/>
            <rFont val="ＭＳ Ｐゴシック"/>
            <family val="2"/>
          </rPr>
          <t>select race.nirenhukuno, count(race.nirenhukuno), sum(nirenhukuprize)from rec_fame_rank3 rank3, rec_race race 
where rank3.ymd &gt;= '20100101' and rank3.ymd &lt;= '20161231'
  and race.ymd = rank3.ymd and race.jyocd = rank3.jyocd and race.raceno = rank3.raceno
  and (     (win1_rank1_waku = '1') 
         and (win2_rank2_waku  = '2')
      )
  and (win1_rank1_famerate &gt; 95) 
group by race.nirenhukuno</t>
        </r>
      </text>
    </comment>
    <comment ref="J20" authorId="0" shapeId="0">
      <text>
        <r>
          <rPr>
            <b/>
            <sz val="11"/>
            <color indexed="81"/>
            <rFont val="ＭＳ Ｐゴシック"/>
            <family val="2"/>
          </rPr>
          <t>select race.nirenhukuno, count(race.nirenhukuno), sum(nirenhukuprize)from rec_fame_rank3 rank3, rec_race race 
where rank3.ymd &gt;= '20100101' and rank3.ymd &lt;= '20161231'
  and race.ymd = rank3.ymd and race.jyocd = rank3.jyocd and race.raceno = rank3.raceno
  and (     (win1_rank1_waku = '1') 
         and (win2_rank2_waku  = '2')
      )
  and (win1_rank1_famerate &lt; 96 and win2_rank1_famerate &gt; 90) 
group by race.nirenhukuno</t>
        </r>
      </text>
    </comment>
    <comment ref="O20" authorId="0" shapeId="0">
      <text>
        <r>
          <rPr>
            <b/>
            <sz val="11"/>
            <color indexed="81"/>
            <rFont val="ＭＳ Ｐゴシック"/>
            <family val="2"/>
          </rPr>
          <t>select race.nirenhukuno, count(race.nirenhukuno), sum(nirenhukuprize)from rec_fame_rank3 rank3, rec_race race 
where rank3.ymd &gt;= '20100101' and rank3.ymd &lt;= '20161231'
  and race.ymd = rank3.ymd and race.jyocd = rank3.jyocd and race.raceno = rank3.raceno
  and (     (win1_rank1_waku = '1') 
         and (win2_rank2_waku  = '2')
      )
  and ( 
        (win1_rank1_famerate - win2_rank1_famerate) &lt; 15
  and (win1_rank1_famerate - win2_rank1_famerate) &gt; 5
   )
--  and (win1_rank1_famerate &lt; 96 and win2_rank1_famerate &gt; 90) 
group by race.nirenhukuno</t>
        </r>
      </text>
    </comment>
  </commentList>
</comments>
</file>

<file path=xl/comments7.xml><?xml version="1.0" encoding="utf-8"?>
<comments xmlns="http://schemas.openxmlformats.org/spreadsheetml/2006/main">
  <authors>
    <author>作成者</author>
  </authors>
  <commentList>
    <comment ref="Y2" authorId="0" shapeId="0">
      <text>
        <r>
          <rPr>
            <b/>
            <sz val="9"/>
            <color indexed="81"/>
            <rFont val="ＭＳ Ｐゴシック"/>
            <family val="2"/>
          </rPr>
          <t xml:space="preserve">Correctly Classified Instances       58709               25.3811 %
Incorrectly Classified Instances    172601               74.6189 %
Kappa statistic                          0.0992
Mean absolute error                      0.2891
Root mean squared error                  0.4153
Relative absolute error                204.939  %
Root relative squared error            156.386  %
Total Number of Instances           231310     
=== Detailed Accuracy By Class ===
                 TP Rate  FP Rate  Precision  Recall   F-Measure  MCC      ROC Area  PRC Area  Class
                 0.704    0.252    0.280      0.704    0.400      0.321    0.810     0.340     121
                 0.301    0.141    0.100      0.301    0.150      0.098    0.685     0.097     122
                 0.370    0.154    0.055      0.370    0.095      0.090    0.707     0.056     123
                 0.552    0.230    0.028      0.552    0.054      0.083    0.761     0.049     124
                 0.174    0.067    0.908      0.174    0.292      0.120    0.686     0.887     else
Weighted Avg.    0.254    0.097    0.761      0.254    0.290      0.142    0.703     0.752     
=== Confusion Matrix ===
     a     b     c     d     e   &lt;-- classified as
 19868  3907  1870  1272  1290 |     a = 121
  3195  3432  2040  1647  1085 |     b = 122
   896   852  2008  1059   619 |     c = 123
   266   287   458  1523   227 |     d = 124
 46812 25899 30327 48593 31878 |     e = else
</t>
        </r>
      </text>
    </comment>
    <comment ref="Y3" authorId="0" shapeId="0">
      <text>
        <r>
          <rPr>
            <b/>
            <sz val="9"/>
            <color indexed="81"/>
            <rFont val="ＭＳ Ｐゴシック"/>
            <family val="2"/>
          </rPr>
          <t xml:space="preserve">Correctly Classified Instances       61594               26.6283 %
Incorrectly Classified Instances    169716               73.3717 %
Kappa statistic                          0.0962
Mean absolute error                      0.2877
Root mean squared error                  0.4122
Relative absolute error                203.9534 %
Root relative squared error            155.2244 %
Total Number of Instances           231310     
=== Detailed Accuracy By Class ===
                 TP Rate  FP Rate  Precision  Recall   F-Measure  MCC      ROC Area  PRC Area  Class
                 0.663    0.251    0.268      0.663    0.382      0.293    0.788     0.322     121
                 0.275    0.143    0.091      0.275    0.137      0.081    0.666     0.088     122
                 0.324    0.150    0.049      0.324    0.086      0.073    0.687     0.054     123
                 0.551    0.218    0.030      0.551    0.056      0.087    0.762     0.052     124
                 0.199    0.078    0.908      0.199    0.326      0.130    0.681     0.885     else
Weighted Avg.    0.266    0.105    0.759      0.266    0.315      0.145    0.695     0.748     
=== Confusion Matrix ===
     a     b     c     d     e   &lt;-- classified as
 18691  3882  2215  1796  1623 |     a = 121
  3523  3140  1866  1653  1217 |     b = 122
  1070   897  1759  1044   664 |     c = 123
   319   313   401  1522   206 |     d = 124
 46092 26257 29370 45308 36482 |     e = else
</t>
        </r>
      </text>
    </comment>
    <comment ref="Y4" authorId="0" shapeId="0">
      <text>
        <r>
          <rPr>
            <b/>
            <sz val="9"/>
            <color indexed="81"/>
            <rFont val="ＭＳ Ｐゴシック"/>
            <family val="2"/>
          </rPr>
          <t xml:space="preserve">Correctly Classified Instances       92404               39.9481 %
Incorrectly Classified Instances    138906               60.0519 %
Kappa statistic                          0.1716
Mean absolute error                      0.2585
Root mean squared error                  0.3762
Relative absolute error                183.2939 %
Root relative squared error            141.6746 %
Total Number of Instances           231310     
=== Detailed Accuracy By Class ===
                 TP Rate  FP Rate  Precision  Recall   F-Measure  MCC      ROC Area  PRC Area  Class
                 0.566    0.161    0.328      0.566    0.415      0.325    0.806     0.375     121
                 0.524    0.173    0.136      0.524    0.216      0.194    0.766     0.165     122
                 0.673    0.166    0.089      0.673    0.157      0.201    0.855     0.152     123
                 0.873    0.118    0.082      0.873    0.151      0.247    0.952     0.240     124
                 0.351    0.082    0.942      0.351    0.511      0.238    0.736     0.913     else
Weighted Avg.    0.399    0.099    0.797      0.399    0.472      0.246    0.751     0.785     
=== Confusion Matrix ===
     a     b     c     d     e   &lt;-- classified as
 15977  4459  3411  2040  2320 |     a = 121
  1561  5972  1619  1102  1145 |     b = 122
   337   569  3659   461   408 |     c = 123
    42   106   134  2411    68 |     d = 124
 30783 32857 32223 23261 64385 |     e = else
</t>
        </r>
      </text>
    </comment>
    <comment ref="Y5" authorId="0" shapeId="0">
      <text>
        <r>
          <rPr>
            <b/>
            <sz val="9"/>
            <color indexed="81"/>
            <rFont val="ＭＳ Ｐゴシック"/>
            <family val="2"/>
          </rPr>
          <t xml:space="preserve">
Correctly Classified Instances       40361               17.4489 %
Incorrectly Classified Instances    190949               82.5511 %
Kappa statistic                          0.0324
Mean absolute error                      0.3147
Root mean squared error                  0.3997
Relative absolute error                223.0904 %
Root relative squared error            150.5148 %
Total Number of Instances           231310     
=== Detailed Accuracy By Class ===
                 TP Rate  FP Rate  Precision  Recall   F-Measure  MCC      ROC Area  PRC Area  Class
                 0.314    0.145    0.231      0.314    0.266      0.148    0.634     0.220     121
                 0.154    0.105    0.071      0.154    0.097      0.035    0.574     0.067     122
                 0.173    0.121    0.033      0.173    0.056      0.024    0.572     0.033     123
                 0.593    0.460    0.015      0.593    0.030      0.029    0.605     0.019     124
                 0.148    0.120    0.825      0.148    0.251      0.032    0.583     0.831     else
Weighted Avg.    0.174    0.127    0.687      0.174    0.238      0.046    0.589     0.690     
=== Confusion Matrix ===
     a     b     c     d     e   &lt;-- classified as
  8857  3287  3201  9627  3235 |     a = 121
  2058  1757  1568  4575  1441 |     b = 122
   672   629   942  2453   738 |     c = 123
   185   257   337  1638   344 |     d = 124
 26618 18876 22275 88573 27167 |     e = else
</t>
        </r>
      </text>
    </comment>
    <comment ref="Y6" authorId="0" shapeId="0">
      <text>
        <r>
          <rPr>
            <b/>
            <sz val="9"/>
            <color indexed="81"/>
            <rFont val="ＭＳ Ｐゴシック"/>
            <family val="2"/>
          </rPr>
          <t xml:space="preserve">Correctly Classified Instances       36010               15.5679 %
Incorrectly Classified Instances    195300               84.4321 %
Kappa statistic                          0.0258
Mean absolute error                      0.3177
Root mean squared error                  0.3998
Relative absolute error                225.2604 %
Root relative squared error            150.5638 %
Total Number of Instances           231310     
=== Detailed Accuracy By Class ===
                 TP Rate  FP Rate  Precision  Recall   F-Measure  MCC      ROC Area  PRC Area  Class
                 0.422    0.280    0.173      0.422    0.246      0.102    0.613     0.180     121
                 0.155    0.121    0.062      0.155    0.089      0.023    0.561     0.059     122
                 0.120    0.100    0.028      0.120    0.045      0.010    0.536     0.027     123
                 0.485    0.372    0.016      0.485    0.030      0.025    0.590     0.016     124
                 0.111    0.088    0.829      0.111    0.196      0.030    0.575     0.830     else
Weighted Avg.    0.156    0.117    0.683      0.156    0.191      0.038    0.578     0.684     
=== Confusion Matrix ===
     a     b     c     d     e   &lt;-- classified as
 11914  3711  2436  7821  2325 |     a = 121
  3842  1766  1125  3613  1053 |     b = 122
  1482   812   650  1951   539 |     c = 123
   583   289   271  1339   279 |     d = 124
 50990 21702 18821 71655 20341 |     e = else
</t>
        </r>
      </text>
    </comment>
  </commentList>
</comments>
</file>

<file path=xl/sharedStrings.xml><?xml version="1.0" encoding="utf-8"?>
<sst xmlns="http://schemas.openxmlformats.org/spreadsheetml/2006/main" count="14575" uniqueCount="3296">
  <si>
    <t>2T</t>
    <phoneticPr fontId="3"/>
  </si>
  <si>
    <t>13</t>
  </si>
  <si>
    <t>14</t>
  </si>
  <si>
    <t>12</t>
  </si>
  <si>
    <t>15</t>
  </si>
  <si>
    <t>16</t>
  </si>
  <si>
    <t>23</t>
  </si>
  <si>
    <t>24</t>
  </si>
  <si>
    <t>34</t>
  </si>
  <si>
    <t>45</t>
  </si>
  <si>
    <t>25</t>
  </si>
  <si>
    <t>35</t>
  </si>
  <si>
    <t>46</t>
  </si>
  <si>
    <t>26</t>
  </si>
  <si>
    <t>36</t>
  </si>
  <si>
    <t>56</t>
  </si>
  <si>
    <t>patterncnt</t>
    <phoneticPr fontId="3"/>
  </si>
  <si>
    <t>2018/9/1</t>
    <phoneticPr fontId="3"/>
  </si>
  <si>
    <t>平均スタートランク、平均タイムランクをcsv,dbに追加する</t>
    <rPh sb="0" eb="2">
      <t>ヘイキン</t>
    </rPh>
    <rPh sb="10" eb="12">
      <t>ヘイキン</t>
    </rPh>
    <rPh sb="26" eb="28">
      <t>ツイカ</t>
    </rPh>
    <phoneticPr fontId="3"/>
  </si>
  <si>
    <t>betamount</t>
  </si>
  <si>
    <t>income</t>
  </si>
  <si>
    <t>balance</t>
  </si>
  <si>
    <t>hitrate</t>
  </si>
  <si>
    <t>incomerate</t>
  </si>
  <si>
    <t>dayilbet</t>
  </si>
  <si>
    <t>bettye</t>
    <phoneticPr fontId="3"/>
  </si>
  <si>
    <t>kumiban</t>
    <phoneticPr fontId="3"/>
  </si>
  <si>
    <t>minIncRate</t>
    <phoneticPr fontId="3"/>
  </si>
  <si>
    <t>manIncRate</t>
    <phoneticPr fontId="3"/>
  </si>
  <si>
    <t>jyocd || substring(nationwiningrank from 1 for 6)</t>
  </si>
  <si>
    <t>jyocd || substring(nationwiningrank from 1 for 5)</t>
    <phoneticPr fontId="3"/>
  </si>
  <si>
    <t>jyocd || substring(nationwiningrank from 1 for 4)</t>
    <phoneticPr fontId="3"/>
  </si>
  <si>
    <t>jyocd || substring(nationwiningrank from 1 for 6) || wind</t>
    <phoneticPr fontId="3"/>
  </si>
  <si>
    <t>jyocd || substring(nationwiningrank from 1 for 4) || wind</t>
    <phoneticPr fontId="3"/>
  </si>
  <si>
    <t>jyocd || substring(nationwiningrank from 1 for 3) || wind</t>
    <phoneticPr fontId="3"/>
  </si>
  <si>
    <t>jyocd || substring(nationwiningrank from 1 for 4) || wind || wave</t>
    <phoneticPr fontId="3"/>
  </si>
  <si>
    <t>jyocd || substring(nationwiningrank from 1 for 6) || alevelcount</t>
  </si>
  <si>
    <t>jyocd || substring(nationwiningrank from 1 for 6)</t>
    <phoneticPr fontId="3"/>
  </si>
  <si>
    <t>2018/10/05</t>
    <phoneticPr fontId="3"/>
  </si>
  <si>
    <t>「高回収率選手」？→選手別の的中率、回収率を計算してみる？</t>
    <rPh sb="1" eb="2">
      <t>コウ</t>
    </rPh>
    <rPh sb="2" eb="4">
      <t>カイシュウ</t>
    </rPh>
    <rPh sb="4" eb="5">
      <t>リツ</t>
    </rPh>
    <rPh sb="5" eb="7">
      <t>センシュ</t>
    </rPh>
    <rPh sb="10" eb="12">
      <t>センシュ</t>
    </rPh>
    <rPh sb="12" eb="13">
      <t>ベツ</t>
    </rPh>
    <rPh sb="14" eb="17">
      <t>テキチュウリツ</t>
    </rPh>
    <rPh sb="18" eb="20">
      <t>カイシュウ</t>
    </rPh>
    <rPh sb="20" eb="21">
      <t>リツ</t>
    </rPh>
    <rPh sb="22" eb="24">
      <t>ケイサン</t>
    </rPh>
    <phoneticPr fontId="3"/>
  </si>
  <si>
    <t>選手Aが優勝した時の払戻の平均</t>
    <rPh sb="0" eb="2">
      <t>センシュ</t>
    </rPh>
    <rPh sb="4" eb="6">
      <t>ユウショウ</t>
    </rPh>
    <rPh sb="8" eb="9">
      <t>トキ</t>
    </rPh>
    <rPh sb="10" eb="12">
      <t>ハライモドシ</t>
    </rPh>
    <rPh sb="13" eb="15">
      <t>ヘイキン</t>
    </rPh>
    <phoneticPr fontId="3"/>
  </si>
  <si>
    <t>選手Aの枠毎１着率</t>
    <rPh sb="0" eb="2">
      <t>センシュ</t>
    </rPh>
    <rPh sb="4" eb="5">
      <t>ワク</t>
    </rPh>
    <rPh sb="5" eb="6">
      <t>ゴト</t>
    </rPh>
    <rPh sb="7" eb="8">
      <t>チャク</t>
    </rPh>
    <rPh sb="8" eb="9">
      <t>リツ</t>
    </rPh>
    <phoneticPr fontId="3"/>
  </si>
  <si>
    <t>選手Aが優勝した時の人気</t>
    <rPh sb="0" eb="2">
      <t>センシュ</t>
    </rPh>
    <rPh sb="4" eb="6">
      <t>ユウショウ</t>
    </rPh>
    <rPh sb="8" eb="9">
      <t>トキ</t>
    </rPh>
    <rPh sb="10" eb="12">
      <t>ニンキ</t>
    </rPh>
    <phoneticPr fontId="3"/>
  </si>
  <si>
    <t>2018/10/06</t>
    <phoneticPr fontId="3"/>
  </si>
  <si>
    <t>과거 옺즈 다운로더 작성</t>
    <phoneticPr fontId="3"/>
  </si>
  <si>
    <t>postgres設置</t>
    <rPh sb="8" eb="10">
      <t>セッチ</t>
    </rPh>
    <phoneticPr fontId="9"/>
  </si>
  <si>
    <t>再DB化</t>
    <rPh sb="0" eb="1">
      <t>サイ</t>
    </rPh>
    <rPh sb="3" eb="4">
      <t>カ</t>
    </rPh>
    <phoneticPr fontId="9"/>
  </si>
  <si>
    <t>선수 승률 매니저</t>
    <phoneticPr fontId="9"/>
  </si>
  <si>
    <t>선수별 1위했을시의 와꾸번호</t>
    <phoneticPr fontId="9"/>
  </si>
  <si>
    <t>선수별 1위했을시의 장번호</t>
    <phoneticPr fontId="9"/>
  </si>
  <si>
    <t>승률별 분포</t>
    <phoneticPr fontId="9"/>
  </si>
  <si>
    <r>
      <t>상급인데</t>
    </r>
    <r>
      <rPr>
        <sz val="11"/>
        <color theme="1"/>
        <rFont val="ＭＳ Ｐゴシック"/>
        <family val="2"/>
        <scheme val="minor"/>
      </rPr>
      <t xml:space="preserve"> </t>
    </r>
    <r>
      <rPr>
        <sz val="11"/>
        <color theme="1"/>
        <rFont val="ＭＳ Ｐゴシック"/>
        <family val="3"/>
        <charset val="129"/>
        <scheme val="minor"/>
      </rPr>
      <t>최근</t>
    </r>
    <r>
      <rPr>
        <sz val="11"/>
        <color theme="1"/>
        <rFont val="ＭＳ Ｐゴシック"/>
        <family val="2"/>
        <scheme val="minor"/>
      </rPr>
      <t xml:space="preserve"> </t>
    </r>
    <r>
      <rPr>
        <sz val="11"/>
        <color theme="1"/>
        <rFont val="ＭＳ Ｐゴシック"/>
        <family val="3"/>
        <charset val="129"/>
        <scheme val="minor"/>
      </rPr>
      <t>성적이</t>
    </r>
    <r>
      <rPr>
        <sz val="11"/>
        <color theme="1"/>
        <rFont val="ＭＳ Ｐゴシック"/>
        <family val="2"/>
        <scheme val="minor"/>
      </rPr>
      <t xml:space="preserve"> </t>
    </r>
    <r>
      <rPr>
        <sz val="11"/>
        <color theme="1"/>
        <rFont val="ＭＳ Ｐゴシック"/>
        <family val="3"/>
        <charset val="129"/>
        <scheme val="minor"/>
      </rPr>
      <t>계속</t>
    </r>
    <r>
      <rPr>
        <sz val="11"/>
        <color theme="1"/>
        <rFont val="ＭＳ Ｐゴシック"/>
        <family val="2"/>
        <scheme val="minor"/>
      </rPr>
      <t xml:space="preserve"> </t>
    </r>
    <r>
      <rPr>
        <sz val="11"/>
        <color theme="1"/>
        <rFont val="ＭＳ Ｐゴシック"/>
        <family val="3"/>
        <charset val="129"/>
        <scheme val="minor"/>
      </rPr>
      <t>안좋다</t>
    </r>
    <r>
      <rPr>
        <sz val="11"/>
        <color theme="1"/>
        <rFont val="ＭＳ Ｐゴシック"/>
        <family val="2"/>
        <scheme val="minor"/>
      </rPr>
      <t xml:space="preserve">. </t>
    </r>
    <r>
      <rPr>
        <sz val="11"/>
        <color theme="1"/>
        <rFont val="ＭＳ Ｐゴシック"/>
        <family val="3"/>
        <charset val="129"/>
        <scheme val="minor"/>
      </rPr>
      <t>하급인데</t>
    </r>
    <r>
      <rPr>
        <sz val="11"/>
        <color theme="1"/>
        <rFont val="ＭＳ Ｐゴシック"/>
        <family val="2"/>
        <scheme val="minor"/>
      </rPr>
      <t xml:space="preserve"> </t>
    </r>
    <r>
      <rPr>
        <sz val="11"/>
        <color theme="1"/>
        <rFont val="ＭＳ Ｐゴシック"/>
        <family val="3"/>
        <charset val="129"/>
        <scheme val="minor"/>
      </rPr>
      <t>최근</t>
    </r>
    <r>
      <rPr>
        <sz val="11"/>
        <color theme="1"/>
        <rFont val="ＭＳ Ｐゴシック"/>
        <family val="2"/>
        <scheme val="minor"/>
      </rPr>
      <t xml:space="preserve"> </t>
    </r>
    <r>
      <rPr>
        <sz val="11"/>
        <color theme="1"/>
        <rFont val="ＭＳ Ｐゴシック"/>
        <family val="3"/>
        <charset val="129"/>
        <scheme val="minor"/>
      </rPr>
      <t>성적이</t>
    </r>
    <r>
      <rPr>
        <sz val="11"/>
        <color theme="1"/>
        <rFont val="ＭＳ Ｐゴシック"/>
        <family val="2"/>
        <scheme val="minor"/>
      </rPr>
      <t xml:space="preserve"> </t>
    </r>
    <r>
      <rPr>
        <sz val="11"/>
        <color theme="1"/>
        <rFont val="ＭＳ Ｐゴシック"/>
        <family val="3"/>
        <charset val="129"/>
        <scheme val="minor"/>
      </rPr>
      <t>계속</t>
    </r>
    <r>
      <rPr>
        <sz val="11"/>
        <color theme="1"/>
        <rFont val="ＭＳ Ｐゴシック"/>
        <family val="2"/>
        <scheme val="minor"/>
      </rPr>
      <t xml:space="preserve"> </t>
    </r>
    <r>
      <rPr>
        <sz val="11"/>
        <color theme="1"/>
        <rFont val="ＭＳ Ｐゴシック"/>
        <family val="3"/>
        <charset val="129"/>
        <scheme val="minor"/>
      </rPr>
      <t>좋다</t>
    </r>
    <r>
      <rPr>
        <sz val="11"/>
        <color theme="1"/>
        <rFont val="ＭＳ Ｐゴシック"/>
        <family val="2"/>
        <scheme val="minor"/>
      </rPr>
      <t xml:space="preserve">. -&gt; </t>
    </r>
    <r>
      <rPr>
        <sz val="11"/>
        <color theme="1"/>
        <rFont val="ＭＳ Ｐゴシック"/>
        <family val="3"/>
        <charset val="129"/>
        <scheme val="minor"/>
      </rPr>
      <t>노림수</t>
    </r>
    <phoneticPr fontId="9"/>
  </si>
  <si>
    <r>
      <t>각</t>
    </r>
    <r>
      <rPr>
        <sz val="11"/>
        <color theme="1"/>
        <rFont val="ＭＳ Ｐゴシック"/>
        <family val="2"/>
        <scheme val="minor"/>
      </rPr>
      <t xml:space="preserve"> </t>
    </r>
    <r>
      <rPr>
        <sz val="11"/>
        <color theme="1"/>
        <rFont val="ＭＳ Ｐゴシック"/>
        <family val="3"/>
        <charset val="129"/>
        <scheme val="minor"/>
      </rPr>
      <t>승리한</t>
    </r>
    <r>
      <rPr>
        <sz val="11"/>
        <color theme="1"/>
        <rFont val="ＭＳ Ｐゴシック"/>
        <family val="2"/>
        <scheme val="minor"/>
      </rPr>
      <t xml:space="preserve"> </t>
    </r>
    <r>
      <rPr>
        <sz val="11"/>
        <color theme="1"/>
        <rFont val="ＭＳ Ｐゴシック"/>
        <family val="3"/>
        <charset val="129"/>
        <scheme val="minor"/>
      </rPr>
      <t>레이스의</t>
    </r>
    <r>
      <rPr>
        <sz val="11"/>
        <color theme="1"/>
        <rFont val="ＭＳ Ｐゴシック"/>
        <family val="2"/>
        <scheme val="minor"/>
      </rPr>
      <t xml:space="preserve"> </t>
    </r>
    <r>
      <rPr>
        <sz val="11"/>
        <color theme="1"/>
        <rFont val="ＭＳ Ｐゴシック"/>
        <family val="3"/>
        <charset val="129"/>
        <scheme val="minor"/>
      </rPr>
      <t>경쟁선수들의</t>
    </r>
    <r>
      <rPr>
        <sz val="11"/>
        <color theme="1"/>
        <rFont val="ＭＳ Ｐゴシック"/>
        <family val="2"/>
        <scheme val="minor"/>
      </rPr>
      <t xml:space="preserve"> </t>
    </r>
    <r>
      <rPr>
        <sz val="11"/>
        <color theme="1"/>
        <rFont val="ＭＳ Ｐゴシック"/>
        <family val="3"/>
        <charset val="129"/>
        <scheme val="minor"/>
      </rPr>
      <t>실력이</t>
    </r>
    <r>
      <rPr>
        <sz val="11"/>
        <color theme="1"/>
        <rFont val="ＭＳ Ｐゴシック"/>
        <family val="2"/>
        <scheme val="minor"/>
      </rPr>
      <t xml:space="preserve"> </t>
    </r>
    <r>
      <rPr>
        <sz val="11"/>
        <color theme="1"/>
        <rFont val="ＭＳ Ｐゴシック"/>
        <family val="3"/>
        <charset val="129"/>
        <scheme val="minor"/>
      </rPr>
      <t>어느정도였는지를</t>
    </r>
    <r>
      <rPr>
        <sz val="11"/>
        <color theme="1"/>
        <rFont val="ＭＳ Ｐゴシック"/>
        <family val="2"/>
        <scheme val="minor"/>
      </rPr>
      <t xml:space="preserve"> </t>
    </r>
    <r>
      <rPr>
        <sz val="11"/>
        <color theme="1"/>
        <rFont val="ＭＳ Ｐゴシック"/>
        <family val="3"/>
        <charset val="129"/>
        <scheme val="minor"/>
      </rPr>
      <t>반영하여</t>
    </r>
    <r>
      <rPr>
        <sz val="11"/>
        <color theme="1"/>
        <rFont val="ＭＳ Ｐゴシック"/>
        <family val="2"/>
        <scheme val="minor"/>
      </rPr>
      <t xml:space="preserve"> </t>
    </r>
    <r>
      <rPr>
        <sz val="11"/>
        <color theme="1"/>
        <rFont val="ＭＳ Ｐゴシック"/>
        <family val="3"/>
        <charset val="129"/>
        <scheme val="minor"/>
      </rPr>
      <t>가중치를</t>
    </r>
    <r>
      <rPr>
        <sz val="11"/>
        <color theme="1"/>
        <rFont val="ＭＳ Ｐゴシック"/>
        <family val="2"/>
        <scheme val="minor"/>
      </rPr>
      <t xml:space="preserve"> </t>
    </r>
    <r>
      <rPr>
        <sz val="11"/>
        <color theme="1"/>
        <rFont val="ＭＳ Ｐゴシック"/>
        <family val="3"/>
        <charset val="129"/>
        <scheme val="minor"/>
      </rPr>
      <t>주어야</t>
    </r>
    <r>
      <rPr>
        <sz val="11"/>
        <color theme="1"/>
        <rFont val="ＭＳ Ｐゴシック"/>
        <family val="2"/>
        <scheme val="minor"/>
      </rPr>
      <t xml:space="preserve"> </t>
    </r>
    <r>
      <rPr>
        <sz val="11"/>
        <color theme="1"/>
        <rFont val="ＭＳ Ｐゴシック"/>
        <family val="3"/>
        <charset val="129"/>
        <scheme val="minor"/>
      </rPr>
      <t>한다</t>
    </r>
    <r>
      <rPr>
        <sz val="11"/>
        <color theme="1"/>
        <rFont val="ＭＳ Ｐゴシック"/>
        <family val="2"/>
        <scheme val="minor"/>
      </rPr>
      <t>.</t>
    </r>
    <phoneticPr fontId="9"/>
  </si>
  <si>
    <r>
      <t>현재</t>
    </r>
    <r>
      <rPr>
        <sz val="11"/>
        <color theme="1"/>
        <rFont val="ＭＳ Ｐゴシック"/>
        <family val="2"/>
        <scheme val="minor"/>
      </rPr>
      <t xml:space="preserve"> </t>
    </r>
    <r>
      <rPr>
        <sz val="11"/>
        <color theme="1"/>
        <rFont val="ＭＳ Ｐゴシック"/>
        <family val="3"/>
        <charset val="129"/>
        <scheme val="minor"/>
      </rPr>
      <t>절의</t>
    </r>
    <r>
      <rPr>
        <sz val="11"/>
        <color theme="1"/>
        <rFont val="ＭＳ Ｐゴシック"/>
        <family val="2"/>
        <scheme val="minor"/>
      </rPr>
      <t xml:space="preserve"> </t>
    </r>
    <r>
      <rPr>
        <sz val="11"/>
        <color theme="1"/>
        <rFont val="ＭＳ Ｐゴシック"/>
        <family val="3"/>
        <charset val="129"/>
        <scheme val="minor"/>
      </rPr>
      <t>성적이</t>
    </r>
    <r>
      <rPr>
        <sz val="11"/>
        <color theme="1"/>
        <rFont val="ＭＳ Ｐゴシック"/>
        <family val="2"/>
        <scheme val="minor"/>
      </rPr>
      <t xml:space="preserve"> </t>
    </r>
    <r>
      <rPr>
        <sz val="11"/>
        <color theme="1"/>
        <rFont val="ＭＳ Ｐゴシック"/>
        <family val="3"/>
        <charset val="129"/>
        <scheme val="minor"/>
      </rPr>
      <t>좋고</t>
    </r>
    <r>
      <rPr>
        <sz val="11"/>
        <color theme="1"/>
        <rFont val="ＭＳ Ｐゴシック"/>
        <family val="2"/>
        <scheme val="minor"/>
      </rPr>
      <t xml:space="preserve"> </t>
    </r>
    <r>
      <rPr>
        <sz val="11"/>
        <color theme="1"/>
        <rFont val="ＭＳ Ｐゴシック"/>
        <family val="3"/>
        <charset val="129"/>
        <scheme val="minor"/>
      </rPr>
      <t>나쁨에는</t>
    </r>
    <r>
      <rPr>
        <sz val="11"/>
        <color theme="1"/>
        <rFont val="ＭＳ Ｐゴシック"/>
        <family val="2"/>
        <scheme val="minor"/>
      </rPr>
      <t xml:space="preserve"> </t>
    </r>
    <r>
      <rPr>
        <sz val="11"/>
        <color theme="1"/>
        <rFont val="ＭＳ Ｐゴシック"/>
        <family val="3"/>
        <charset val="129"/>
        <scheme val="minor"/>
      </rPr>
      <t>이유가</t>
    </r>
    <r>
      <rPr>
        <sz val="11"/>
        <color theme="1"/>
        <rFont val="ＭＳ Ｐゴシック"/>
        <family val="2"/>
        <scheme val="minor"/>
      </rPr>
      <t xml:space="preserve"> </t>
    </r>
    <r>
      <rPr>
        <sz val="11"/>
        <color theme="1"/>
        <rFont val="ＭＳ Ｐゴシック"/>
        <family val="3"/>
        <charset val="129"/>
        <scheme val="minor"/>
      </rPr>
      <t>있다</t>
    </r>
    <r>
      <rPr>
        <sz val="11"/>
        <color theme="1"/>
        <rFont val="ＭＳ Ｐゴシック"/>
        <family val="2"/>
        <scheme val="minor"/>
      </rPr>
      <t>.</t>
    </r>
    <phoneticPr fontId="9"/>
  </si>
  <si>
    <t>모터 승률 매니저</t>
    <phoneticPr fontId="9"/>
  </si>
  <si>
    <t>モーターの状態は超重要</t>
    <phoneticPr fontId="9"/>
  </si>
  <si>
    <t>스타트 전시 매니저</t>
    <phoneticPr fontId="9"/>
  </si>
  <si>
    <r>
      <t>좋은</t>
    </r>
    <r>
      <rPr>
        <sz val="11"/>
        <color theme="1"/>
        <rFont val="ＭＳ Ｐゴシック"/>
        <family val="3"/>
        <charset val="129"/>
        <scheme val="minor"/>
      </rPr>
      <t xml:space="preserve"> </t>
    </r>
    <r>
      <rPr>
        <sz val="11"/>
        <color theme="1"/>
        <rFont val="ＭＳ Ｐゴシック"/>
        <family val="3"/>
        <charset val="129"/>
        <scheme val="minor"/>
      </rPr>
      <t>타이밍</t>
    </r>
    <r>
      <rPr>
        <sz val="11"/>
        <color theme="1"/>
        <rFont val="ＭＳ Ｐゴシック"/>
        <family val="3"/>
        <charset val="129"/>
        <scheme val="minor"/>
      </rPr>
      <t xml:space="preserve"> 0.05 - 0.15</t>
    </r>
    <phoneticPr fontId="9"/>
  </si>
  <si>
    <t>late, flying</t>
    <phoneticPr fontId="9"/>
  </si>
  <si>
    <r>
      <t>스타트</t>
    </r>
    <r>
      <rPr>
        <sz val="11"/>
        <color theme="1"/>
        <rFont val="ＭＳ Ｐゴシック"/>
        <family val="2"/>
        <scheme val="minor"/>
      </rPr>
      <t xml:space="preserve"> </t>
    </r>
    <r>
      <rPr>
        <sz val="11"/>
        <color theme="1"/>
        <rFont val="ＭＳ Ｐゴシック"/>
        <family val="3"/>
        <charset val="129"/>
        <scheme val="minor"/>
      </rPr>
      <t>타이밍은</t>
    </r>
    <r>
      <rPr>
        <sz val="11"/>
        <color theme="1"/>
        <rFont val="ＭＳ Ｐゴシック"/>
        <family val="2"/>
        <scheme val="minor"/>
      </rPr>
      <t xml:space="preserve"> </t>
    </r>
    <r>
      <rPr>
        <sz val="11"/>
        <color theme="1"/>
        <rFont val="ＭＳ Ｐゴシック"/>
        <family val="3"/>
        <charset val="129"/>
        <scheme val="minor"/>
      </rPr>
      <t>그</t>
    </r>
    <r>
      <rPr>
        <sz val="11"/>
        <color theme="1"/>
        <rFont val="ＭＳ Ｐゴシック"/>
        <family val="2"/>
        <scheme val="minor"/>
      </rPr>
      <t xml:space="preserve"> </t>
    </r>
    <r>
      <rPr>
        <sz val="11"/>
        <color theme="1"/>
        <rFont val="ＭＳ Ｐゴシック"/>
        <family val="3"/>
        <charset val="129"/>
        <scheme val="minor"/>
      </rPr>
      <t>절의</t>
    </r>
    <r>
      <rPr>
        <sz val="11"/>
        <color theme="1"/>
        <rFont val="ＭＳ Ｐゴシック"/>
        <family val="2"/>
        <scheme val="minor"/>
      </rPr>
      <t xml:space="preserve"> </t>
    </r>
    <r>
      <rPr>
        <sz val="11"/>
        <color theme="1"/>
        <rFont val="ＭＳ Ｐゴシック"/>
        <family val="3"/>
        <charset val="129"/>
        <scheme val="minor"/>
      </rPr>
      <t>평균</t>
    </r>
    <r>
      <rPr>
        <sz val="11"/>
        <color theme="1"/>
        <rFont val="ＭＳ Ｐゴシック"/>
        <family val="2"/>
        <scheme val="minor"/>
      </rPr>
      <t xml:space="preserve"> </t>
    </r>
    <r>
      <rPr>
        <sz val="11"/>
        <color theme="1"/>
        <rFont val="ＭＳ Ｐゴシック"/>
        <family val="3"/>
        <charset val="129"/>
        <scheme val="minor"/>
      </rPr>
      <t>스타트</t>
    </r>
    <r>
      <rPr>
        <sz val="11"/>
        <color theme="1"/>
        <rFont val="ＭＳ Ｐゴシック"/>
        <family val="2"/>
        <scheme val="minor"/>
      </rPr>
      <t xml:space="preserve"> </t>
    </r>
    <r>
      <rPr>
        <sz val="11"/>
        <color theme="1"/>
        <rFont val="ＭＳ Ｐゴシック"/>
        <family val="3"/>
        <charset val="129"/>
        <scheme val="minor"/>
      </rPr>
      <t>타이밍을</t>
    </r>
    <r>
      <rPr>
        <sz val="11"/>
        <color theme="1"/>
        <rFont val="ＭＳ Ｐゴシック"/>
        <family val="2"/>
        <scheme val="minor"/>
      </rPr>
      <t xml:space="preserve"> </t>
    </r>
    <r>
      <rPr>
        <sz val="11"/>
        <color theme="1"/>
        <rFont val="ＭＳ Ｐゴシック"/>
        <family val="3"/>
        <charset val="129"/>
        <scheme val="minor"/>
      </rPr>
      <t>참고할</t>
    </r>
    <r>
      <rPr>
        <sz val="11"/>
        <color theme="1"/>
        <rFont val="ＭＳ Ｐゴシック"/>
        <family val="2"/>
        <scheme val="minor"/>
      </rPr>
      <t xml:space="preserve"> </t>
    </r>
    <r>
      <rPr>
        <sz val="11"/>
        <color theme="1"/>
        <rFont val="ＭＳ Ｐゴシック"/>
        <family val="3"/>
        <charset val="129"/>
        <scheme val="minor"/>
      </rPr>
      <t>것</t>
    </r>
    <r>
      <rPr>
        <sz val="11"/>
        <color theme="1"/>
        <rFont val="ＭＳ Ｐゴシック"/>
        <family val="2"/>
        <scheme val="minor"/>
      </rPr>
      <t xml:space="preserve">. </t>
    </r>
    <r>
      <rPr>
        <sz val="11"/>
        <color theme="1"/>
        <rFont val="ＭＳ Ｐゴシック"/>
        <family val="3"/>
        <charset val="129"/>
        <scheme val="minor"/>
      </rPr>
      <t>초일은</t>
    </r>
    <r>
      <rPr>
        <sz val="11"/>
        <color theme="1"/>
        <rFont val="ＭＳ Ｐゴシック"/>
        <family val="2"/>
        <scheme val="minor"/>
      </rPr>
      <t xml:space="preserve"> </t>
    </r>
    <r>
      <rPr>
        <sz val="11"/>
        <color theme="1"/>
        <rFont val="ＭＳ Ｐゴシック"/>
        <family val="3"/>
        <charset val="129"/>
        <scheme val="minor"/>
      </rPr>
      <t>데이터가</t>
    </r>
    <r>
      <rPr>
        <sz val="11"/>
        <color theme="1"/>
        <rFont val="ＭＳ Ｐゴシック"/>
        <family val="2"/>
        <scheme val="minor"/>
      </rPr>
      <t xml:space="preserve"> </t>
    </r>
    <r>
      <rPr>
        <sz val="11"/>
        <color theme="1"/>
        <rFont val="ＭＳ Ｐゴシック"/>
        <family val="3"/>
        <charset val="129"/>
        <scheme val="minor"/>
      </rPr>
      <t>없으니</t>
    </r>
    <r>
      <rPr>
        <sz val="11"/>
        <color theme="1"/>
        <rFont val="ＭＳ Ｐゴシック"/>
        <family val="2"/>
        <scheme val="minor"/>
      </rPr>
      <t xml:space="preserve"> </t>
    </r>
    <r>
      <rPr>
        <sz val="11"/>
        <color theme="1"/>
        <rFont val="ＭＳ Ｐゴシック"/>
        <family val="3"/>
        <charset val="129"/>
        <scheme val="minor"/>
      </rPr>
      <t>역시</t>
    </r>
    <r>
      <rPr>
        <sz val="11"/>
        <color theme="1"/>
        <rFont val="ＭＳ Ｐゴシック"/>
        <family val="2"/>
        <scheme val="minor"/>
      </rPr>
      <t xml:space="preserve"> 3,4</t>
    </r>
    <r>
      <rPr>
        <sz val="11"/>
        <color theme="1"/>
        <rFont val="ＭＳ Ｐゴシック"/>
        <family val="3"/>
        <charset val="129"/>
        <scheme val="minor"/>
      </rPr>
      <t>일</t>
    </r>
    <r>
      <rPr>
        <sz val="11"/>
        <color theme="1"/>
        <rFont val="ＭＳ Ｐゴシック"/>
        <family val="2"/>
        <scheme val="minor"/>
      </rPr>
      <t xml:space="preserve"> </t>
    </r>
    <r>
      <rPr>
        <sz val="11"/>
        <color theme="1"/>
        <rFont val="ＭＳ Ｐゴシック"/>
        <family val="3"/>
        <charset val="129"/>
        <scheme val="minor"/>
      </rPr>
      <t>정도가</t>
    </r>
    <r>
      <rPr>
        <sz val="11"/>
        <color theme="1"/>
        <rFont val="ＭＳ Ｐゴシック"/>
        <family val="2"/>
        <scheme val="minor"/>
      </rPr>
      <t xml:space="preserve"> </t>
    </r>
    <r>
      <rPr>
        <sz val="11"/>
        <color theme="1"/>
        <rFont val="ＭＳ Ｐゴシック"/>
        <family val="3"/>
        <charset val="129"/>
        <scheme val="minor"/>
      </rPr>
      <t>적당</t>
    </r>
    <phoneticPr fontId="9"/>
  </si>
  <si>
    <t>1호 선택/비선택</t>
    <phoneticPr fontId="9"/>
  </si>
  <si>
    <r>
      <t>전시타임</t>
    </r>
    <r>
      <rPr>
        <sz val="11"/>
        <color theme="1"/>
        <rFont val="ＭＳ Ｐゴシック"/>
        <family val="2"/>
        <scheme val="minor"/>
      </rPr>
      <t xml:space="preserve"> </t>
    </r>
    <r>
      <rPr>
        <sz val="11"/>
        <color theme="1"/>
        <rFont val="ＭＳ Ｐゴシック"/>
        <family val="3"/>
        <charset val="129"/>
        <scheme val="minor"/>
      </rPr>
      <t>및</t>
    </r>
    <r>
      <rPr>
        <sz val="11"/>
        <color theme="1"/>
        <rFont val="ＭＳ Ｐゴシック"/>
        <family val="2"/>
        <scheme val="minor"/>
      </rPr>
      <t xml:space="preserve"> </t>
    </r>
    <r>
      <rPr>
        <sz val="11"/>
        <color theme="1"/>
        <rFont val="ＭＳ Ｐゴシック"/>
        <family val="3"/>
        <charset val="129"/>
        <scheme val="minor"/>
      </rPr>
      <t>평균스타트타임이</t>
    </r>
    <r>
      <rPr>
        <sz val="11"/>
        <color theme="1"/>
        <rFont val="ＭＳ Ｐゴシック"/>
        <family val="2"/>
        <scheme val="minor"/>
      </rPr>
      <t xml:space="preserve"> 1</t>
    </r>
    <r>
      <rPr>
        <sz val="11"/>
        <color theme="1"/>
        <rFont val="ＭＳ Ｐゴシック"/>
        <family val="3"/>
        <charset val="129"/>
        <scheme val="minor"/>
      </rPr>
      <t>호보다</t>
    </r>
    <r>
      <rPr>
        <sz val="11"/>
        <color theme="1"/>
        <rFont val="ＭＳ Ｐゴシック"/>
        <family val="2"/>
        <scheme val="minor"/>
      </rPr>
      <t xml:space="preserve"> </t>
    </r>
    <r>
      <rPr>
        <sz val="11"/>
        <color theme="1"/>
        <rFont val="ＭＳ Ｐゴシック"/>
        <family val="3"/>
        <charset val="129"/>
        <scheme val="minor"/>
      </rPr>
      <t>빠른</t>
    </r>
    <r>
      <rPr>
        <sz val="11"/>
        <color theme="1"/>
        <rFont val="ＭＳ Ｐゴシック"/>
        <family val="2"/>
        <scheme val="minor"/>
      </rPr>
      <t xml:space="preserve"> </t>
    </r>
    <r>
      <rPr>
        <sz val="11"/>
        <color theme="1"/>
        <rFont val="ＭＳ Ｐゴシック"/>
        <family val="3"/>
        <charset val="129"/>
        <scheme val="minor"/>
      </rPr>
      <t>배가</t>
    </r>
    <r>
      <rPr>
        <sz val="11"/>
        <color theme="1"/>
        <rFont val="ＭＳ Ｐゴシック"/>
        <family val="2"/>
        <scheme val="minor"/>
      </rPr>
      <t xml:space="preserve"> 2</t>
    </r>
    <r>
      <rPr>
        <sz val="11"/>
        <color theme="1"/>
        <rFont val="ＭＳ Ｐゴシック"/>
        <family val="3"/>
        <charset val="129"/>
        <scheme val="minor"/>
      </rPr>
      <t>개</t>
    </r>
    <r>
      <rPr>
        <sz val="11"/>
        <color theme="1"/>
        <rFont val="ＭＳ Ｐゴシック"/>
        <family val="2"/>
        <scheme val="minor"/>
      </rPr>
      <t xml:space="preserve"> </t>
    </r>
    <r>
      <rPr>
        <sz val="11"/>
        <color theme="1"/>
        <rFont val="ＭＳ Ｐゴシック"/>
        <family val="3"/>
        <charset val="129"/>
        <scheme val="minor"/>
      </rPr>
      <t>이상이면</t>
    </r>
    <r>
      <rPr>
        <sz val="11"/>
        <color theme="1"/>
        <rFont val="ＭＳ Ｐゴシック"/>
        <family val="2"/>
        <scheme val="minor"/>
      </rPr>
      <t xml:space="preserve"> 1</t>
    </r>
    <r>
      <rPr>
        <sz val="11"/>
        <color theme="1"/>
        <rFont val="ＭＳ Ｐゴシック"/>
        <family val="3"/>
        <charset val="129"/>
        <scheme val="minor"/>
      </rPr>
      <t>위를</t>
    </r>
    <r>
      <rPr>
        <sz val="11"/>
        <color theme="1"/>
        <rFont val="ＭＳ Ｐゴシック"/>
        <family val="2"/>
        <scheme val="minor"/>
      </rPr>
      <t xml:space="preserve"> </t>
    </r>
    <r>
      <rPr>
        <sz val="11"/>
        <color theme="1"/>
        <rFont val="ＭＳ Ｐゴシック"/>
        <family val="3"/>
        <charset val="129"/>
        <scheme val="minor"/>
      </rPr>
      <t>뻇길</t>
    </r>
    <r>
      <rPr>
        <sz val="11"/>
        <color theme="1"/>
        <rFont val="ＭＳ Ｐゴシック"/>
        <family val="2"/>
        <scheme val="minor"/>
      </rPr>
      <t xml:space="preserve"> </t>
    </r>
    <r>
      <rPr>
        <sz val="11"/>
        <color theme="1"/>
        <rFont val="ＭＳ Ｐゴシック"/>
        <family val="3"/>
        <charset val="129"/>
        <scheme val="minor"/>
      </rPr>
      <t>것이다</t>
    </r>
    <r>
      <rPr>
        <sz val="11"/>
        <color theme="1"/>
        <rFont val="ＭＳ Ｐゴシック"/>
        <family val="2"/>
        <scheme val="minor"/>
      </rPr>
      <t>.</t>
    </r>
    <phoneticPr fontId="9"/>
  </si>
  <si>
    <t>그 절의 다른 레이스에서 1와꾸였으면서 1호정이 2위 바깥이었거나 모든 레이스에서 착외였다</t>
    <phoneticPr fontId="9"/>
  </si>
  <si>
    <r>
      <t xml:space="preserve"> </t>
    </r>
    <r>
      <rPr>
        <sz val="11"/>
        <color theme="1"/>
        <rFont val="ＭＳ Ｐゴシック"/>
        <family val="3"/>
        <charset val="129"/>
        <scheme val="minor"/>
      </rPr>
      <t>역으로</t>
    </r>
    <r>
      <rPr>
        <sz val="12"/>
        <color theme="1"/>
        <rFont val="ＭＳ Ｐゴシック"/>
        <family val="2"/>
        <scheme val="minor"/>
      </rPr>
      <t xml:space="preserve"> </t>
    </r>
    <r>
      <rPr>
        <sz val="11"/>
        <color theme="1"/>
        <rFont val="ＭＳ Ｐゴシック"/>
        <family val="3"/>
        <charset val="129"/>
        <scheme val="minor"/>
      </rPr>
      <t>그래도</t>
    </r>
    <r>
      <rPr>
        <sz val="12"/>
        <color theme="1"/>
        <rFont val="ＭＳ Ｐゴシック"/>
        <family val="2"/>
        <scheme val="minor"/>
      </rPr>
      <t xml:space="preserve"> </t>
    </r>
    <r>
      <rPr>
        <sz val="11"/>
        <color theme="1"/>
        <rFont val="ＭＳ Ｐゴシック"/>
        <family val="3"/>
        <charset val="129"/>
        <scheme val="minor"/>
      </rPr>
      <t>인기라면</t>
    </r>
    <r>
      <rPr>
        <sz val="12"/>
        <color theme="1"/>
        <rFont val="ＭＳ Ｐゴシック"/>
        <family val="2"/>
        <scheme val="minor"/>
      </rPr>
      <t xml:space="preserve"> </t>
    </r>
    <r>
      <rPr>
        <sz val="11"/>
        <color theme="1"/>
        <rFont val="ＭＳ Ｐゴシック"/>
        <family val="3"/>
        <charset val="129"/>
        <scheme val="minor"/>
      </rPr>
      <t>제외</t>
    </r>
    <r>
      <rPr>
        <sz val="12"/>
        <color theme="1"/>
        <rFont val="ＭＳ Ｐゴシック"/>
        <family val="2"/>
        <scheme val="minor"/>
      </rPr>
      <t xml:space="preserve">, </t>
    </r>
    <r>
      <rPr>
        <sz val="11"/>
        <color theme="1"/>
        <rFont val="ＭＳ Ｐゴシック"/>
        <family val="3"/>
        <charset val="129"/>
        <scheme val="minor"/>
      </rPr>
      <t>인기없다면</t>
    </r>
    <r>
      <rPr>
        <sz val="12"/>
        <color theme="1"/>
        <rFont val="ＭＳ Ｐゴシック"/>
        <family val="2"/>
        <scheme val="minor"/>
      </rPr>
      <t xml:space="preserve"> </t>
    </r>
    <r>
      <rPr>
        <sz val="11"/>
        <color theme="1"/>
        <rFont val="ＭＳ Ｐゴシック"/>
        <family val="3"/>
        <charset val="129"/>
        <scheme val="minor"/>
      </rPr>
      <t>구입</t>
    </r>
    <r>
      <rPr>
        <sz val="12"/>
        <color theme="1"/>
        <rFont val="ＭＳ Ｐゴシック"/>
        <family val="2"/>
        <scheme val="minor"/>
      </rPr>
      <t xml:space="preserve"> -&gt; </t>
    </r>
    <r>
      <rPr>
        <sz val="11"/>
        <color theme="1"/>
        <rFont val="ＭＳ Ｐゴシック"/>
        <family val="3"/>
        <charset val="129"/>
        <scheme val="minor"/>
      </rPr>
      <t>구멍노림</t>
    </r>
    <phoneticPr fontId="9"/>
  </si>
  <si>
    <r>
      <t>4</t>
    </r>
    <r>
      <rPr>
        <sz val="11"/>
        <color theme="1"/>
        <rFont val="ＭＳ Ｐゴシック"/>
        <family val="3"/>
        <charset val="129"/>
        <scheme val="minor"/>
      </rPr>
      <t>호정의</t>
    </r>
    <r>
      <rPr>
        <sz val="12"/>
        <color theme="1"/>
        <rFont val="ＭＳ Ｐゴシック"/>
        <family val="2"/>
        <scheme val="minor"/>
      </rPr>
      <t xml:space="preserve"> </t>
    </r>
    <r>
      <rPr>
        <sz val="11"/>
        <color theme="1"/>
        <rFont val="ＭＳ Ｐゴシック"/>
        <family val="3"/>
        <charset val="129"/>
        <scheme val="minor"/>
      </rPr>
      <t>스타트타임</t>
    </r>
    <r>
      <rPr>
        <sz val="12"/>
        <color theme="1"/>
        <rFont val="ＭＳ Ｐゴシック"/>
        <family val="2"/>
        <scheme val="minor"/>
      </rPr>
      <t>,</t>
    </r>
    <r>
      <rPr>
        <sz val="11"/>
        <color theme="1"/>
        <rFont val="ＭＳ Ｐゴシック"/>
        <family val="3"/>
        <charset val="129"/>
        <scheme val="minor"/>
      </rPr>
      <t>전시타임이</t>
    </r>
    <r>
      <rPr>
        <sz val="12"/>
        <color theme="1"/>
        <rFont val="ＭＳ Ｐゴシック"/>
        <family val="2"/>
        <scheme val="minor"/>
      </rPr>
      <t xml:space="preserve"> </t>
    </r>
    <r>
      <rPr>
        <sz val="11"/>
        <color theme="1"/>
        <rFont val="ＭＳ Ｐゴシック"/>
        <family val="3"/>
        <charset val="129"/>
        <scheme val="minor"/>
      </rPr>
      <t>일등이라면</t>
    </r>
    <r>
      <rPr>
        <sz val="12"/>
        <color theme="1"/>
        <rFont val="ＭＳ Ｐゴシック"/>
        <family val="2"/>
        <scheme val="minor"/>
      </rPr>
      <t xml:space="preserve"> </t>
    </r>
    <r>
      <rPr>
        <sz val="11"/>
        <color theme="1"/>
        <rFont val="ＭＳ Ｐゴシック"/>
        <family val="3"/>
        <charset val="129"/>
        <scheme val="minor"/>
      </rPr>
      <t>다크호스이다</t>
    </r>
    <phoneticPr fontId="9"/>
  </si>
  <si>
    <r>
      <t>1</t>
    </r>
    <r>
      <rPr>
        <sz val="11"/>
        <color theme="1"/>
        <rFont val="ＭＳ Ｐゴシック"/>
        <family val="3"/>
        <charset val="129"/>
        <scheme val="minor"/>
      </rPr>
      <t>호정이</t>
    </r>
    <r>
      <rPr>
        <sz val="12"/>
        <color theme="1"/>
        <rFont val="ＭＳ Ｐゴシック"/>
        <family val="2"/>
        <scheme val="minor"/>
      </rPr>
      <t xml:space="preserve"> </t>
    </r>
    <r>
      <rPr>
        <sz val="11"/>
        <color theme="1"/>
        <rFont val="ＭＳ Ｐゴシック"/>
        <family val="3"/>
        <charset val="129"/>
        <scheme val="minor"/>
      </rPr>
      <t>충분히</t>
    </r>
    <r>
      <rPr>
        <sz val="12"/>
        <color theme="1"/>
        <rFont val="ＭＳ Ｐゴシック"/>
        <family val="2"/>
        <scheme val="minor"/>
      </rPr>
      <t xml:space="preserve"> </t>
    </r>
    <r>
      <rPr>
        <sz val="11"/>
        <color theme="1"/>
        <rFont val="ＭＳ Ｐゴシック"/>
        <family val="3"/>
        <charset val="129"/>
        <scheme val="minor"/>
      </rPr>
      <t>실력파이면</t>
    </r>
    <r>
      <rPr>
        <sz val="12"/>
        <color theme="1"/>
        <rFont val="ＭＳ Ｐゴシック"/>
        <family val="2"/>
        <scheme val="minor"/>
      </rPr>
      <t xml:space="preserve"> 145, </t>
    </r>
    <r>
      <rPr>
        <sz val="11"/>
        <color theme="1"/>
        <rFont val="ＭＳ Ｐゴシック"/>
        <family val="3"/>
        <charset val="129"/>
        <scheme val="minor"/>
      </rPr>
      <t>아니라면</t>
    </r>
    <r>
      <rPr>
        <sz val="12"/>
        <color theme="1"/>
        <rFont val="ＭＳ Ｐゴシック"/>
        <family val="2"/>
        <scheme val="minor"/>
      </rPr>
      <t xml:space="preserve"> 456 </t>
    </r>
    <r>
      <rPr>
        <sz val="11"/>
        <color theme="1"/>
        <rFont val="ＭＳ Ｐゴシック"/>
        <family val="3"/>
        <charset val="129"/>
        <scheme val="minor"/>
      </rPr>
      <t>박스구입이</t>
    </r>
    <r>
      <rPr>
        <sz val="12"/>
        <color theme="1"/>
        <rFont val="ＭＳ Ｐゴシック"/>
        <family val="2"/>
        <scheme val="minor"/>
      </rPr>
      <t xml:space="preserve"> </t>
    </r>
    <r>
      <rPr>
        <sz val="11"/>
        <color theme="1"/>
        <rFont val="ＭＳ Ｐゴシック"/>
        <family val="3"/>
        <charset val="129"/>
        <scheme val="minor"/>
      </rPr>
      <t>노림수</t>
    </r>
    <phoneticPr fontId="9"/>
  </si>
  <si>
    <t>기상 매니저</t>
    <phoneticPr fontId="9"/>
  </si>
  <si>
    <t>파도,바람이 없으면 경주가 쉽다</t>
    <phoneticPr fontId="9"/>
  </si>
  <si>
    <t>바람이 강하면 턴이 좋은 상급선수가 빨라진다</t>
    <phoneticPr fontId="9"/>
  </si>
  <si>
    <t>풍속 5정도 역풍이면 노림수?</t>
    <phoneticPr fontId="9"/>
  </si>
  <si>
    <t>순풍은 인 유리, 역풍은 아웃 유리</t>
    <phoneticPr fontId="9"/>
  </si>
  <si>
    <r>
      <t>일반적으로</t>
    </r>
    <r>
      <rPr>
        <sz val="11"/>
        <color theme="1"/>
        <rFont val="ＭＳ Ｐゴシック"/>
        <family val="2"/>
        <scheme val="minor"/>
      </rPr>
      <t xml:space="preserve"> </t>
    </r>
    <r>
      <rPr>
        <sz val="11"/>
        <color theme="1"/>
        <rFont val="ＭＳ Ｐゴシック"/>
        <family val="3"/>
        <charset val="129"/>
        <scheme val="minor"/>
      </rPr>
      <t>저체중이</t>
    </r>
    <r>
      <rPr>
        <sz val="11"/>
        <color theme="1"/>
        <rFont val="ＭＳ Ｐゴシック"/>
        <family val="2"/>
        <scheme val="minor"/>
      </rPr>
      <t xml:space="preserve"> </t>
    </r>
    <r>
      <rPr>
        <sz val="11"/>
        <color theme="1"/>
        <rFont val="ＭＳ Ｐゴシック"/>
        <family val="3"/>
        <charset val="129"/>
        <scheme val="minor"/>
      </rPr>
      <t>유리</t>
    </r>
    <r>
      <rPr>
        <sz val="11"/>
        <color theme="1"/>
        <rFont val="ＭＳ Ｐゴシック"/>
        <family val="2"/>
        <scheme val="minor"/>
      </rPr>
      <t xml:space="preserve">, </t>
    </r>
    <r>
      <rPr>
        <sz val="11"/>
        <color theme="1"/>
        <rFont val="ＭＳ Ｐゴシック"/>
        <family val="3"/>
        <charset val="129"/>
        <scheme val="minor"/>
      </rPr>
      <t>파고가</t>
    </r>
    <r>
      <rPr>
        <sz val="11"/>
        <color theme="1"/>
        <rFont val="ＭＳ Ｐゴシック"/>
        <family val="2"/>
        <scheme val="minor"/>
      </rPr>
      <t xml:space="preserve"> 5</t>
    </r>
    <r>
      <rPr>
        <sz val="11"/>
        <color theme="1"/>
        <rFont val="ＭＳ Ｐゴシック"/>
        <family val="3"/>
        <charset val="129"/>
        <scheme val="minor"/>
      </rPr>
      <t>센치</t>
    </r>
    <r>
      <rPr>
        <sz val="11"/>
        <color theme="1"/>
        <rFont val="ＭＳ Ｐゴシック"/>
        <family val="2"/>
        <scheme val="minor"/>
      </rPr>
      <t xml:space="preserve"> </t>
    </r>
    <r>
      <rPr>
        <sz val="11"/>
        <color theme="1"/>
        <rFont val="ＭＳ Ｐゴシック"/>
        <family val="3"/>
        <charset val="129"/>
        <scheme val="minor"/>
      </rPr>
      <t>이상이면</t>
    </r>
    <r>
      <rPr>
        <sz val="11"/>
        <color theme="1"/>
        <rFont val="ＭＳ Ｐゴシック"/>
        <family val="2"/>
        <scheme val="minor"/>
      </rPr>
      <t xml:space="preserve"> </t>
    </r>
    <r>
      <rPr>
        <sz val="11"/>
        <color theme="1"/>
        <rFont val="ＭＳ Ｐゴシック"/>
        <family val="3"/>
        <charset val="129"/>
        <scheme val="minor"/>
      </rPr>
      <t>고체중이</t>
    </r>
    <r>
      <rPr>
        <sz val="11"/>
        <color theme="1"/>
        <rFont val="ＭＳ Ｐゴシック"/>
        <family val="2"/>
        <scheme val="minor"/>
      </rPr>
      <t xml:space="preserve"> </t>
    </r>
    <r>
      <rPr>
        <sz val="11"/>
        <color theme="1"/>
        <rFont val="ＭＳ Ｐゴシック"/>
        <family val="3"/>
        <charset val="129"/>
        <scheme val="minor"/>
      </rPr>
      <t>노림수</t>
    </r>
    <phoneticPr fontId="9"/>
  </si>
  <si>
    <t>장매니저</t>
    <phoneticPr fontId="9"/>
  </si>
  <si>
    <t>에도가와</t>
    <phoneticPr fontId="9"/>
  </si>
  <si>
    <t>川を仕切る</t>
    <rPh sb="0" eb="1">
      <t>カワ</t>
    </rPh>
    <rPh sb="2" eb="4">
      <t>シキ</t>
    </rPh>
    <phoneticPr fontId="9"/>
  </si>
  <si>
    <r>
      <t>水 の 流れる 方向 が ある　</t>
    </r>
    <r>
      <rPr>
        <sz val="11"/>
        <color theme="1"/>
        <rFont val="ＭＳ Ｐゴシック"/>
        <family val="3"/>
        <charset val="129"/>
        <scheme val="minor"/>
      </rPr>
      <t>경주가</t>
    </r>
    <r>
      <rPr>
        <sz val="12"/>
        <color theme="1"/>
        <rFont val="ＭＳ Ｐゴシック"/>
        <family val="2"/>
        <scheme val="minor"/>
      </rPr>
      <t xml:space="preserve"> </t>
    </r>
    <r>
      <rPr>
        <sz val="11"/>
        <color theme="1"/>
        <rFont val="ＭＳ Ｐゴシック"/>
        <family val="3"/>
        <charset val="129"/>
        <scheme val="minor"/>
      </rPr>
      <t>어렵다</t>
    </r>
    <phoneticPr fontId="9"/>
  </si>
  <si>
    <r>
      <t>장별</t>
    </r>
    <r>
      <rPr>
        <sz val="11"/>
        <color theme="1"/>
        <rFont val="ＭＳ Ｐゴシック"/>
        <family val="3"/>
        <charset val="129"/>
        <scheme val="minor"/>
      </rPr>
      <t xml:space="preserve"> </t>
    </r>
    <r>
      <rPr>
        <sz val="11"/>
        <color theme="1"/>
        <rFont val="ＭＳ Ｐゴシック"/>
        <family val="3"/>
        <charset val="129"/>
        <scheme val="minor"/>
      </rPr>
      <t>쿠세가</t>
    </r>
    <r>
      <rPr>
        <sz val="11"/>
        <color theme="1"/>
        <rFont val="ＭＳ Ｐゴシック"/>
        <family val="3"/>
        <charset val="129"/>
        <scheme val="minor"/>
      </rPr>
      <t xml:space="preserve"> </t>
    </r>
    <r>
      <rPr>
        <sz val="11"/>
        <color theme="1"/>
        <rFont val="ＭＳ Ｐゴシック"/>
        <family val="3"/>
        <charset val="129"/>
        <scheme val="minor"/>
      </rPr>
      <t>있다</t>
    </r>
    <r>
      <rPr>
        <sz val="11"/>
        <color theme="1"/>
        <rFont val="ＭＳ Ｐゴシック"/>
        <family val="3"/>
        <charset val="129"/>
        <scheme val="minor"/>
      </rPr>
      <t>.</t>
    </r>
    <phoneticPr fontId="9"/>
  </si>
  <si>
    <r>
      <t>기상조건</t>
    </r>
    <r>
      <rPr>
        <sz val="11"/>
        <color theme="1"/>
        <rFont val="ＭＳ Ｐゴシック"/>
        <family val="2"/>
        <scheme val="minor"/>
      </rPr>
      <t xml:space="preserve">, </t>
    </r>
    <r>
      <rPr>
        <sz val="11"/>
        <color theme="1"/>
        <rFont val="ＭＳ Ｐゴシック"/>
        <family val="3"/>
        <charset val="129"/>
        <scheme val="minor"/>
      </rPr>
      <t>선수</t>
    </r>
    <r>
      <rPr>
        <sz val="11"/>
        <color theme="1"/>
        <rFont val="ＭＳ Ｐゴシック"/>
        <family val="2"/>
        <scheme val="minor"/>
      </rPr>
      <t xml:space="preserve"> </t>
    </r>
    <r>
      <rPr>
        <sz val="11"/>
        <color theme="1"/>
        <rFont val="ＭＳ Ｐゴシック"/>
        <family val="3"/>
        <charset val="129"/>
        <scheme val="minor"/>
      </rPr>
      <t>조합으로</t>
    </r>
    <r>
      <rPr>
        <sz val="11"/>
        <color theme="1"/>
        <rFont val="ＭＳ Ｐゴシック"/>
        <family val="2"/>
        <scheme val="minor"/>
      </rPr>
      <t xml:space="preserve"> </t>
    </r>
    <r>
      <rPr>
        <sz val="11"/>
        <color theme="1"/>
        <rFont val="ＭＳ Ｐゴシック"/>
        <family val="3"/>
        <charset val="129"/>
        <scheme val="minor"/>
      </rPr>
      <t>파란이</t>
    </r>
    <r>
      <rPr>
        <sz val="11"/>
        <color theme="1"/>
        <rFont val="ＭＳ Ｐゴシック"/>
        <family val="2"/>
        <scheme val="minor"/>
      </rPr>
      <t xml:space="preserve"> </t>
    </r>
    <r>
      <rPr>
        <sz val="11"/>
        <color theme="1"/>
        <rFont val="ＭＳ Ｐゴシック"/>
        <family val="3"/>
        <charset val="129"/>
        <scheme val="minor"/>
      </rPr>
      <t>계속될지</t>
    </r>
    <r>
      <rPr>
        <sz val="11"/>
        <color theme="1"/>
        <rFont val="ＭＳ Ｐゴシック"/>
        <family val="2"/>
        <scheme val="minor"/>
      </rPr>
      <t xml:space="preserve">, </t>
    </r>
    <r>
      <rPr>
        <sz val="11"/>
        <color theme="1"/>
        <rFont val="ＭＳ Ｐゴシック"/>
        <family val="3"/>
        <charset val="129"/>
        <scheme val="minor"/>
      </rPr>
      <t>견고한지</t>
    </r>
    <r>
      <rPr>
        <sz val="11"/>
        <color theme="1"/>
        <rFont val="ＭＳ Ｐゴシック"/>
        <family val="2"/>
        <scheme val="minor"/>
      </rPr>
      <t xml:space="preserve"> </t>
    </r>
    <r>
      <rPr>
        <sz val="11"/>
        <color theme="1"/>
        <rFont val="ＭＳ Ｐゴシック"/>
        <family val="3"/>
        <charset val="129"/>
        <scheme val="minor"/>
      </rPr>
      <t>그날의</t>
    </r>
    <r>
      <rPr>
        <sz val="11"/>
        <color theme="1"/>
        <rFont val="ＭＳ Ｐゴシック"/>
        <family val="2"/>
        <scheme val="minor"/>
      </rPr>
      <t xml:space="preserve"> </t>
    </r>
    <r>
      <rPr>
        <sz val="11"/>
        <color theme="1"/>
        <rFont val="ＭＳ Ｐゴシック"/>
        <family val="3"/>
        <charset val="129"/>
        <scheme val="minor"/>
      </rPr>
      <t>정세를</t>
    </r>
    <r>
      <rPr>
        <sz val="11"/>
        <color theme="1"/>
        <rFont val="ＭＳ Ｐゴシック"/>
        <family val="2"/>
        <scheme val="minor"/>
      </rPr>
      <t xml:space="preserve"> </t>
    </r>
    <r>
      <rPr>
        <sz val="11"/>
        <color theme="1"/>
        <rFont val="ＭＳ Ｐゴシック"/>
        <family val="3"/>
        <charset val="129"/>
        <scheme val="minor"/>
      </rPr>
      <t>판정</t>
    </r>
    <phoneticPr fontId="9"/>
  </si>
  <si>
    <t>연속 실패를 예방하자</t>
    <phoneticPr fontId="9"/>
  </si>
  <si>
    <t>수면 특성</t>
    <phoneticPr fontId="9"/>
  </si>
  <si>
    <t>季節によって出目が全く変わる競艇場もあり</t>
    <phoneticPr fontId="9"/>
  </si>
  <si>
    <t>턴 매니저</t>
    <phoneticPr fontId="9"/>
  </si>
  <si>
    <t>1,3,4일이 타겟 (6일인 경우)</t>
    <phoneticPr fontId="9"/>
  </si>
  <si>
    <t>최종일, 최종전일은 파란이 많음</t>
    <phoneticPr fontId="9"/>
  </si>
  <si>
    <t>1일</t>
    <phoneticPr fontId="9"/>
  </si>
  <si>
    <t>정비불충분. 상위선수도 고정하는 경우 있음. 구멍노림</t>
    <phoneticPr fontId="9"/>
  </si>
  <si>
    <r>
      <t>2</t>
    </r>
    <r>
      <rPr>
        <sz val="11"/>
        <color theme="1"/>
        <rFont val="ＭＳ Ｐゴシック"/>
        <family val="3"/>
        <charset val="129"/>
        <scheme val="minor"/>
      </rPr>
      <t>일</t>
    </r>
    <phoneticPr fontId="9"/>
  </si>
  <si>
    <t>정비완료. 상위선수가 컨디션이 올라감</t>
    <phoneticPr fontId="9"/>
  </si>
  <si>
    <r>
      <t>3</t>
    </r>
    <r>
      <rPr>
        <sz val="11"/>
        <color theme="1"/>
        <rFont val="ＭＳ Ｐゴシック"/>
        <family val="3"/>
        <charset val="129"/>
        <scheme val="minor"/>
      </rPr>
      <t>일</t>
    </r>
    <phoneticPr fontId="9"/>
  </si>
  <si>
    <t>실적이 쌓이고, 다크호스가 보임. 구멍 노림</t>
    <phoneticPr fontId="9"/>
  </si>
  <si>
    <r>
      <t>4</t>
    </r>
    <r>
      <rPr>
        <sz val="11"/>
        <color theme="1"/>
        <rFont val="ＭＳ Ｐゴシック"/>
        <family val="3"/>
        <charset val="129"/>
        <scheme val="minor"/>
      </rPr>
      <t>일</t>
    </r>
    <phoneticPr fontId="9"/>
  </si>
  <si>
    <r>
      <t>승부건</t>
    </r>
    <r>
      <rPr>
        <sz val="11"/>
        <color theme="1"/>
        <rFont val="ＭＳ Ｐゴシック"/>
        <family val="2"/>
        <scheme val="minor"/>
      </rPr>
      <t xml:space="preserve"> </t>
    </r>
    <r>
      <rPr>
        <sz val="11"/>
        <color theme="1"/>
        <rFont val="ＭＳ Ｐゴシック"/>
        <family val="3"/>
        <charset val="129"/>
        <scheme val="minor"/>
      </rPr>
      <t>경쟁</t>
    </r>
    <r>
      <rPr>
        <sz val="11"/>
        <color theme="1"/>
        <rFont val="ＭＳ Ｐゴシック"/>
        <family val="2"/>
        <scheme val="minor"/>
      </rPr>
      <t xml:space="preserve"> </t>
    </r>
    <r>
      <rPr>
        <sz val="11"/>
        <color theme="1"/>
        <rFont val="ＭＳ Ｐゴシック"/>
        <family val="3"/>
        <charset val="129"/>
        <scheme val="minor"/>
      </rPr>
      <t>격화</t>
    </r>
    <r>
      <rPr>
        <sz val="11"/>
        <color theme="1"/>
        <rFont val="ＭＳ Ｐゴシック"/>
        <family val="2"/>
        <scheme val="minor"/>
      </rPr>
      <t xml:space="preserve">. </t>
    </r>
    <r>
      <rPr>
        <sz val="11"/>
        <color theme="1"/>
        <rFont val="ＭＳ Ｐゴシック"/>
        <family val="3"/>
        <charset val="129"/>
        <scheme val="minor"/>
      </rPr>
      <t>구멍노림</t>
    </r>
    <phoneticPr fontId="9"/>
  </si>
  <si>
    <r>
      <t>5</t>
    </r>
    <r>
      <rPr>
        <sz val="11"/>
        <color theme="1"/>
        <rFont val="ＭＳ Ｐゴシック"/>
        <family val="3"/>
        <charset val="129"/>
        <scheme val="minor"/>
      </rPr>
      <t>일</t>
    </r>
    <phoneticPr fontId="9"/>
  </si>
  <si>
    <r>
      <t>과감한</t>
    </r>
    <r>
      <rPr>
        <sz val="11"/>
        <color theme="1"/>
        <rFont val="ＭＳ Ｐゴシック"/>
        <family val="2"/>
        <scheme val="minor"/>
      </rPr>
      <t xml:space="preserve"> </t>
    </r>
    <r>
      <rPr>
        <sz val="11"/>
        <color theme="1"/>
        <rFont val="ＭＳ Ｐゴシック"/>
        <family val="3"/>
        <charset val="129"/>
        <scheme val="minor"/>
      </rPr>
      <t>베팅이</t>
    </r>
    <r>
      <rPr>
        <sz val="11"/>
        <color theme="1"/>
        <rFont val="ＭＳ Ｐゴシック"/>
        <family val="2"/>
        <scheme val="minor"/>
      </rPr>
      <t xml:space="preserve"> </t>
    </r>
    <r>
      <rPr>
        <sz val="11"/>
        <color theme="1"/>
        <rFont val="ＭＳ Ｐゴシック"/>
        <family val="3"/>
        <charset val="129"/>
        <scheme val="minor"/>
      </rPr>
      <t>어려움</t>
    </r>
    <phoneticPr fontId="9"/>
  </si>
  <si>
    <r>
      <t>6</t>
    </r>
    <r>
      <rPr>
        <sz val="11"/>
        <color theme="1"/>
        <rFont val="ＭＳ Ｐゴシック"/>
        <family val="3"/>
        <charset val="129"/>
        <scheme val="minor"/>
      </rPr>
      <t>일</t>
    </r>
    <phoneticPr fontId="9"/>
  </si>
  <si>
    <t>승부처가 없고 과감한 베팅이 더 어려움</t>
    <phoneticPr fontId="9"/>
  </si>
  <si>
    <t>필살기 매니저</t>
    <phoneticPr fontId="9"/>
  </si>
  <si>
    <t>사시보다는 마꾸리가 하다?</t>
    <phoneticPr fontId="9"/>
  </si>
  <si>
    <t>가장 테크닉이 필요한 것은 2호가 사시를 하는 것이다. 2호의 선수력이 좋다면 노림수</t>
    <phoneticPr fontId="9"/>
  </si>
  <si>
    <r>
      <t>3</t>
    </r>
    <r>
      <rPr>
        <sz val="11"/>
        <color theme="1"/>
        <rFont val="ＭＳ Ｐゴシック"/>
        <family val="3"/>
        <charset val="129"/>
        <scheme val="minor"/>
      </rPr>
      <t>호의</t>
    </r>
    <r>
      <rPr>
        <sz val="12"/>
        <color theme="1"/>
        <rFont val="ＭＳ Ｐゴシック"/>
        <family val="2"/>
        <scheme val="minor"/>
      </rPr>
      <t xml:space="preserve"> </t>
    </r>
    <r>
      <rPr>
        <sz val="11"/>
        <color theme="1"/>
        <rFont val="ＭＳ Ｐゴシック"/>
        <family val="3"/>
        <charset val="129"/>
        <scheme val="minor"/>
      </rPr>
      <t>마꾸리가</t>
    </r>
    <r>
      <rPr>
        <sz val="12"/>
        <color theme="1"/>
        <rFont val="ＭＳ Ｐゴシック"/>
        <family val="2"/>
        <scheme val="minor"/>
      </rPr>
      <t xml:space="preserve"> </t>
    </r>
    <r>
      <rPr>
        <sz val="11"/>
        <color theme="1"/>
        <rFont val="ＭＳ Ｐゴシック"/>
        <family val="3"/>
        <charset val="129"/>
        <scheme val="minor"/>
      </rPr>
      <t>더</t>
    </r>
    <r>
      <rPr>
        <sz val="12"/>
        <color theme="1"/>
        <rFont val="ＭＳ Ｐゴシック"/>
        <family val="2"/>
        <scheme val="minor"/>
      </rPr>
      <t xml:space="preserve"> </t>
    </r>
    <r>
      <rPr>
        <sz val="11"/>
        <color theme="1"/>
        <rFont val="ＭＳ Ｐゴシック"/>
        <family val="3"/>
        <charset val="129"/>
        <scheme val="minor"/>
      </rPr>
      <t>쉽다</t>
    </r>
    <r>
      <rPr>
        <sz val="12"/>
        <color theme="1"/>
        <rFont val="ＭＳ Ｐゴシック"/>
        <family val="2"/>
        <scheme val="minor"/>
      </rPr>
      <t>. 3</t>
    </r>
    <r>
      <rPr>
        <sz val="11"/>
        <color theme="1"/>
        <rFont val="ＭＳ Ｐゴシック"/>
        <family val="3"/>
        <charset val="129"/>
        <scheme val="minor"/>
      </rPr>
      <t>호의</t>
    </r>
    <r>
      <rPr>
        <sz val="12"/>
        <color theme="1"/>
        <rFont val="ＭＳ Ｐゴシック"/>
        <family val="2"/>
        <scheme val="minor"/>
      </rPr>
      <t xml:space="preserve"> </t>
    </r>
    <r>
      <rPr>
        <sz val="11"/>
        <color theme="1"/>
        <rFont val="ＭＳ Ｐゴシック"/>
        <family val="3"/>
        <charset val="129"/>
        <scheme val="minor"/>
      </rPr>
      <t>모터력이</t>
    </r>
    <r>
      <rPr>
        <sz val="12"/>
        <color theme="1"/>
        <rFont val="ＭＳ Ｐゴシック"/>
        <family val="2"/>
        <scheme val="minor"/>
      </rPr>
      <t xml:space="preserve"> </t>
    </r>
    <r>
      <rPr>
        <sz val="11"/>
        <color theme="1"/>
        <rFont val="ＭＳ Ｐゴシック"/>
        <family val="3"/>
        <charset val="129"/>
        <scheme val="minor"/>
      </rPr>
      <t>좋다면</t>
    </r>
    <r>
      <rPr>
        <sz val="12"/>
        <color theme="1"/>
        <rFont val="ＭＳ Ｐゴシック"/>
        <family val="2"/>
        <scheme val="minor"/>
      </rPr>
      <t xml:space="preserve"> </t>
    </r>
    <r>
      <rPr>
        <sz val="11"/>
        <color theme="1"/>
        <rFont val="ＭＳ Ｐゴシック"/>
        <family val="3"/>
        <charset val="129"/>
        <scheme val="minor"/>
      </rPr>
      <t>노림수</t>
    </r>
    <phoneticPr fontId="9"/>
  </si>
  <si>
    <t>전후(전날, 당일)의 성적은 신경쓰지 않는다</t>
    <phoneticPr fontId="9"/>
  </si>
  <si>
    <t>어느 배가 빠르고 느린가. 어느 코스가 유리한가. 상급선수가 좋은 위치에 있는가,. 누가 마꾸리, 누가 사시를 할 것인가. 1호정은 충분히 빠른가</t>
    <phoneticPr fontId="9"/>
  </si>
  <si>
    <t>전시타임, 타이밍, 코스 다 좋은 데 인기가 없다면 노림수이다.</t>
    <phoneticPr fontId="9"/>
  </si>
  <si>
    <t>모터매니저</t>
    <phoneticPr fontId="9"/>
  </si>
  <si>
    <t>평균적으로 고승률이 별로 영향을 주지는 않는다.</t>
    <phoneticPr fontId="9"/>
  </si>
  <si>
    <t>저승률은 영향을 주는 것 같다</t>
    <phoneticPr fontId="9"/>
  </si>
  <si>
    <r>
      <t>1</t>
    </r>
    <r>
      <rPr>
        <sz val="11"/>
        <color theme="1"/>
        <rFont val="ＭＳ Ｐゴシック"/>
        <family val="3"/>
        <charset val="129"/>
        <scheme val="minor"/>
      </rPr>
      <t>호정의</t>
    </r>
    <r>
      <rPr>
        <sz val="12"/>
        <color theme="1"/>
        <rFont val="ＭＳ Ｐゴシック"/>
        <family val="2"/>
        <scheme val="minor"/>
      </rPr>
      <t xml:space="preserve"> </t>
    </r>
    <r>
      <rPr>
        <sz val="11"/>
        <color theme="1"/>
        <rFont val="ＭＳ Ｐゴシック"/>
        <family val="3"/>
        <charset val="129"/>
        <scheme val="minor"/>
      </rPr>
      <t>모터연대률이</t>
    </r>
    <r>
      <rPr>
        <sz val="12"/>
        <color theme="1"/>
        <rFont val="ＭＳ Ｐゴシック"/>
        <family val="2"/>
        <scheme val="minor"/>
      </rPr>
      <t xml:space="preserve"> 10%</t>
    </r>
    <r>
      <rPr>
        <sz val="11"/>
        <color theme="1"/>
        <rFont val="ＭＳ Ｐゴシック"/>
        <family val="3"/>
        <charset val="129"/>
        <scheme val="minor"/>
      </rPr>
      <t>미만이면</t>
    </r>
    <r>
      <rPr>
        <sz val="12"/>
        <color theme="1"/>
        <rFont val="ＭＳ Ｐゴシック"/>
        <family val="2"/>
        <scheme val="minor"/>
      </rPr>
      <t xml:space="preserve"> </t>
    </r>
    <r>
      <rPr>
        <sz val="11"/>
        <color theme="1"/>
        <rFont val="ＭＳ Ｐゴシック"/>
        <family val="3"/>
        <charset val="129"/>
        <scheme val="minor"/>
      </rPr>
      <t>승률이</t>
    </r>
    <r>
      <rPr>
        <sz val="12"/>
        <color theme="1"/>
        <rFont val="ＭＳ Ｐゴシック"/>
        <family val="2"/>
        <scheme val="minor"/>
      </rPr>
      <t xml:space="preserve"> 0%</t>
    </r>
    <r>
      <rPr>
        <sz val="11"/>
        <color theme="1"/>
        <rFont val="ＭＳ Ｐゴシック"/>
        <family val="3"/>
        <charset val="129"/>
        <scheme val="minor"/>
      </rPr>
      <t>이다</t>
    </r>
    <r>
      <rPr>
        <sz val="12"/>
        <color theme="1"/>
        <rFont val="ＭＳ Ｐゴシック"/>
        <family val="2"/>
        <scheme val="minor"/>
      </rPr>
      <t xml:space="preserve">. -&gt; </t>
    </r>
    <r>
      <rPr>
        <sz val="11"/>
        <color theme="1"/>
        <rFont val="ＭＳ Ｐゴシック"/>
        <family val="3"/>
        <charset val="129"/>
        <scheme val="minor"/>
      </rPr>
      <t>역으로</t>
    </r>
    <r>
      <rPr>
        <sz val="12"/>
        <color theme="1"/>
        <rFont val="ＭＳ Ｐゴシック"/>
        <family val="2"/>
        <scheme val="minor"/>
      </rPr>
      <t xml:space="preserve"> </t>
    </r>
    <r>
      <rPr>
        <sz val="11"/>
        <color theme="1"/>
        <rFont val="ＭＳ Ｐゴシック"/>
        <family val="3"/>
        <charset val="129"/>
        <scheme val="minor"/>
      </rPr>
      <t>노림수</t>
    </r>
    <phoneticPr fontId="9"/>
  </si>
  <si>
    <t xml:space="preserve"> "戸田")</t>
  </si>
  <si>
    <t xml:space="preserve"> "江戸川</t>
  </si>
  <si>
    <t>마틴 공식 수정</t>
    <phoneticPr fontId="9"/>
  </si>
  <si>
    <t xml:space="preserve"> "平和島</t>
  </si>
  <si>
    <t>비율값이 높아지면 수익률을 낮추도록 연동하자.</t>
    <phoneticPr fontId="9"/>
  </si>
  <si>
    <t xml:space="preserve"> "多摩川</t>
  </si>
  <si>
    <t>실험해볼 것</t>
    <phoneticPr fontId="9"/>
  </si>
  <si>
    <t xml:space="preserve"> "浜名湖</t>
  </si>
  <si>
    <t>인기순과 고정식 비교</t>
    <phoneticPr fontId="9"/>
  </si>
  <si>
    <t xml:space="preserve"> "蒲郡")</t>
  </si>
  <si>
    <t>인기순인 경우 적중율 조사</t>
    <phoneticPr fontId="9"/>
  </si>
  <si>
    <t xml:space="preserve"> "常滑")</t>
  </si>
  <si>
    <r>
      <t>인기순인</t>
    </r>
    <r>
      <rPr>
        <sz val="11"/>
        <color theme="1"/>
        <rFont val="ＭＳ Ｐゴシック"/>
        <family val="2"/>
        <scheme val="minor"/>
      </rPr>
      <t xml:space="preserve"> </t>
    </r>
    <r>
      <rPr>
        <sz val="11"/>
        <color theme="1"/>
        <rFont val="ＭＳ Ｐゴシック"/>
        <family val="3"/>
        <charset val="129"/>
        <scheme val="minor"/>
      </rPr>
      <t>경우</t>
    </r>
    <r>
      <rPr>
        <sz val="11"/>
        <color theme="1"/>
        <rFont val="ＭＳ Ｐゴシック"/>
        <family val="2"/>
        <scheme val="minor"/>
      </rPr>
      <t xml:space="preserve"> </t>
    </r>
    <r>
      <rPr>
        <sz val="11"/>
        <color theme="1"/>
        <rFont val="ＭＳ Ｐゴシック"/>
        <family val="3"/>
        <charset val="129"/>
        <scheme val="minor"/>
      </rPr>
      <t>적중권의</t>
    </r>
    <r>
      <rPr>
        <sz val="11"/>
        <color theme="1"/>
        <rFont val="ＭＳ Ｐゴシック"/>
        <family val="2"/>
        <scheme val="minor"/>
      </rPr>
      <t xml:space="preserve"> </t>
    </r>
    <r>
      <rPr>
        <sz val="11"/>
        <color theme="1"/>
        <rFont val="ＭＳ Ｐゴシック"/>
        <family val="3"/>
        <charset val="129"/>
        <scheme val="minor"/>
      </rPr>
      <t>옺즈</t>
    </r>
    <r>
      <rPr>
        <sz val="11"/>
        <color theme="1"/>
        <rFont val="ＭＳ Ｐゴシック"/>
        <family val="2"/>
        <scheme val="minor"/>
      </rPr>
      <t xml:space="preserve"> </t>
    </r>
    <r>
      <rPr>
        <sz val="11"/>
        <color theme="1"/>
        <rFont val="ＭＳ Ｐゴシック"/>
        <family val="3"/>
        <charset val="129"/>
        <scheme val="minor"/>
      </rPr>
      <t>순서와</t>
    </r>
    <r>
      <rPr>
        <sz val="11"/>
        <color theme="1"/>
        <rFont val="ＭＳ Ｐゴシック"/>
        <family val="2"/>
        <scheme val="minor"/>
      </rPr>
      <t xml:space="preserve"> </t>
    </r>
    <r>
      <rPr>
        <sz val="11"/>
        <color theme="1"/>
        <rFont val="ＭＳ Ｐゴシック"/>
        <family val="3"/>
        <charset val="129"/>
        <scheme val="minor"/>
      </rPr>
      <t>비율</t>
    </r>
    <r>
      <rPr>
        <sz val="11"/>
        <color theme="1"/>
        <rFont val="ＭＳ Ｐゴシック"/>
        <family val="2"/>
        <scheme val="minor"/>
      </rPr>
      <t xml:space="preserve"> </t>
    </r>
    <r>
      <rPr>
        <sz val="11"/>
        <color theme="1"/>
        <rFont val="ＭＳ Ｐゴシック"/>
        <family val="3"/>
        <charset val="129"/>
        <scheme val="minor"/>
      </rPr>
      <t>조사해보자</t>
    </r>
    <phoneticPr fontId="9"/>
  </si>
  <si>
    <t xml:space="preserve"> "津");</t>
  </si>
  <si>
    <t>장별로 세분화하자</t>
    <phoneticPr fontId="9"/>
  </si>
  <si>
    <t xml:space="preserve"> "三国")</t>
  </si>
  <si>
    <t>장별, 턴별</t>
    <phoneticPr fontId="9"/>
  </si>
  <si>
    <t xml:space="preserve"> "びわこ</t>
  </si>
  <si>
    <r>
      <t>장별</t>
    </r>
    <r>
      <rPr>
        <sz val="11"/>
        <color theme="1"/>
        <rFont val="ＭＳ Ｐゴシック"/>
        <family val="2"/>
        <scheme val="minor"/>
      </rPr>
      <t xml:space="preserve">, </t>
    </r>
    <r>
      <rPr>
        <sz val="11"/>
        <color theme="1"/>
        <rFont val="ＭＳ Ｐゴシック"/>
        <family val="3"/>
        <charset val="129"/>
        <scheme val="minor"/>
      </rPr>
      <t>레이스별</t>
    </r>
    <phoneticPr fontId="9"/>
  </si>
  <si>
    <t xml:space="preserve"> "住之江</t>
  </si>
  <si>
    <r>
      <t xml:space="preserve">IN </t>
    </r>
    <r>
      <rPr>
        <sz val="11"/>
        <color theme="1"/>
        <rFont val="ＭＳ Ｐゴシック"/>
        <family val="3"/>
        <charset val="129"/>
        <scheme val="minor"/>
      </rPr>
      <t>메인일</t>
    </r>
    <r>
      <rPr>
        <sz val="12"/>
        <color theme="1"/>
        <rFont val="ＭＳ Ｐゴシック"/>
        <family val="2"/>
        <scheme val="minor"/>
      </rPr>
      <t xml:space="preserve"> </t>
    </r>
    <r>
      <rPr>
        <sz val="11"/>
        <color theme="1"/>
        <rFont val="ＭＳ Ｐゴシック"/>
        <family val="3"/>
        <charset val="129"/>
        <scheme val="minor"/>
      </rPr>
      <t>때</t>
    </r>
    <r>
      <rPr>
        <sz val="12"/>
        <color theme="1"/>
        <rFont val="ＭＳ Ｐゴシック"/>
        <family val="2"/>
        <scheme val="minor"/>
      </rPr>
      <t xml:space="preserve"> </t>
    </r>
    <r>
      <rPr>
        <sz val="11"/>
        <color theme="1"/>
        <rFont val="ＭＳ Ｐゴシック"/>
        <family val="3"/>
        <charset val="129"/>
        <scheme val="minor"/>
      </rPr>
      <t>확률</t>
    </r>
    <r>
      <rPr>
        <sz val="12"/>
        <color theme="1"/>
        <rFont val="ＭＳ Ｐゴシック"/>
        <family val="2"/>
        <scheme val="minor"/>
      </rPr>
      <t xml:space="preserve"> </t>
    </r>
    <r>
      <rPr>
        <sz val="11"/>
        <color theme="1"/>
        <rFont val="ＭＳ Ｐゴシック"/>
        <family val="3"/>
        <charset val="129"/>
        <scheme val="minor"/>
      </rPr>
      <t>높이는</t>
    </r>
    <r>
      <rPr>
        <sz val="12"/>
        <color theme="1"/>
        <rFont val="ＭＳ Ｐゴシック"/>
        <family val="2"/>
        <scheme val="minor"/>
      </rPr>
      <t xml:space="preserve"> </t>
    </r>
    <r>
      <rPr>
        <sz val="11"/>
        <color theme="1"/>
        <rFont val="ＭＳ Ｐゴシック"/>
        <family val="3"/>
        <charset val="129"/>
        <scheme val="minor"/>
      </rPr>
      <t>요소</t>
    </r>
    <r>
      <rPr>
        <sz val="12"/>
        <color theme="1"/>
        <rFont val="ＭＳ Ｐゴシック"/>
        <family val="2"/>
        <scheme val="minor"/>
      </rPr>
      <t xml:space="preserve"> </t>
    </r>
    <r>
      <rPr>
        <sz val="11"/>
        <color theme="1"/>
        <rFont val="ＭＳ Ｐゴシック"/>
        <family val="3"/>
        <charset val="129"/>
        <scheme val="minor"/>
      </rPr>
      <t>적용</t>
    </r>
    <phoneticPr fontId="9"/>
  </si>
  <si>
    <t xml:space="preserve"> "尼崎")</t>
  </si>
  <si>
    <t>날씨, 파고, 풍향</t>
    <phoneticPr fontId="9"/>
  </si>
  <si>
    <t xml:space="preserve"> "鳴門")</t>
  </si>
  <si>
    <r>
      <t>나이트게임</t>
    </r>
    <r>
      <rPr>
        <sz val="11"/>
        <color theme="1"/>
        <rFont val="ＭＳ Ｐゴシック"/>
        <family val="2"/>
        <scheme val="minor"/>
      </rPr>
      <t xml:space="preserve"> </t>
    </r>
    <r>
      <rPr>
        <sz val="11"/>
        <color theme="1"/>
        <rFont val="ＭＳ Ｐゴシック"/>
        <family val="3"/>
        <charset val="129"/>
        <scheme val="minor"/>
      </rPr>
      <t>제외</t>
    </r>
    <phoneticPr fontId="9"/>
  </si>
  <si>
    <t xml:space="preserve"> "丸亀")</t>
  </si>
  <si>
    <t>2枠が差しで勝つパタン調査</t>
    <rPh sb="1" eb="2">
      <t>ワク</t>
    </rPh>
    <rPh sb="3" eb="4">
      <t>サ</t>
    </rPh>
    <rPh sb="6" eb="7">
      <t>カ</t>
    </rPh>
    <rPh sb="11" eb="13">
      <t>チョウサ</t>
    </rPh>
    <phoneticPr fontId="9"/>
  </si>
  <si>
    <t xml:space="preserve"> "児島")</t>
  </si>
  <si>
    <t xml:space="preserve"> "宮島")</t>
  </si>
  <si>
    <t>大中穴を探す戦略</t>
    <rPh sb="0" eb="1">
      <t>オオ</t>
    </rPh>
    <rPh sb="1" eb="2">
      <t>チュウ</t>
    </rPh>
    <rPh sb="2" eb="3">
      <t>アナ</t>
    </rPh>
    <rPh sb="4" eb="5">
      <t>サガ</t>
    </rPh>
    <rPh sb="6" eb="8">
      <t>センリャク</t>
    </rPh>
    <phoneticPr fontId="9"/>
  </si>
  <si>
    <t xml:space="preserve"> "徳山")</t>
  </si>
  <si>
    <t>人気中位で過小評価された舟券探し</t>
    <rPh sb="0" eb="2">
      <t>ニンキ</t>
    </rPh>
    <rPh sb="2" eb="4">
      <t>チュウイ</t>
    </rPh>
    <rPh sb="5" eb="7">
      <t>カショウ</t>
    </rPh>
    <rPh sb="7" eb="9">
      <t>ヒョウカ</t>
    </rPh>
    <rPh sb="12" eb="14">
      <t>フナケン</t>
    </rPh>
    <rPh sb="14" eb="15">
      <t>サガ</t>
    </rPh>
    <phoneticPr fontId="9"/>
  </si>
  <si>
    <t xml:space="preserve"> "下関")</t>
  </si>
  <si>
    <t>ダークホース探し</t>
    <rPh sb="6" eb="7">
      <t>サガ</t>
    </rPh>
    <phoneticPr fontId="9"/>
  </si>
  <si>
    <t xml:space="preserve"> "若松")</t>
  </si>
  <si>
    <t>ダークホースとはなにか</t>
    <phoneticPr fontId="9"/>
  </si>
  <si>
    <t xml:space="preserve"> "芦屋")</t>
  </si>
  <si>
    <t>SG級（優勝戦）は単勝で儲ける</t>
    <rPh sb="2" eb="3">
      <t>キュウ</t>
    </rPh>
    <rPh sb="4" eb="7">
      <t>ユウショウセン</t>
    </rPh>
    <rPh sb="9" eb="10">
      <t>タン</t>
    </rPh>
    <rPh sb="10" eb="11">
      <t>ショウ</t>
    </rPh>
    <rPh sb="12" eb="13">
      <t>モウ</t>
    </rPh>
    <phoneticPr fontId="9"/>
  </si>
  <si>
    <t xml:space="preserve"> "福岡")</t>
  </si>
  <si>
    <t xml:space="preserve"> "唐津")</t>
  </si>
  <si>
    <t xml:space="preserve"> "大村")</t>
  </si>
  <si>
    <t>舟券で失敗しない、勝つための 7 つの秘密</t>
  </si>
  <si>
    <t>秘密 1</t>
    <phoneticPr fontId="9"/>
  </si>
  <si>
    <t>「出目予想」は「デタラメ予想」だった！</t>
  </si>
  <si>
    <t>秘密 ２</t>
    <phoneticPr fontId="9"/>
  </si>
  <si>
    <t>賭け金は絶対増やすな！</t>
  </si>
  <si>
    <t>秘密 3</t>
  </si>
  <si>
    <t>「他力本願」こそが災いの元！</t>
  </si>
  <si>
    <t>秘密 4</t>
  </si>
  <si>
    <t>知識の量が勝敗を分ける！</t>
  </si>
  <si>
    <t>サイコロで言えば 1 つの面の面積を広げるような、 結果に偏りを発生させる知識を持っていないとダメなんです</t>
  </si>
  <si>
    <t>秘密 5</t>
  </si>
  <si>
    <t>「下手糞な金持ちに金を吐き出させるゲーム」です</t>
  </si>
  <si>
    <t>その 1 番人気でさえ 1 日に 3 回、 つまり残りの 9 回は外れているわけです。</t>
  </si>
  <si>
    <t>「最も金を集めている組合わせ」が 1 日に 9 回も金をばらまいているわけです。</t>
  </si>
  <si>
    <t>大勢が外れているレースで当てて、 大勢が当てているレースでは自分は舟券 1 円も買ってない。</t>
  </si>
  <si>
    <t>秘密 6</t>
  </si>
  <si>
    <t>他人の弱点を突け！</t>
  </si>
  <si>
    <t>つまり、新聞の印を見れば、 群衆の思考の動きは手に取るようにわかるわけですよ。</t>
  </si>
  <si>
    <t>じゃあ、この新聞の印を打った担当者が、 「ミスった瞬間」を狙えば良いわけです。</t>
  </si>
  <si>
    <t>秘密 7</t>
  </si>
  <si>
    <t>お手本があれば人は上達する！</t>
  </si>
  <si>
    <t>要するにあり得ないような買い目は損。しかしガチガチの１番人気に手を出すのもダメ。</t>
  </si>
  <si>
    <t>答えはその間にあるわけです。</t>
    <phoneticPr fontId="9"/>
  </si>
  <si>
    <t>新プロペラ制度は2012/4からだった</t>
    <rPh sb="0" eb="1">
      <t>シン</t>
    </rPh>
    <rPh sb="5" eb="7">
      <t>セイド</t>
    </rPh>
    <phoneticPr fontId="9"/>
  </si>
  <si>
    <t>清水式必勝法</t>
    <rPh sb="0" eb="2">
      <t>シミズ</t>
    </rPh>
    <rPh sb="2" eb="3">
      <t>シキ</t>
    </rPh>
    <rPh sb="3" eb="6">
      <t>ヒッショウホウ</t>
    </rPh>
    <phoneticPr fontId="9"/>
  </si>
  <si>
    <t>２連単は本命で予想する</t>
  </si>
  <si>
    <r>
      <t>オッズが期待値以上の目を</t>
    </r>
    <r>
      <rPr>
        <sz val="23"/>
        <color rgb="FF111111"/>
        <rFont val="Arial"/>
        <family val="2"/>
      </rPr>
      <t>購入する</t>
    </r>
  </si>
  <si>
    <t>買い目はできるだけ絞る</t>
  </si>
  <si>
    <r>
      <t>ある</t>
    </r>
    <r>
      <rPr>
        <sz val="23"/>
        <color rgb="FFFF0000"/>
        <rFont val="Arial"/>
        <family val="2"/>
      </rPr>
      <t>条件の選手</t>
    </r>
    <r>
      <rPr>
        <sz val="23"/>
        <color rgb="FF111111"/>
        <rFont val="Arial"/>
        <family val="2"/>
      </rPr>
      <t>が</t>
    </r>
  </si>
  <si>
    <r>
      <t>出現した時</t>
    </r>
    <r>
      <rPr>
        <sz val="23"/>
        <color rgb="FF111111"/>
        <rFont val="Arial"/>
        <family val="2"/>
      </rPr>
      <t>だけ</t>
    </r>
  </si>
  <si>
    <r>
      <t>３着固定</t>
    </r>
    <r>
      <rPr>
        <sz val="23"/>
        <color rgb="FF111111"/>
        <rFont val="Arial"/>
        <family val="2"/>
      </rPr>
      <t>で狙いなさい。</t>
    </r>
  </si>
  <si>
    <t>競艇鉄板レースの条件</t>
    <phoneticPr fontId="9"/>
  </si>
  <si>
    <t>http://funaban.com/wp/post-519.html</t>
  </si>
  <si>
    <r>
      <rPr>
        <b/>
        <sz val="11"/>
        <color rgb="FFFF0000"/>
        <rFont val="ＭＳ Ｐゴシック"/>
        <family val="2"/>
        <scheme val="minor"/>
      </rPr>
      <t>強い者</t>
    </r>
    <r>
      <rPr>
        <b/>
        <sz val="11"/>
        <color theme="1"/>
        <rFont val="ＭＳ Ｐゴシック"/>
        <family val="2"/>
        <scheme val="minor"/>
      </rPr>
      <t>が</t>
    </r>
    <r>
      <rPr>
        <b/>
        <sz val="11"/>
        <color rgb="FFFF0000"/>
        <rFont val="ＭＳ Ｐゴシック"/>
        <family val="2"/>
        <scheme val="minor"/>
      </rPr>
      <t>有利なモーター</t>
    </r>
    <r>
      <rPr>
        <b/>
        <sz val="11"/>
        <color theme="1"/>
        <rFont val="ＭＳ Ｐゴシック"/>
        <family val="2"/>
        <scheme val="minor"/>
      </rPr>
      <t>を使い、</t>
    </r>
    <r>
      <rPr>
        <b/>
        <sz val="11"/>
        <color rgb="FFFF0000"/>
        <rFont val="ＭＳ Ｐゴシック"/>
        <family val="2"/>
        <scheme val="minor"/>
      </rPr>
      <t>有利な枠</t>
    </r>
    <r>
      <rPr>
        <b/>
        <sz val="11"/>
        <color theme="1"/>
        <rFont val="ＭＳ Ｐゴシック"/>
        <family val="2"/>
        <scheme val="minor"/>
      </rPr>
      <t>から</t>
    </r>
    <r>
      <rPr>
        <b/>
        <sz val="11"/>
        <color rgb="FFFF0000"/>
        <rFont val="ＭＳ Ｐゴシック"/>
        <family val="2"/>
        <scheme val="minor"/>
      </rPr>
      <t>有利なコース</t>
    </r>
    <r>
      <rPr>
        <b/>
        <sz val="11"/>
        <color theme="1"/>
        <rFont val="ＭＳ Ｐゴシック"/>
        <family val="2"/>
        <scheme val="minor"/>
      </rPr>
      <t>を取れば、転覆やフライングといったアクシデントが無ければ基本的には勝てるものなのです。</t>
    </r>
    <phoneticPr fontId="9"/>
  </si>
  <si>
    <t>つまり本命選手を邪魔できる要素が少ないレースが「鉄板レース」であると言えます。</t>
    <phoneticPr fontId="9"/>
  </si>
  <si>
    <t>意図的に作られた鉄板レースは注意が必要</t>
    <phoneticPr fontId="9"/>
  </si>
  <si>
    <t>なので、自然に作られた本命番組をチョイスする事が安全策の1つ</t>
    <phoneticPr fontId="9"/>
  </si>
  <si>
    <t>自然に作られる本命番組というのは大体「準優勝戦」ですね</t>
    <phoneticPr fontId="9"/>
  </si>
  <si>
    <t>準優勝戦は1枠から順にその節で成績の良かった順に並びますから、1枠と2枠に強い選手や上手い選手、強いモーター、好調な選手が自然と寄せ集まってくるわけです</t>
    <phoneticPr fontId="9"/>
  </si>
  <si>
    <t>鉄板レースは高い的中率が期待できる反面、どうしてもわかりやすいレースなので配当が安くなりがちです。なので鉄板レースばかりを買っていても長い目で見てみると、安定した利益を生み続けるのは難しい</t>
    <phoneticPr fontId="9"/>
  </si>
  <si>
    <t>6号艇は勝てないし勝つつもりも多分あんまりない</t>
    <phoneticPr fontId="9"/>
  </si>
  <si>
    <t>持ちペラ制が廃止された2012年を境に6コースのスペシャリストである阿波選手の勝率は一気に低下</t>
    <phoneticPr fontId="9"/>
  </si>
  <si>
    <r>
      <t>今の6コースは、</t>
    </r>
    <r>
      <rPr>
        <sz val="11"/>
        <color rgb="FFFF0000"/>
        <rFont val="ＭＳ Ｐゴシック"/>
        <family val="2"/>
        <scheme val="minor"/>
      </rPr>
      <t>あわよくば4着ぐらいに行ければオッケー</t>
    </r>
    <r>
      <rPr>
        <sz val="12"/>
        <color theme="1"/>
        <rFont val="ＭＳ Ｐゴシック"/>
        <family val="2"/>
        <scheme val="minor"/>
      </rPr>
      <t>で、成り行きで3着なら大成功、運が味方して2着なんて拾えたら超最高！というポジションなのです</t>
    </r>
    <phoneticPr fontId="9"/>
  </si>
  <si>
    <r>
      <t>なので6号艇は進入で</t>
    </r>
    <r>
      <rPr>
        <sz val="11"/>
        <color rgb="FFFF0000"/>
        <rFont val="ＭＳ Ｐゴシック"/>
        <family val="2"/>
        <scheme val="minor"/>
      </rPr>
      <t>インコースを取りそうな気配が無い</t>
    </r>
    <r>
      <rPr>
        <sz val="12"/>
        <color theme="1"/>
        <rFont val="ＭＳ Ｐゴシック"/>
        <family val="2"/>
        <scheme val="minor"/>
      </rPr>
      <t>のなら、めったに1着で買ってはいけない</t>
    </r>
    <phoneticPr fontId="9"/>
  </si>
  <si>
    <t>競艇で堅いレースが良いなら一般戦を狙うべき</t>
    <phoneticPr fontId="9"/>
  </si>
  <si>
    <t>ボートレースグランプリ 旧賞金王 過去傾向とルール 優勝賞金は1億円！</t>
    <phoneticPr fontId="9"/>
  </si>
  <si>
    <t>グランプリ勝ち上がりルール</t>
    <phoneticPr fontId="9"/>
  </si>
  <si>
    <t>グランプリ過去傾向</t>
    <phoneticPr fontId="9"/>
  </si>
  <si>
    <t>30代のある程度経験も積んだ働き盛りの世代の選手が活躍</t>
    <phoneticPr fontId="9"/>
  </si>
  <si>
    <t>グランプリとグランプリシリーズの違い</t>
    <phoneticPr fontId="9"/>
  </si>
  <si>
    <t>競艇スピードは何キロ？最高速度や出足より中間速である行き足が重要</t>
    <phoneticPr fontId="9"/>
  </si>
  <si>
    <t>行き足を判断できる展示タイム</t>
    <phoneticPr fontId="9"/>
  </si>
  <si>
    <t>展示タイムとは2周目バックストレッチの直線150mのタイムの事です。</t>
    <phoneticPr fontId="9"/>
  </si>
  <si>
    <t>実際に私の経験を振り返ってみても、展示タイムが他の選手より0.1秒ほど早い選手は、本番のレースでも優勢になるケースが多い</t>
    <phoneticPr fontId="9"/>
  </si>
  <si>
    <t>競艇の1号艇が来る確率</t>
    <phoneticPr fontId="9"/>
  </si>
  <si>
    <r>
      <t>競艇の1号艇が</t>
    </r>
    <r>
      <rPr>
        <sz val="11"/>
        <color rgb="FFFF0000"/>
        <rFont val="ＭＳ Ｐゴシック"/>
        <family val="2"/>
        <scheme val="minor"/>
      </rPr>
      <t>1着に来る確率は53.6%</t>
    </r>
    <r>
      <rPr>
        <sz val="12"/>
        <color theme="1"/>
        <rFont val="ＭＳ Ｐゴシック"/>
        <family val="2"/>
        <scheme val="minor"/>
      </rPr>
      <t>です。2着に来る確率が17.5%で、3着に来る確率が8.7%です。つまり</t>
    </r>
    <r>
      <rPr>
        <sz val="11"/>
        <color rgb="FFFF0000"/>
        <rFont val="ＭＳ Ｐゴシック"/>
        <family val="2"/>
        <scheme val="minor"/>
      </rPr>
      <t>舟券のどこかに来る確率は79.8%</t>
    </r>
    <r>
      <rPr>
        <sz val="12"/>
        <color theme="1"/>
        <rFont val="ＭＳ Ｐゴシック"/>
        <family val="2"/>
        <scheme val="minor"/>
      </rPr>
      <t>にもなります！</t>
    </r>
    <phoneticPr fontId="9"/>
  </si>
  <si>
    <t>勝率</t>
  </si>
  <si>
    <t>2着</t>
  </si>
  <si>
    <t>3着</t>
  </si>
  <si>
    <t>1号艇</t>
  </si>
  <si>
    <t>2号艇</t>
  </si>
  <si>
    <t>3号艇</t>
  </si>
  <si>
    <t>4号艇</t>
  </si>
  <si>
    <t>5号艇</t>
  </si>
  <si>
    <t>6号艇</t>
  </si>
  <si>
    <t>3連複だったら黙って1号艇を軸にすれば8割は正解なわけですし、3連単でも1号艇の1着固定にするだけで半分以上のレースでそれが正解になっちゃいます。</t>
    <phoneticPr fontId="9"/>
  </si>
  <si>
    <r>
      <t>とはいうものの、3着ぴったりに来る確率って実は1号艇よりも6号艇の方が高いんですよ。要するに</t>
    </r>
    <r>
      <rPr>
        <sz val="11"/>
        <color rgb="FFFF0000"/>
        <rFont val="ＭＳ Ｐゴシック"/>
        <family val="2"/>
        <scheme val="minor"/>
      </rPr>
      <t>1号艇は勝つには有利な状況ではあるものの、負ける時はあっさり舟券圏外</t>
    </r>
    <r>
      <rPr>
        <sz val="12"/>
        <color theme="1"/>
        <rFont val="ＭＳ Ｐゴシック"/>
        <family val="2"/>
        <scheme val="minor"/>
      </rPr>
      <t>に飛んでしまいやすいって事</t>
    </r>
    <phoneticPr fontId="9"/>
  </si>
  <si>
    <t>スタート展示の時点で先輩選手にインをあっさり明け渡す新人・若手選手</t>
    <phoneticPr fontId="9"/>
  </si>
  <si>
    <t>1号艇以外の他の艇番にいわゆる「イン屋」と呼ばれるインコースを強奪するのが持ち味の選手がいたりする時</t>
    <phoneticPr fontId="9"/>
  </si>
  <si>
    <t>ST遅い1号艇も注意が必要</t>
    <phoneticPr fontId="9"/>
  </si>
  <si>
    <t>1号艇選手の平均ST（スタートタイミング）が遅い場合</t>
    <phoneticPr fontId="9"/>
  </si>
  <si>
    <t>2号艇以下にSTがやたら早い選手がいたりする場合</t>
    <phoneticPr fontId="9"/>
  </si>
  <si>
    <t>舟券対策</t>
    <phoneticPr fontId="9"/>
  </si>
  <si>
    <r>
      <rPr>
        <sz val="11"/>
        <color rgb="FFFF0000"/>
        <rFont val="ＭＳ Ｐゴシック"/>
        <family val="2"/>
        <scheme val="minor"/>
      </rPr>
      <t>阻害条件</t>
    </r>
    <r>
      <rPr>
        <sz val="12"/>
        <color theme="1"/>
        <rFont val="ＭＳ Ｐゴシック"/>
        <family val="2"/>
        <scheme val="minor"/>
      </rPr>
      <t>が多ければ多いほど、1号艇は簡単には勝てなくなります。</t>
    </r>
    <phoneticPr fontId="9"/>
  </si>
  <si>
    <r>
      <rPr>
        <sz val="11"/>
        <color rgb="FFFF0000"/>
        <rFont val="ＭＳ Ｐゴシック"/>
        <family val="2"/>
        <scheme val="minor"/>
      </rPr>
      <t>他のイン屋</t>
    </r>
    <r>
      <rPr>
        <sz val="12"/>
        <color theme="1"/>
        <rFont val="ＭＳ Ｐゴシック"/>
        <family val="2"/>
        <scheme val="minor"/>
      </rPr>
      <t>がインコースを狙っていないか</t>
    </r>
    <rPh sb="0" eb="1">
      <t>ホカ</t>
    </rPh>
    <phoneticPr fontId="9"/>
  </si>
  <si>
    <r>
      <t>1号艇</t>
    </r>
    <r>
      <rPr>
        <sz val="11"/>
        <color rgb="FFFF0000"/>
        <rFont val="ＭＳ Ｐゴシック"/>
        <family val="2"/>
        <scheme val="minor"/>
      </rPr>
      <t>よりも格上の選手</t>
    </r>
    <r>
      <rPr>
        <sz val="12"/>
        <color theme="1"/>
        <rFont val="ＭＳ Ｐゴシック"/>
        <family val="2"/>
        <scheme val="minor"/>
      </rPr>
      <t>はいないか？</t>
    </r>
    <phoneticPr fontId="9"/>
  </si>
  <si>
    <r>
      <rPr>
        <sz val="11"/>
        <color rgb="FFFF0000"/>
        <rFont val="ＭＳ Ｐゴシック"/>
        <family val="2"/>
        <scheme val="minor"/>
      </rPr>
      <t>スタートの早い選手</t>
    </r>
    <r>
      <rPr>
        <sz val="12"/>
        <color theme="1"/>
        <rFont val="ＭＳ Ｐゴシック"/>
        <family val="2"/>
        <scheme val="minor"/>
      </rPr>
      <t>はいないか</t>
    </r>
    <phoneticPr fontId="9"/>
  </si>
  <si>
    <r>
      <t>1号艇のより</t>
    </r>
    <r>
      <rPr>
        <sz val="11"/>
        <color rgb="FFFF0000"/>
        <rFont val="ＭＳ Ｐゴシック"/>
        <family val="2"/>
        <scheme val="minor"/>
      </rPr>
      <t>エンジンが出てる選手</t>
    </r>
    <phoneticPr fontId="9"/>
  </si>
  <si>
    <t>マクリに定評のある選手</t>
    <phoneticPr fontId="9"/>
  </si>
  <si>
    <t>大村競艇めざまし戦 朝ガチ昼ガチ進入固定について調べてみた</t>
    <phoneticPr fontId="9"/>
  </si>
  <si>
    <r>
      <t>目覚まし戦：　1レースを「めざまし戦」と呼んで1号艇に主力選手（原則Ａ級）　残りの5選手はＢ級のレース　ほぼ毎回1Rは「めざまし戦」なので、</t>
    </r>
    <r>
      <rPr>
        <sz val="11"/>
        <color rgb="FFFF0000"/>
        <rFont val="ＭＳ Ｐゴシック"/>
        <family val="2"/>
        <scheme val="minor"/>
      </rPr>
      <t>年間で160レース</t>
    </r>
    <r>
      <rPr>
        <sz val="12"/>
        <color theme="1"/>
        <rFont val="ＭＳ Ｐゴシック"/>
        <family val="2"/>
        <scheme val="minor"/>
      </rPr>
      <t>前後</t>
    </r>
    <rPh sb="0" eb="2">
      <t>メザ</t>
    </rPh>
    <rPh sb="4" eb="5">
      <t>セン</t>
    </rPh>
    <phoneticPr fontId="9"/>
  </si>
  <si>
    <r>
      <t>がち戦：　朝ガチと昼ガチの2パターンで、内容は1号艇に主力（原則Ａ級）　あと1名Ａ級選手、4名はＢ級のレース　年</t>
    </r>
    <r>
      <rPr>
        <sz val="11"/>
        <color rgb="FFFF0000"/>
        <rFont val="ＭＳ Ｐゴシック"/>
        <family val="2"/>
        <scheme val="minor"/>
      </rPr>
      <t>間306レース</t>
    </r>
    <rPh sb="2" eb="3">
      <t>セン</t>
    </rPh>
    <rPh sb="5" eb="6">
      <t>チョウ</t>
    </rPh>
    <phoneticPr fontId="9"/>
  </si>
  <si>
    <t>結局2連単でも2連複でも、単純に1番人気の組み合わせを買い続けているだけではテラ銭の分</t>
    <phoneticPr fontId="9"/>
  </si>
  <si>
    <r>
      <t>「進入固定競走」：　2連単の1番人気の組み合わせで決着したのが106回あり、</t>
    </r>
    <r>
      <rPr>
        <sz val="11"/>
        <color rgb="FFFF0000"/>
        <rFont val="ＭＳ Ｐゴシック"/>
        <family val="2"/>
        <scheme val="minor"/>
      </rPr>
      <t>的中率は44%で、回収率は92%</t>
    </r>
    <r>
      <rPr>
        <sz val="12"/>
        <color theme="1"/>
        <rFont val="ＭＳ Ｐゴシック"/>
        <family val="2"/>
        <scheme val="minor"/>
      </rPr>
      <t>　めざまし戦」や「ガチ戦」と比べて</t>
    </r>
    <r>
      <rPr>
        <sz val="11"/>
        <color rgb="FFFF0000"/>
        <rFont val="ＭＳ Ｐゴシック"/>
        <family val="2"/>
        <scheme val="minor"/>
      </rPr>
      <t>単に進入を固定するだけのレース　年間</t>
    </r>
    <r>
      <rPr>
        <sz val="11"/>
        <color rgb="FFFF0000"/>
        <rFont val="ＭＳ Ｐゴシック"/>
        <family val="2"/>
        <charset val="128"/>
        <scheme val="minor"/>
      </rPr>
      <t>241</t>
    </r>
    <r>
      <rPr>
        <sz val="11"/>
        <color rgb="FFFF0000"/>
        <rFont val="ＭＳ Ｐゴシック"/>
        <family val="2"/>
        <scheme val="minor"/>
      </rPr>
      <t>レースの方が1番人気が美味しい</t>
    </r>
    <phoneticPr fontId="9"/>
  </si>
  <si>
    <t>穴党をカモにしたり、本命党をカモにしたりする、自在な立ち回りが求められる</t>
    <phoneticPr fontId="9"/>
  </si>
  <si>
    <t>競艇は得点率が高い選手が強いとは限らない</t>
    <phoneticPr fontId="9"/>
  </si>
  <si>
    <t>得点率が高くても、それが格下選手ばかりを相手にして蓄積された得点率ならば、数値ほどの価値は無い</t>
    <phoneticPr fontId="9"/>
  </si>
  <si>
    <r>
      <t>表面的な得点率（勝率）の数値に惑わされず、</t>
    </r>
    <r>
      <rPr>
        <sz val="11"/>
        <color rgb="FFFF0000"/>
        <rFont val="ＭＳ Ｐゴシック"/>
        <family val="2"/>
        <scheme val="minor"/>
      </rPr>
      <t>選手の真の力量を推し量れるスキル</t>
    </r>
    <phoneticPr fontId="9"/>
  </si>
  <si>
    <t>競艇ドリーム戦は荒れるのか堅いのか？</t>
    <phoneticPr fontId="9"/>
  </si>
  <si>
    <t>昨年1年間の住之江競艇場で行われたドリーム戦は全部で23レース。この内2連複の1番人気の組み合わせで決着したのが8レースありました。</t>
    <phoneticPr fontId="9"/>
  </si>
  <si>
    <r>
      <t>割合にして34.8%ですね。2連複の1番人気舟券の</t>
    </r>
    <r>
      <rPr>
        <sz val="11"/>
        <color rgb="FFFF0000"/>
        <rFont val="ＭＳ Ｐゴシック"/>
        <family val="2"/>
        <scheme val="minor"/>
      </rPr>
      <t>回収率は96%</t>
    </r>
    <phoneticPr fontId="9"/>
  </si>
  <si>
    <t>3連単は高配当を狙う舟券なので人気サイドの低配当の舟券を買うのなら、3連複とか2連複</t>
    <phoneticPr fontId="9"/>
  </si>
  <si>
    <t>競艇準優勝戦の出目枠順傾向</t>
    <phoneticPr fontId="9"/>
  </si>
  <si>
    <t>準優勝戦勝率</t>
  </si>
  <si>
    <t>準優勝戦2着率</t>
  </si>
  <si>
    <t>1着艇比率</t>
  </si>
  <si>
    <t>枠番</t>
  </si>
  <si>
    <t>回数</t>
  </si>
  <si>
    <t>64回</t>
  </si>
  <si>
    <t>10回</t>
  </si>
  <si>
    <t>5回</t>
  </si>
  <si>
    <t>12回</t>
  </si>
  <si>
    <t>31回</t>
  </si>
  <si>
    <t>1回</t>
  </si>
  <si>
    <t>3回</t>
  </si>
  <si>
    <t>20回</t>
  </si>
  <si>
    <t>2回</t>
  </si>
  <si>
    <t>4回</t>
  </si>
  <si>
    <t>15回</t>
  </si>
  <si>
    <t>6回</t>
  </si>
  <si>
    <t>0回</t>
  </si>
  <si>
    <t>殆どの場合勝った選手は1号艇選手よりもスタートタイミングは早かった</t>
    <phoneticPr fontId="9"/>
  </si>
  <si>
    <t>準優勝戦は1号艇を軸にして、そこからスタートや差しの上手い選手に流すというのが基本的な舟券戦略</t>
    <phoneticPr fontId="9"/>
  </si>
  <si>
    <r>
      <rPr>
        <sz val="11"/>
        <color rgb="FFFF0000"/>
        <rFont val="ＭＳ Ｐゴシック"/>
        <family val="2"/>
        <scheme val="minor"/>
      </rPr>
      <t>高配当を狙うなら</t>
    </r>
    <r>
      <rPr>
        <sz val="12"/>
        <color theme="1"/>
        <rFont val="ＭＳ Ｐゴシック"/>
        <family val="2"/>
        <scheme val="minor"/>
      </rPr>
      <t>1号艇にプレッシャーをかけられそうな</t>
    </r>
    <r>
      <rPr>
        <sz val="11"/>
        <color rgb="FFFF0000"/>
        <rFont val="ＭＳ Ｐゴシック"/>
        <family val="2"/>
        <scheme val="minor"/>
      </rPr>
      <t>スタートの上手い選手がいる時</t>
    </r>
    <phoneticPr fontId="9"/>
  </si>
  <si>
    <t>競艇波の影響</t>
    <phoneticPr fontId="9"/>
  </si>
  <si>
    <t>日本屈指の荒れ水面・江戸川競艇なんかでは石渡鉄平選手は「江戸川鉄平」の異名で呼ばれるほど波を得意にしています</t>
    <phoneticPr fontId="9"/>
  </si>
  <si>
    <t>石渡選手は波高5cm未満での1着率は28%ですが、波高5cm以上のレースだと1着率は42%にまで跳ね上がります</t>
    <phoneticPr fontId="9"/>
  </si>
  <si>
    <t>競艇大穴のみを買い続けたら的中率と回収率はどうなるのか？</t>
    <phoneticPr fontId="9"/>
  </si>
  <si>
    <t>人気が無いのと大穴は意味が違う！</t>
    <phoneticPr fontId="9"/>
  </si>
  <si>
    <t>この組み合わせの舟券はもっと売れて良いはずなのに、こんなにもオッズが付くぞ！という状態が「穴」なわけ</t>
    <phoneticPr fontId="9"/>
  </si>
  <si>
    <t>インが弱い競艇場 インが強いボートレース場</t>
    <phoneticPr fontId="9"/>
  </si>
  <si>
    <t>もっともインが弱い競艇場</t>
    <phoneticPr fontId="9"/>
  </si>
  <si>
    <t>びわこ</t>
    <phoneticPr fontId="9"/>
  </si>
  <si>
    <t>１コース艇の勝率が42%</t>
    <phoneticPr fontId="9"/>
  </si>
  <si>
    <t>もっともインが強い競艇場</t>
    <phoneticPr fontId="9"/>
  </si>
  <si>
    <t>徳山</t>
    <phoneticPr fontId="9"/>
  </si>
  <si>
    <t>モーニング戦　１枠にA級選手が入り、他は全てB級選手　進入固定</t>
    <phoneticPr fontId="9"/>
  </si>
  <si>
    <t>もっとも2コースが強い競艇場はどこ？</t>
    <phoneticPr fontId="9"/>
  </si>
  <si>
    <r>
      <rPr>
        <sz val="11"/>
        <color rgb="FFFF0000"/>
        <rFont val="ＭＳ Ｐゴシック"/>
        <family val="2"/>
        <scheme val="minor"/>
      </rPr>
      <t>江戸川　</t>
    </r>
    <r>
      <rPr>
        <sz val="11"/>
        <rFont val="ＭＳ Ｐゴシック"/>
        <family val="2"/>
        <scheme val="minor"/>
      </rPr>
      <t>2コース艇の勝率は20%</t>
    </r>
    <phoneticPr fontId="9"/>
  </si>
  <si>
    <t>2コースがもっとも弱い競艇場</t>
    <phoneticPr fontId="9"/>
  </si>
  <si>
    <r>
      <rPr>
        <sz val="11"/>
        <color rgb="FFFF0000"/>
        <rFont val="ＭＳ Ｐゴシック"/>
        <family val="2"/>
        <scheme val="minor"/>
      </rPr>
      <t>芦屋</t>
    </r>
    <r>
      <rPr>
        <sz val="12"/>
        <color theme="1"/>
        <rFont val="ＭＳ Ｐゴシック"/>
        <family val="2"/>
        <scheme val="minor"/>
      </rPr>
      <t>ボートレース場で勝率12%</t>
    </r>
    <phoneticPr fontId="9"/>
  </si>
  <si>
    <t>競艇で単勝や複勝が儲かるのに売れない理由</t>
    <phoneticPr fontId="9"/>
  </si>
  <si>
    <t>単勝で回収率が100%を簡単に超えた話</t>
    <phoneticPr fontId="9"/>
  </si>
  <si>
    <t>2号艇の単勝を買い続けてみると、回収率は102.5</t>
    <phoneticPr fontId="9"/>
  </si>
  <si>
    <t>4号艇を買い続けていたら、回収率は112%</t>
    <phoneticPr fontId="9"/>
  </si>
  <si>
    <t>単勝と複勝の配当逆転現象もあります</t>
    <phoneticPr fontId="9"/>
  </si>
  <si>
    <t>競艇必勝法 単勝 ボートレース必勝法</t>
    <phoneticPr fontId="9"/>
  </si>
  <si>
    <r>
      <t>競艇必勝法は単勝で</t>
    </r>
    <r>
      <rPr>
        <sz val="11"/>
        <color rgb="FFFF0000"/>
        <rFont val="ＭＳ Ｐゴシック"/>
        <family val="2"/>
        <scheme val="minor"/>
      </rPr>
      <t>1号艇の舟券を買い続ける</t>
    </r>
    <r>
      <rPr>
        <sz val="12"/>
        <color theme="1"/>
        <rFont val="ＭＳ Ｐゴシック"/>
        <family val="2"/>
        <scheme val="minor"/>
      </rPr>
      <t>事</t>
    </r>
    <phoneticPr fontId="9"/>
  </si>
  <si>
    <t>SGの優勝戦とかだと1万円ぐらいでも耐えられる売上規模</t>
    <phoneticPr fontId="9"/>
  </si>
  <si>
    <t>ボートレース江戸川競艇場のコース特徴 有利不利 攻略法</t>
    <phoneticPr fontId="9"/>
  </si>
  <si>
    <t>全国の競艇場で唯一、川でレースが行われる</t>
    <phoneticPr fontId="9"/>
  </si>
  <si>
    <t>観客席から見て右手側が上流で、左手側下流となり</t>
    <phoneticPr fontId="9"/>
  </si>
  <si>
    <r>
      <t>川は上流で</t>
    </r>
    <r>
      <rPr>
        <sz val="11"/>
        <color rgb="FFFF0000"/>
        <rFont val="ＭＳ Ｐゴシック"/>
        <family val="2"/>
        <scheme val="minor"/>
      </rPr>
      <t>雨が降れば水量が増し、流れも速くなる</t>
    </r>
    <r>
      <rPr>
        <sz val="12"/>
        <color theme="1"/>
        <rFont val="ＭＳ Ｐゴシック"/>
        <family val="2"/>
        <scheme val="minor"/>
      </rPr>
      <t>ため、天候が崩れると波が高くなるのが江戸川競艇場の大きな特徴の1つ</t>
    </r>
    <phoneticPr fontId="9"/>
  </si>
  <si>
    <r>
      <rPr>
        <sz val="11"/>
        <color rgb="FFFF0000"/>
        <rFont val="ＭＳ Ｐゴシック"/>
        <family val="2"/>
        <scheme val="minor"/>
      </rPr>
      <t>風速10mで波の高さが20cm</t>
    </r>
    <r>
      <rPr>
        <sz val="12"/>
        <color theme="1"/>
        <rFont val="ＭＳ Ｐゴシック"/>
        <family val="2"/>
        <scheme val="minor"/>
      </rPr>
      <t>ぐらいになると</t>
    </r>
    <r>
      <rPr>
        <sz val="11"/>
        <color rgb="FFFF0000"/>
        <rFont val="ＭＳ Ｐゴシック"/>
        <family val="2"/>
        <scheme val="minor"/>
      </rPr>
      <t>波巧者」</t>
    </r>
    <r>
      <rPr>
        <sz val="12"/>
        <color theme="1"/>
        <rFont val="ＭＳ Ｐゴシック"/>
        <family val="2"/>
        <scheme val="minor"/>
      </rPr>
      <t>と呼ばれる選手が活躍</t>
    </r>
    <phoneticPr fontId="9"/>
  </si>
  <si>
    <r>
      <t>静水面ばかりで走っている選手の「</t>
    </r>
    <r>
      <rPr>
        <sz val="11"/>
        <color rgb="FFFF0000"/>
        <rFont val="ＭＳ Ｐゴシック"/>
        <family val="2"/>
        <scheme val="minor"/>
      </rPr>
      <t>勝率」なんかは全然予想のアテになりません</t>
    </r>
    <r>
      <rPr>
        <sz val="12"/>
        <color theme="1"/>
        <rFont val="ＭＳ Ｐゴシック"/>
        <family val="2"/>
        <scheme val="minor"/>
      </rPr>
      <t>。</t>
    </r>
    <phoneticPr fontId="9"/>
  </si>
  <si>
    <t>江戸川がほぼ進入固定の理由</t>
    <phoneticPr fontId="9"/>
  </si>
  <si>
    <t>ピットの位置が他の競艇場とは違う</t>
    <phoneticPr fontId="9"/>
  </si>
  <si>
    <t>江戸川は1コースが弱い競艇場</t>
    <phoneticPr fontId="9"/>
  </si>
  <si>
    <t>1マーク付近の幅員が37mと全国で最も狭い（戸田・平和島とほぼ同じ）</t>
    <phoneticPr fontId="9"/>
  </si>
  <si>
    <r>
      <rPr>
        <sz val="11"/>
        <color rgb="FFFF0000"/>
        <rFont val="ＭＳ Ｐゴシック"/>
        <family val="2"/>
        <scheme val="minor"/>
      </rPr>
      <t>悪天候時</t>
    </r>
    <r>
      <rPr>
        <sz val="12"/>
        <color theme="1"/>
        <rFont val="ＭＳ Ｐゴシック"/>
        <family val="2"/>
        <scheme val="minor"/>
      </rPr>
      <t>1マークのターンでインコース艇がバタついているところを、</t>
    </r>
    <r>
      <rPr>
        <sz val="11"/>
        <color rgb="FFFF0000"/>
        <rFont val="ＭＳ Ｐゴシック"/>
        <family val="2"/>
        <scheme val="minor"/>
      </rPr>
      <t>アウトコースの艇が差す</t>
    </r>
    <r>
      <rPr>
        <sz val="12"/>
        <color theme="1"/>
        <rFont val="ＭＳ Ｐゴシック"/>
        <family val="2"/>
        <scheme val="minor"/>
      </rPr>
      <t>という展開をよく目にします</t>
    </r>
    <phoneticPr fontId="9"/>
  </si>
  <si>
    <t>ボートレース下関競艇場のコース特徴 有利不利 攻略法</t>
    <phoneticPr fontId="9"/>
  </si>
  <si>
    <t>2017年から新たにナイター開催場となった</t>
    <phoneticPr fontId="9"/>
  </si>
  <si>
    <t>基本的には工業用水プールなどと同じように静かな水面</t>
    <phoneticPr fontId="9"/>
  </si>
  <si>
    <t>1コースが平均よりも有利な競艇場</t>
    <phoneticPr fontId="9"/>
  </si>
  <si>
    <t>とにかくスタート後は艇同士の横の間隔がどんどん狭まるので、スタートが遅れてしまうと他場以上に結果に悪影響</t>
    <phoneticPr fontId="9"/>
  </si>
  <si>
    <t>シード番組</t>
    <phoneticPr fontId="9"/>
  </si>
  <si>
    <t>1号艇と3号艇にA級選手</t>
    <phoneticPr fontId="9"/>
  </si>
  <si>
    <r>
      <t>全レース平均で大体60%ほどの1コース勝率　シード番組になると、67%程度まで</t>
    </r>
    <r>
      <rPr>
        <sz val="11"/>
        <color rgb="FFFF0000"/>
        <rFont val="ＭＳ Ｐゴシック"/>
        <family val="2"/>
        <scheme val="minor"/>
      </rPr>
      <t>1コース勝率がアップ</t>
    </r>
    <phoneticPr fontId="9"/>
  </si>
  <si>
    <r>
      <rPr>
        <sz val="11"/>
        <color rgb="FFFF0000"/>
        <rFont val="ＭＳ Ｐゴシック"/>
        <family val="2"/>
        <scheme val="minor"/>
      </rPr>
      <t>準優勝戦</t>
    </r>
    <r>
      <rPr>
        <sz val="12"/>
        <color theme="1"/>
        <rFont val="ＭＳ Ｐゴシック"/>
        <family val="2"/>
        <scheme val="minor"/>
      </rPr>
      <t>では1コース艇の勝率は74%にまでアップ</t>
    </r>
    <phoneticPr fontId="9"/>
  </si>
  <si>
    <r>
      <t>イン有利ではあるものの、</t>
    </r>
    <r>
      <rPr>
        <sz val="11"/>
        <color rgb="FFFF0000"/>
        <rFont val="ＭＳ Ｐゴシック"/>
        <family val="2"/>
        <scheme val="minor"/>
      </rPr>
      <t>一部のシード番組や準優勝戦</t>
    </r>
    <r>
      <rPr>
        <sz val="11"/>
        <color theme="1"/>
        <rFont val="ＭＳ Ｐゴシック"/>
        <family val="2"/>
        <scheme val="minor"/>
      </rPr>
      <t>がイン勝率を引き上げてしまっているという印象</t>
    </r>
    <phoneticPr fontId="9"/>
  </si>
  <si>
    <t>ボートレース大村競艇場のコース特徴 有利不利 攻略法</t>
    <phoneticPr fontId="9"/>
  </si>
  <si>
    <t>海水を使用していて、干満差もあります 堅い・平穏に決まるという特徴にはならないはず</t>
    <phoneticPr fontId="9"/>
  </si>
  <si>
    <t>「堅い決着」とか「安い配当」というイメージ 1コースの勝率が60%を超え</t>
    <phoneticPr fontId="9"/>
  </si>
  <si>
    <t>しかしあまり差がない</t>
    <rPh sb="6" eb="7">
      <t>サ</t>
    </rPh>
    <phoneticPr fontId="9"/>
  </si>
  <si>
    <t>的中率</t>
  </si>
  <si>
    <t>回収率</t>
  </si>
  <si>
    <t>桐生</t>
  </si>
  <si>
    <t>大村</t>
  </si>
  <si>
    <r>
      <rPr>
        <sz val="11"/>
        <color rgb="FFFF0000"/>
        <rFont val="ＭＳ Ｐゴシック"/>
        <family val="2"/>
        <scheme val="minor"/>
      </rPr>
      <t>めざまし戦</t>
    </r>
    <r>
      <rPr>
        <sz val="12"/>
        <color theme="1"/>
        <rFont val="ＭＳ Ｐゴシック"/>
        <family val="2"/>
        <scheme val="minor"/>
      </rPr>
      <t>」や</t>
    </r>
    <r>
      <rPr>
        <sz val="11"/>
        <color rgb="FFFF0000"/>
        <rFont val="ＭＳ Ｐゴシック"/>
        <family val="2"/>
        <scheme val="minor"/>
      </rPr>
      <t>5R</t>
    </r>
    <r>
      <rPr>
        <sz val="12"/>
        <color theme="1"/>
        <rFont val="ＭＳ Ｐゴシック"/>
        <family val="2"/>
        <scheme val="minor"/>
      </rPr>
      <t>、または</t>
    </r>
    <r>
      <rPr>
        <sz val="11"/>
        <color rgb="FFFF0000"/>
        <rFont val="ＭＳ Ｐゴシック"/>
        <family val="2"/>
        <scheme val="minor"/>
      </rPr>
      <t>進入固定</t>
    </r>
    <r>
      <rPr>
        <sz val="12"/>
        <color theme="1"/>
        <rFont val="ＭＳ Ｐゴシック"/>
        <family val="2"/>
        <scheme val="minor"/>
      </rPr>
      <t>に特化したシリーズなんかになるとガラリと印象が変わります</t>
    </r>
    <phoneticPr fontId="9"/>
  </si>
  <si>
    <t>進入固定競走では2連複1番人気の組み合わせの的中率は48%とほぼ50%に迫る</t>
    <phoneticPr fontId="9"/>
  </si>
  <si>
    <t>回収率もこれに伴って86%まで上昇</t>
    <phoneticPr fontId="9"/>
  </si>
  <si>
    <t>人為的に「堅いレース」を演出する傾向にあるが、基本的には堅く収まるような競艇場の作りにはなっていない</t>
    <phoneticPr fontId="9"/>
  </si>
  <si>
    <r>
      <t>ピットの位置が2マークの観客席側にあり</t>
    </r>
    <r>
      <rPr>
        <sz val="11"/>
        <color rgb="FFFF0000"/>
        <rFont val="ＭＳ Ｐゴシック"/>
        <family val="2"/>
        <scheme val="minor"/>
      </rPr>
      <t>6コースは結構窮屈な思いをする</t>
    </r>
    <phoneticPr fontId="9"/>
  </si>
  <si>
    <t>ボートレース大村の「堅さ」は進入固定と6コースの弱さによるもの</t>
    <phoneticPr fontId="9"/>
  </si>
  <si>
    <t>最近三か月の全国勝率ー全国勝率＝コンディション</t>
    <rPh sb="0" eb="2">
      <t>サイキン</t>
    </rPh>
    <rPh sb="2" eb="3">
      <t>サン</t>
    </rPh>
    <rPh sb="4" eb="5">
      <t>ゲツ</t>
    </rPh>
    <rPh sb="6" eb="8">
      <t>ゼンコク</t>
    </rPh>
    <rPh sb="8" eb="10">
      <t>ショウリツ</t>
    </rPh>
    <rPh sb="11" eb="13">
      <t>ゼンコク</t>
    </rPh>
    <rPh sb="13" eb="15">
      <t>ショウリツ</t>
    </rPh>
    <phoneticPr fontId="3"/>
  </si>
  <si>
    <t>スタートの差による展開で勝負が決まる</t>
    <rPh sb="5" eb="6">
      <t>サ</t>
    </rPh>
    <rPh sb="9" eb="11">
      <t>テンカイ</t>
    </rPh>
    <rPh sb="12" eb="14">
      <t>ショウブ</t>
    </rPh>
    <rPh sb="15" eb="16">
      <t>キ</t>
    </rPh>
    <phoneticPr fontId="3"/>
  </si>
  <si>
    <t>http://www.interq.or.jp/ito/kiida/kyotei/Data/index.html</t>
  </si>
  <si>
    <t>平均STと結果STの差が少ない選手がいい選手</t>
    <rPh sb="0" eb="2">
      <t>ヘイキン</t>
    </rPh>
    <rPh sb="5" eb="7">
      <t>ケッカ</t>
    </rPh>
    <rPh sb="10" eb="11">
      <t>サ</t>
    </rPh>
    <rPh sb="12" eb="13">
      <t>スク</t>
    </rPh>
    <rPh sb="15" eb="17">
      <t>センシュ</t>
    </rPh>
    <rPh sb="20" eb="22">
      <t>センシュ</t>
    </rPh>
    <phoneticPr fontId="3"/>
  </si>
  <si>
    <t>平均STと節平均STの差</t>
    <rPh sb="0" eb="2">
      <t>ヘイキン</t>
    </rPh>
    <rPh sb="5" eb="6">
      <t>セツ</t>
    </rPh>
    <rPh sb="6" eb="8">
      <t>ヘイキン</t>
    </rPh>
    <rPh sb="11" eb="12">
      <t>サ</t>
    </rPh>
    <phoneticPr fontId="3"/>
  </si>
  <si>
    <t>一般準優勝戦の1-2-3の回収率を調査してみること</t>
    <rPh sb="0" eb="2">
      <t>イッパン</t>
    </rPh>
    <rPh sb="2" eb="6">
      <t>ジュンユウショウセン</t>
    </rPh>
    <rPh sb="13" eb="15">
      <t>カイシュウ</t>
    </rPh>
    <rPh sb="15" eb="16">
      <t>リツ</t>
    </rPh>
    <rPh sb="17" eb="19">
      <t>チョウサ</t>
    </rPh>
    <phoneticPr fontId="3"/>
  </si>
  <si>
    <t>20181104</t>
    <phoneticPr fontId="3"/>
  </si>
  <si>
    <t xml:space="preserve">sql分析： </t>
    <rPh sb="3" eb="5">
      <t>ブンセキ</t>
    </rPh>
    <phoneticPr fontId="3"/>
  </si>
  <si>
    <t>シミュレーション：</t>
    <phoneticPr fontId="3"/>
  </si>
  <si>
    <t>2010/01/01～2016/12/31</t>
    <phoneticPr fontId="3"/>
  </si>
  <si>
    <t>2017/01/01～2017/12/31</t>
    <phoneticPr fontId="3"/>
  </si>
  <si>
    <t>リハーサル：</t>
    <phoneticPr fontId="3"/>
  </si>
  <si>
    <t>2018/01/01～2018/10/07</t>
    <phoneticPr fontId="3"/>
  </si>
  <si>
    <t>min</t>
  </si>
  <si>
    <t>max</t>
  </si>
  <si>
    <t>avg</t>
  </si>
  <si>
    <t>median50</t>
  </si>
  <si>
    <t>modeval</t>
  </si>
  <si>
    <t>median25</t>
  </si>
  <si>
    <t>median75</t>
  </si>
  <si>
    <t>支持率分布</t>
    <rPh sb="0" eb="3">
      <t>シジリツ</t>
    </rPh>
    <rPh sb="3" eb="5">
      <t>ブンプ</t>
    </rPh>
    <phoneticPr fontId="3"/>
  </si>
  <si>
    <t>平均</t>
    <rPh sb="0" eb="2">
      <t>ヘイキン</t>
    </rPh>
    <phoneticPr fontId="3"/>
  </si>
  <si>
    <t>中央</t>
    <rPh sb="0" eb="2">
      <t>チュウオウ</t>
    </rPh>
    <phoneticPr fontId="3"/>
  </si>
  <si>
    <t>最頻</t>
    <rPh sb="0" eb="2">
      <t>サイヒン</t>
    </rPh>
    <phoneticPr fontId="3"/>
  </si>
  <si>
    <t>２分位</t>
    <rPh sb="1" eb="3">
      <t>ブンイ</t>
    </rPh>
    <phoneticPr fontId="3"/>
  </si>
  <si>
    <t>３分位</t>
    <rPh sb="1" eb="3">
      <t>ブンイ</t>
    </rPh>
    <phoneticPr fontId="3"/>
  </si>
  <si>
    <t>着順別支持率分布</t>
    <rPh sb="0" eb="2">
      <t>チャクジュン</t>
    </rPh>
    <rPh sb="2" eb="3">
      <t>ベツ</t>
    </rPh>
    <phoneticPr fontId="3"/>
  </si>
  <si>
    <t>win</t>
  </si>
  <si>
    <t>1</t>
  </si>
  <si>
    <t>2</t>
  </si>
  <si>
    <t>3</t>
  </si>
  <si>
    <t>着順</t>
    <rPh sb="0" eb="2">
      <t>チャクジュン</t>
    </rPh>
    <phoneticPr fontId="3"/>
  </si>
  <si>
    <t>着順別支持率90%</t>
    <rPh sb="0" eb="2">
      <t>チャクジュン</t>
    </rPh>
    <rPh sb="2" eb="3">
      <t>ベツ</t>
    </rPh>
    <phoneticPr fontId="3"/>
  </si>
  <si>
    <t>median90</t>
  </si>
  <si>
    <t>count</t>
  </si>
  <si>
    <t>sum</t>
  </si>
  <si>
    <t>nirenhukuno</t>
  </si>
  <si>
    <t>2F</t>
    <phoneticPr fontId="3"/>
  </si>
  <si>
    <t>１着支持率１位枠＝１　２着支持率１位枠＝２　１着支持率 &gt; 95</t>
    <rPh sb="1" eb="2">
      <t>チャク</t>
    </rPh>
    <rPh sb="2" eb="5">
      <t>シジリツ</t>
    </rPh>
    <rPh sb="6" eb="7">
      <t>イ</t>
    </rPh>
    <rPh sb="7" eb="8">
      <t>ワク</t>
    </rPh>
    <phoneticPr fontId="3"/>
  </si>
  <si>
    <t>回収率</t>
    <rPh sb="0" eb="2">
      <t>カイシュウ</t>
    </rPh>
    <rPh sb="2" eb="3">
      <t>リツ</t>
    </rPh>
    <phoneticPr fontId="3"/>
  </si>
  <si>
    <t>的中率</t>
    <rPh sb="0" eb="3">
      <t>テキチュウリツ</t>
    </rPh>
    <phoneticPr fontId="3"/>
  </si>
  <si>
    <t>日回数</t>
    <rPh sb="0" eb="1">
      <t>ニチ</t>
    </rPh>
    <rPh sb="1" eb="3">
      <t>カイスウ</t>
    </rPh>
    <phoneticPr fontId="3"/>
  </si>
  <si>
    <t>hitrate</t>
    <phoneticPr fontId="3"/>
  </si>
  <si>
    <t>本命度</t>
    <rPh sb="0" eb="2">
      <t>ホンメイ</t>
    </rPh>
    <rPh sb="2" eb="3">
      <t>ド</t>
    </rPh>
    <phoneticPr fontId="3"/>
  </si>
  <si>
    <t>罰点ランク：（L回数＋F回数）のランク</t>
    <rPh sb="0" eb="2">
      <t>バッテン</t>
    </rPh>
    <rPh sb="8" eb="10">
      <t>カイスウ</t>
    </rPh>
    <rPh sb="12" eb="14">
      <t>カイスウ</t>
    </rPh>
    <phoneticPr fontId="3"/>
  </si>
  <si>
    <t>平均STコンディションランク：（平均ST－節平均ST）のランク</t>
    <rPh sb="0" eb="2">
      <t>ヘイキン</t>
    </rPh>
    <rPh sb="16" eb="18">
      <t>ヘイキン</t>
    </rPh>
    <rPh sb="21" eb="22">
      <t>セツ</t>
    </rPh>
    <rPh sb="22" eb="24">
      <t>ヘイキン</t>
    </rPh>
    <phoneticPr fontId="3"/>
  </si>
  <si>
    <t>チルト２とチルト４</t>
    <phoneticPr fontId="3"/>
  </si>
  <si>
    <t>二着支持率偏差</t>
    <rPh sb="0" eb="2">
      <t>ニチャク</t>
    </rPh>
    <rPh sb="2" eb="5">
      <t>シジリツ</t>
    </rPh>
    <rPh sb="5" eb="7">
      <t>ヘンサ</t>
    </rPh>
    <phoneticPr fontId="3"/>
  </si>
  <si>
    <t>三着支持率偏差</t>
    <rPh sb="0" eb="1">
      <t>ミ</t>
    </rPh>
    <rPh sb="1" eb="2">
      <t>チャク</t>
    </rPh>
    <rPh sb="2" eb="5">
      <t>シジリツ</t>
    </rPh>
    <rPh sb="5" eb="7">
      <t>ヘンサ</t>
    </rPh>
    <phoneticPr fontId="3"/>
  </si>
  <si>
    <t>オッズ１２３位枠</t>
    <rPh sb="6" eb="7">
      <t>イ</t>
    </rPh>
    <rPh sb="7" eb="8">
      <t>ワク</t>
    </rPh>
    <phoneticPr fontId="3"/>
  </si>
  <si>
    <t xml:space="preserve">節着順ランク：節平均着順のランク </t>
    <rPh sb="0" eb="1">
      <t>セツ</t>
    </rPh>
    <rPh sb="1" eb="3">
      <t>チャクジュン</t>
    </rPh>
    <rPh sb="7" eb="8">
      <t>セツ</t>
    </rPh>
    <rPh sb="8" eb="10">
      <t>ヘイキン</t>
    </rPh>
    <rPh sb="10" eb="12">
      <t>チャクジュン</t>
    </rPh>
    <phoneticPr fontId="3"/>
  </si>
  <si>
    <t>20181118 以下をWEKAに追加</t>
    <rPh sb="9" eb="11">
      <t>イカ</t>
    </rPh>
    <rPh sb="17" eb="19">
      <t>ツイカ</t>
    </rPh>
    <phoneticPr fontId="3"/>
  </si>
  <si>
    <t>一着支持率偏差：（(１位支持率ー２位支持率) + (２位支持率ー３位支持率）)</t>
    <rPh sb="0" eb="2">
      <t>イッチャク</t>
    </rPh>
    <rPh sb="2" eb="5">
      <t>シジリツ</t>
    </rPh>
    <rPh sb="5" eb="7">
      <t>ヘンサ</t>
    </rPh>
    <rPh sb="11" eb="12">
      <t>イ</t>
    </rPh>
    <rPh sb="12" eb="15">
      <t>シジリツ</t>
    </rPh>
    <rPh sb="17" eb="18">
      <t>イ</t>
    </rPh>
    <rPh sb="18" eb="21">
      <t>シジリツ</t>
    </rPh>
    <rPh sb="33" eb="34">
      <t>イ</t>
    </rPh>
    <rPh sb="34" eb="37">
      <t>シジリツ</t>
    </rPh>
    <phoneticPr fontId="3"/>
  </si>
  <si>
    <t>オッズ１２３位偏差：(オッズ３位ーオッズ２位) + (オッズ２位ーオッズ１位)</t>
    <rPh sb="6" eb="7">
      <t>イ</t>
    </rPh>
    <rPh sb="7" eb="9">
      <t>ヘンサ</t>
    </rPh>
    <rPh sb="15" eb="16">
      <t>イ</t>
    </rPh>
    <phoneticPr fontId="3"/>
  </si>
  <si>
    <t>update rec_race set isVenus = 'N' where isVenus = '';</t>
  </si>
  <si>
    <t>update rec_race set timezone = 'Z' where timezone = '';</t>
  </si>
  <si>
    <t>未実装</t>
    <rPh sb="0" eb="3">
      <t>ミジッソウ</t>
    </rPh>
    <phoneticPr fontId="3"/>
  </si>
  <si>
    <t>20181124</t>
    <phoneticPr fontId="3"/>
  </si>
  <si>
    <t>motor3rankが全部123456になっている</t>
    <rPh sb="11" eb="13">
      <t>ゼンブ</t>
    </rPh>
    <phoneticPr fontId="3"/>
  </si>
  <si>
    <t>当地勝率が0のデータ修正要。横展開</t>
    <rPh sb="0" eb="2">
      <t>トウチ</t>
    </rPh>
    <rPh sb="2" eb="4">
      <t>ショウリツ</t>
    </rPh>
    <rPh sb="10" eb="12">
      <t>シュウセイ</t>
    </rPh>
    <rPh sb="12" eb="13">
      <t>ヨウ</t>
    </rPh>
    <rPh sb="14" eb="15">
      <t>ヨコ</t>
    </rPh>
    <rPh sb="15" eb="17">
      <t>テンカイ</t>
    </rPh>
    <phoneticPr fontId="3"/>
  </si>
  <si>
    <t xml:space="preserve">未実装　⇒　本命度：全国勝率1＋((全国勝率２＋全国勝率３) / 2）－全国勝率４ </t>
    <rPh sb="0" eb="3">
      <t>ミジッソウ</t>
    </rPh>
    <rPh sb="6" eb="8">
      <t>ホンメイ</t>
    </rPh>
    <rPh sb="8" eb="9">
      <t>ド</t>
    </rPh>
    <phoneticPr fontId="3"/>
  </si>
  <si>
    <t>⇒保留　全国勝率と統計勝率のどっちが有効かを見てから考慮する　20181125</t>
    <rPh sb="4" eb="6">
      <t>ゼンコク</t>
    </rPh>
    <rPh sb="6" eb="8">
      <t>ショウリツ</t>
    </rPh>
    <rPh sb="9" eb="11">
      <t>トウケイ</t>
    </rPh>
    <rPh sb="11" eb="13">
      <t>ショウリツ</t>
    </rPh>
    <rPh sb="18" eb="20">
      <t>ユウコウ</t>
    </rPh>
    <rPh sb="22" eb="23">
      <t>ミ</t>
    </rPh>
    <rPh sb="26" eb="28">
      <t>コウリョ</t>
    </rPh>
    <phoneticPr fontId="3"/>
  </si>
  <si>
    <t>20181125</t>
    <phoneticPr fontId="3"/>
  </si>
  <si>
    <t>Attrributeの中で極端に稀なデータはDbimport中に除去する</t>
    <rPh sb="11" eb="12">
      <t>ナカ</t>
    </rPh>
    <rPh sb="13" eb="15">
      <t>キョクタン</t>
    </rPh>
    <rPh sb="16" eb="17">
      <t>マレ</t>
    </rPh>
    <rPh sb="30" eb="31">
      <t>チュウ</t>
    </rPh>
    <rPh sb="32" eb="34">
      <t>ジョキョ</t>
    </rPh>
    <phoneticPr fontId="3"/>
  </si>
  <si>
    <t xml:space="preserve">weather </t>
    <phoneticPr fontId="3"/>
  </si>
  <si>
    <t>wind</t>
    <phoneticPr fontId="3"/>
  </si>
  <si>
    <t xml:space="preserve">wave </t>
    <phoneticPr fontId="3"/>
  </si>
  <si>
    <t>&gt; 10 : 除外</t>
  </si>
  <si>
    <t>&gt; 9 : 除外</t>
    <rPh sb="6" eb="8">
      <t>ジョガイ</t>
    </rPh>
    <phoneticPr fontId="3"/>
  </si>
  <si>
    <t>～rateが0は末端の値に書き換える</t>
    <rPh sb="8" eb="10">
      <t>マッタン</t>
    </rPh>
    <rPh sb="11" eb="12">
      <t>チ</t>
    </rPh>
    <rPh sb="13" eb="14">
      <t>カ</t>
    </rPh>
    <rPh sb="15" eb="16">
      <t>カ</t>
    </rPh>
    <phoneticPr fontId="3"/>
  </si>
  <si>
    <t>nation~, local~ motor~</t>
    <phoneticPr fontId="3"/>
  </si>
  <si>
    <t>霧 -&gt; 除外</t>
    <phoneticPr fontId="3"/>
  </si>
  <si>
    <t>モータ3連率が始まったのは2017/03/09から</t>
    <rPh sb="4" eb="5">
      <t>レン</t>
    </rPh>
    <rPh sb="5" eb="6">
      <t>リツ</t>
    </rPh>
    <rPh sb="7" eb="8">
      <t>ハジ</t>
    </rPh>
    <phoneticPr fontId="3"/>
  </si>
  <si>
    <t>avgstが0は末端の値に書き換える</t>
    <rPh sb="8" eb="10">
      <t>マッタン</t>
    </rPh>
    <rPh sb="11" eb="12">
      <t>チ</t>
    </rPh>
    <rPh sb="13" eb="14">
      <t>カ</t>
    </rPh>
    <rPh sb="15" eb="16">
      <t>カ</t>
    </rPh>
    <phoneticPr fontId="3"/>
  </si>
  <si>
    <t>https://www.google.co.jp/search?q=%EB%B2%A0%EC%9D%B4%EC%A7%80%EC%95%88+%EB%84%A4%ED%8A%B8%EC%9B%8C%ED%81%AC+%ED%99%9C%EC%9A%A9&amp;sa=X&amp;ved=2ahUKEwiolZmohI7fAhWTc3AKHRe2D7UQ1QIoBnoECAYQBw&amp;biw=1008&amp;bih=1169</t>
  </si>
  <si>
    <t>베이지안 네트워크 활용</t>
    <phoneticPr fontId="3"/>
  </si>
  <si>
    <t>20181208</t>
    <phoneticPr fontId="3"/>
  </si>
  <si>
    <t>머신러닝워크북 독서</t>
    <phoneticPr fontId="3"/>
  </si>
  <si>
    <r>
      <t>stat</t>
    </r>
    <r>
      <rPr>
        <sz val="12"/>
        <color theme="1"/>
        <rFont val="ＭＳ Ｐゴシック"/>
        <family val="3"/>
        <charset val="129"/>
        <scheme val="minor"/>
      </rPr>
      <t>테이블</t>
    </r>
    <r>
      <rPr>
        <sz val="12"/>
        <color theme="1"/>
        <rFont val="ＭＳ Ｐゴシック"/>
        <family val="2"/>
        <scheme val="minor"/>
      </rPr>
      <t xml:space="preserve"> 2012-2018 </t>
    </r>
    <r>
      <rPr>
        <sz val="12"/>
        <color theme="1"/>
        <rFont val="ＭＳ Ｐゴシック"/>
        <family val="3"/>
        <charset val="129"/>
        <scheme val="minor"/>
      </rPr>
      <t>전부</t>
    </r>
    <r>
      <rPr>
        <sz val="12"/>
        <color theme="1"/>
        <rFont val="ＭＳ Ｐゴシック"/>
        <family val="2"/>
        <scheme val="minor"/>
      </rPr>
      <t xml:space="preserve"> </t>
    </r>
    <r>
      <rPr>
        <sz val="12"/>
        <color theme="1"/>
        <rFont val="ＭＳ Ｐゴシック"/>
        <family val="3"/>
        <charset val="129"/>
        <scheme val="minor"/>
      </rPr>
      <t>생성한다</t>
    </r>
    <phoneticPr fontId="3"/>
  </si>
  <si>
    <r>
      <t>experimenter</t>
    </r>
    <r>
      <rPr>
        <sz val="12"/>
        <color theme="1"/>
        <rFont val="ＭＳ Ｐゴシック"/>
        <family val="3"/>
        <charset val="129"/>
        <scheme val="minor"/>
      </rPr>
      <t>로</t>
    </r>
    <r>
      <rPr>
        <sz val="12"/>
        <color theme="1"/>
        <rFont val="ＭＳ Ｐゴシック"/>
        <family val="2"/>
        <scheme val="minor"/>
      </rPr>
      <t xml:space="preserve"> </t>
    </r>
    <r>
      <rPr>
        <sz val="12"/>
        <color theme="1"/>
        <rFont val="ＭＳ Ｐゴシック"/>
        <family val="3"/>
        <charset val="129"/>
        <scheme val="minor"/>
      </rPr>
      <t>파라미터</t>
    </r>
    <r>
      <rPr>
        <sz val="12"/>
        <color theme="1"/>
        <rFont val="ＭＳ Ｐゴシック"/>
        <family val="2"/>
        <scheme val="minor"/>
      </rPr>
      <t xml:space="preserve"> </t>
    </r>
    <r>
      <rPr>
        <sz val="12"/>
        <color theme="1"/>
        <rFont val="ＭＳ Ｐゴシック"/>
        <family val="3"/>
        <charset val="129"/>
        <scheme val="minor"/>
      </rPr>
      <t>실험</t>
    </r>
    <r>
      <rPr>
        <sz val="12"/>
        <color theme="1"/>
        <rFont val="ＭＳ Ｐゴシック"/>
        <family val="2"/>
        <scheme val="minor"/>
      </rPr>
      <t xml:space="preserve"> </t>
    </r>
    <r>
      <rPr>
        <sz val="12"/>
        <color theme="1"/>
        <rFont val="ＭＳ Ｐゴシック"/>
        <family val="3"/>
        <charset val="129"/>
        <scheme val="minor"/>
      </rPr>
      <t>가능한가</t>
    </r>
    <r>
      <rPr>
        <sz val="12"/>
        <color theme="1"/>
        <rFont val="ＭＳ Ｐゴシック"/>
        <family val="2"/>
        <scheme val="minor"/>
      </rPr>
      <t>?</t>
    </r>
    <phoneticPr fontId="3"/>
  </si>
  <si>
    <r>
      <t>1T-&gt;2T-&gt;3T</t>
    </r>
    <r>
      <rPr>
        <sz val="12"/>
        <color theme="1"/>
        <rFont val="ＭＳ Ｐゴシック"/>
        <family val="3"/>
        <charset val="129"/>
        <scheme val="minor"/>
      </rPr>
      <t>순차</t>
    </r>
    <r>
      <rPr>
        <sz val="12"/>
        <color theme="1"/>
        <rFont val="ＭＳ Ｐゴシック"/>
        <family val="2"/>
        <scheme val="minor"/>
      </rPr>
      <t xml:space="preserve"> </t>
    </r>
    <r>
      <rPr>
        <sz val="12"/>
        <color theme="1"/>
        <rFont val="ＭＳ Ｐゴシック"/>
        <family val="3"/>
        <charset val="129"/>
        <scheme val="minor"/>
      </rPr>
      <t>학습</t>
    </r>
    <r>
      <rPr>
        <sz val="12"/>
        <color theme="1"/>
        <rFont val="ＭＳ Ｐゴシック"/>
        <family val="2"/>
        <scheme val="minor"/>
      </rPr>
      <t xml:space="preserve"> </t>
    </r>
    <phoneticPr fontId="3"/>
  </si>
  <si>
    <t>베이즈네트워크 공부</t>
    <phoneticPr fontId="3"/>
  </si>
  <si>
    <r>
      <t>1Tauto</t>
    </r>
    <r>
      <rPr>
        <sz val="12"/>
        <color theme="1"/>
        <rFont val="ＭＳ Ｐゴシック"/>
        <family val="3"/>
        <charset val="129"/>
        <scheme val="minor"/>
      </rPr>
      <t>결과</t>
    </r>
    <r>
      <rPr>
        <sz val="12"/>
        <color theme="1"/>
        <rFont val="ＭＳ Ｐゴシック"/>
        <family val="2"/>
        <scheme val="minor"/>
      </rPr>
      <t xml:space="preserve"> </t>
    </r>
    <r>
      <rPr>
        <sz val="12"/>
        <color theme="1"/>
        <rFont val="ＭＳ Ｐゴシック"/>
        <family val="3"/>
        <charset val="129"/>
        <scheme val="minor"/>
      </rPr>
      <t>재현해본다</t>
    </r>
    <phoneticPr fontId="3"/>
  </si>
  <si>
    <r>
      <t>BoatClassifier</t>
    </r>
    <r>
      <rPr>
        <sz val="12"/>
        <color theme="1"/>
        <rFont val="ＭＳ Ｐゴシック"/>
        <family val="3"/>
        <charset val="129"/>
        <scheme val="minor"/>
      </rPr>
      <t>전략</t>
    </r>
    <r>
      <rPr>
        <sz val="12"/>
        <color theme="1"/>
        <rFont val="ＭＳ Ｐゴシック"/>
        <family val="2"/>
        <scheme val="minor"/>
      </rPr>
      <t xml:space="preserve"> </t>
    </r>
    <phoneticPr fontId="3"/>
  </si>
  <si>
    <t>20181209</t>
    <phoneticPr fontId="3"/>
  </si>
  <si>
    <t>rec_fame_rank3補強する</t>
    <rPh sb="14" eb="16">
      <t>ホキョウ</t>
    </rPh>
    <phoneticPr fontId="3"/>
  </si>
  <si>
    <t>DB整理する</t>
    <rPh sb="2" eb="4">
      <t>セイリ</t>
    </rPh>
    <phoneticPr fontId="3"/>
  </si>
  <si>
    <t>stat作成</t>
    <rPh sb="4" eb="6">
      <t>サクセイ</t>
    </rPh>
    <phoneticPr fontId="3"/>
  </si>
  <si>
    <t>stat_deviation作成</t>
    <rPh sb="14" eb="16">
      <t>サクセイ</t>
    </rPh>
    <phoneticPr fontId="3"/>
  </si>
  <si>
    <t>ML結果テーブル作成</t>
    <rPh sb="2" eb="4">
      <t>ケッカ</t>
    </rPh>
    <rPh sb="8" eb="10">
      <t>サクセイ</t>
    </rPh>
    <phoneticPr fontId="3"/>
  </si>
  <si>
    <t>rec_rame_rank3再作成 -&gt; 一旦保留</t>
    <rPh sb="14" eb="17">
      <t>サイサクセイ</t>
    </rPh>
    <rPh sb="21" eb="23">
      <t>イッタン</t>
    </rPh>
    <rPh sb="23" eb="25">
      <t>ホリュウ</t>
    </rPh>
    <phoneticPr fontId="3"/>
  </si>
  <si>
    <t>training</t>
    <phoneticPr fontId="3"/>
  </si>
  <si>
    <t>test</t>
    <phoneticPr fontId="3"/>
  </si>
  <si>
    <t>simul</t>
    <phoneticPr fontId="3"/>
  </si>
  <si>
    <t>20180101~20181007</t>
    <phoneticPr fontId="3"/>
  </si>
  <si>
    <t>20120101~20151231 -&gt; model</t>
    <phoneticPr fontId="3"/>
  </si>
  <si>
    <t>20160101~20171231 -&gt; ml_result -&gt; sql filter</t>
    <phoneticPr fontId="3"/>
  </si>
  <si>
    <t>학습방법 고르기</t>
    <phoneticPr fontId="3"/>
  </si>
  <si>
    <r>
      <t>rank</t>
    </r>
    <r>
      <rPr>
        <sz val="12"/>
        <color theme="1"/>
        <rFont val="ＭＳ Ｐゴシック"/>
        <family val="3"/>
        <charset val="129"/>
        <scheme val="minor"/>
      </rPr>
      <t>인가</t>
    </r>
    <r>
      <rPr>
        <sz val="12"/>
        <color theme="1"/>
        <rFont val="ＭＳ Ｐゴシック"/>
        <family val="2"/>
        <scheme val="minor"/>
      </rPr>
      <t xml:space="preserve"> waku</t>
    </r>
    <r>
      <rPr>
        <sz val="12"/>
        <color theme="1"/>
        <rFont val="ＭＳ Ｐゴシック"/>
        <family val="3"/>
        <charset val="129"/>
        <scheme val="minor"/>
      </rPr>
      <t>인가</t>
    </r>
    <r>
      <rPr>
        <sz val="12"/>
        <color theme="1"/>
        <rFont val="ＭＳ Ｐゴシック"/>
        <family val="2"/>
        <scheme val="minor"/>
      </rPr>
      <t xml:space="preserve"> rate</t>
    </r>
    <r>
      <rPr>
        <sz val="12"/>
        <color theme="1"/>
        <rFont val="ＭＳ Ｐゴシック"/>
        <family val="3"/>
        <charset val="129"/>
        <scheme val="minor"/>
      </rPr>
      <t>인가</t>
    </r>
    <phoneticPr fontId="3"/>
  </si>
  <si>
    <r>
      <t>・1T</t>
    </r>
    <r>
      <rPr>
        <sz val="12"/>
        <color theme="1"/>
        <rFont val="ＭＳ Ｐゴシック"/>
        <family val="3"/>
        <charset val="129"/>
        <scheme val="minor"/>
      </rPr>
      <t>로</t>
    </r>
    <r>
      <rPr>
        <sz val="12"/>
        <color theme="1"/>
        <rFont val="ＭＳ Ｐゴシック"/>
        <family val="2"/>
        <scheme val="minor"/>
      </rPr>
      <t xml:space="preserve"> </t>
    </r>
    <r>
      <rPr>
        <sz val="12"/>
        <color theme="1"/>
        <rFont val="ＭＳ Ｐゴシック"/>
        <family val="3"/>
        <charset val="129"/>
        <scheme val="minor"/>
      </rPr>
      <t>테스트해보니</t>
    </r>
    <r>
      <rPr>
        <sz val="12"/>
        <color theme="1"/>
        <rFont val="ＭＳ Ｐゴシック"/>
        <family val="2"/>
        <scheme val="minor"/>
      </rPr>
      <t xml:space="preserve"> ～rank</t>
    </r>
    <r>
      <rPr>
        <sz val="12"/>
        <color theme="1"/>
        <rFont val="ＭＳ Ｐゴシック"/>
        <family val="3"/>
        <charset val="129"/>
        <scheme val="minor"/>
      </rPr>
      <t>어트리뷰트는</t>
    </r>
    <r>
      <rPr>
        <sz val="12"/>
        <color theme="1"/>
        <rFont val="ＭＳ Ｐゴシック"/>
        <family val="2"/>
        <scheme val="minor"/>
      </rPr>
      <t xml:space="preserve"> 1</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적중도가</t>
    </r>
    <r>
      <rPr>
        <sz val="12"/>
        <color theme="1"/>
        <rFont val="ＭＳ Ｐゴシック"/>
        <family val="2"/>
        <scheme val="minor"/>
      </rPr>
      <t xml:space="preserve"> </t>
    </r>
    <r>
      <rPr>
        <sz val="12"/>
        <color theme="1"/>
        <rFont val="ＭＳ Ｐゴシック"/>
        <family val="3"/>
        <charset val="129"/>
        <scheme val="minor"/>
      </rPr>
      <t>조금</t>
    </r>
    <r>
      <rPr>
        <sz val="12"/>
        <color theme="1"/>
        <rFont val="ＭＳ Ｐゴシック"/>
        <family val="2"/>
        <scheme val="minor"/>
      </rPr>
      <t xml:space="preserve"> </t>
    </r>
    <r>
      <rPr>
        <sz val="12"/>
        <color theme="1"/>
        <rFont val="ＭＳ Ｐゴシック"/>
        <family val="3"/>
        <charset val="129"/>
        <scheme val="minor"/>
      </rPr>
      <t>높은</t>
    </r>
    <r>
      <rPr>
        <sz val="12"/>
        <color theme="1"/>
        <rFont val="ＭＳ Ｐゴシック"/>
        <family val="2"/>
        <scheme val="minor"/>
      </rPr>
      <t xml:space="preserve"> </t>
    </r>
    <r>
      <rPr>
        <sz val="12"/>
        <color theme="1"/>
        <rFont val="ＭＳ Ｐゴシック"/>
        <family val="3"/>
        <charset val="129"/>
        <scheme val="minor"/>
      </rPr>
      <t>대신</t>
    </r>
    <r>
      <rPr>
        <sz val="12"/>
        <color theme="1"/>
        <rFont val="ＭＳ Ｐゴシック"/>
        <family val="2"/>
        <scheme val="minor"/>
      </rPr>
      <t xml:space="preserve"> 456</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적중도를</t>
    </r>
    <r>
      <rPr>
        <sz val="12"/>
        <color theme="1"/>
        <rFont val="ＭＳ Ｐゴシック"/>
        <family val="2"/>
        <scheme val="minor"/>
      </rPr>
      <t xml:space="preserve"> </t>
    </r>
    <r>
      <rPr>
        <sz val="12"/>
        <color theme="1"/>
        <rFont val="ＭＳ Ｐゴシック"/>
        <family val="3"/>
        <charset val="129"/>
        <scheme val="minor"/>
      </rPr>
      <t>현저히</t>
    </r>
    <r>
      <rPr>
        <sz val="12"/>
        <color theme="1"/>
        <rFont val="ＭＳ Ｐゴシック"/>
        <family val="2"/>
        <scheme val="minor"/>
      </rPr>
      <t xml:space="preserve"> </t>
    </r>
    <r>
      <rPr>
        <sz val="12"/>
        <color theme="1"/>
        <rFont val="ＭＳ Ｐゴシック"/>
        <family val="3"/>
        <charset val="129"/>
        <scheme val="minor"/>
      </rPr>
      <t>떨어뜨린다</t>
    </r>
    <r>
      <rPr>
        <sz val="12"/>
        <color theme="1"/>
        <rFont val="ＭＳ Ｐゴシック"/>
        <family val="2"/>
        <scheme val="minor"/>
      </rPr>
      <t>.</t>
    </r>
    <phoneticPr fontId="3"/>
  </si>
  <si>
    <t>・fameoddsも同じ</t>
    <rPh sb="10" eb="11">
      <t>オナ</t>
    </rPh>
    <phoneticPr fontId="3"/>
  </si>
  <si>
    <t>20181210</t>
    <phoneticPr fontId="3"/>
  </si>
  <si>
    <r>
      <t>1T-&gt;2T</t>
    </r>
    <r>
      <rPr>
        <sz val="12"/>
        <color theme="1"/>
        <rFont val="ＭＳ Ｐゴシック"/>
        <family val="3"/>
        <charset val="129"/>
        <scheme val="minor"/>
      </rPr>
      <t>로</t>
    </r>
    <r>
      <rPr>
        <sz val="12"/>
        <color theme="1"/>
        <rFont val="ＭＳ Ｐゴシック"/>
        <family val="2"/>
        <scheme val="minor"/>
      </rPr>
      <t xml:space="preserve"> </t>
    </r>
    <r>
      <rPr>
        <sz val="12"/>
        <color theme="1"/>
        <rFont val="ＭＳ Ｐゴシック"/>
        <family val="3"/>
        <charset val="129"/>
        <scheme val="minor"/>
      </rPr>
      <t>필터링하는</t>
    </r>
    <r>
      <rPr>
        <sz val="12"/>
        <color theme="1"/>
        <rFont val="ＭＳ Ｐゴシック"/>
        <family val="2"/>
        <scheme val="minor"/>
      </rPr>
      <t xml:space="preserve"> </t>
    </r>
    <r>
      <rPr>
        <sz val="12"/>
        <color theme="1"/>
        <rFont val="ＭＳ Ｐゴシック"/>
        <family val="3"/>
        <charset val="129"/>
        <scheme val="minor"/>
      </rPr>
      <t>방법</t>
    </r>
    <r>
      <rPr>
        <sz val="12"/>
        <color theme="1"/>
        <rFont val="ＭＳ Ｐゴシック"/>
        <family val="2"/>
        <scheme val="minor"/>
      </rPr>
      <t xml:space="preserve"> </t>
    </r>
    <r>
      <rPr>
        <sz val="12"/>
        <color theme="1"/>
        <rFont val="ＭＳ Ｐゴシック"/>
        <family val="3"/>
        <charset val="129"/>
        <scheme val="minor"/>
      </rPr>
      <t>써봣지만</t>
    </r>
    <r>
      <rPr>
        <sz val="12"/>
        <color theme="1"/>
        <rFont val="ＭＳ Ｐゴシック"/>
        <family val="2"/>
        <scheme val="minor"/>
      </rPr>
      <t xml:space="preserve"> </t>
    </r>
    <r>
      <rPr>
        <sz val="12"/>
        <color theme="1"/>
        <rFont val="ＭＳ Ｐゴシック"/>
        <family val="3"/>
        <charset val="129"/>
        <scheme val="minor"/>
      </rPr>
      <t>적중률은</t>
    </r>
    <r>
      <rPr>
        <sz val="12"/>
        <color theme="1"/>
        <rFont val="ＭＳ Ｐゴシック"/>
        <family val="2"/>
        <scheme val="minor"/>
      </rPr>
      <t xml:space="preserve"> </t>
    </r>
    <r>
      <rPr>
        <sz val="12"/>
        <color theme="1"/>
        <rFont val="ＭＳ Ｐゴシック"/>
        <family val="3"/>
        <charset val="129"/>
        <scheme val="minor"/>
      </rPr>
      <t>조금</t>
    </r>
    <r>
      <rPr>
        <sz val="12"/>
        <color theme="1"/>
        <rFont val="ＭＳ Ｐゴシック"/>
        <family val="2"/>
        <scheme val="minor"/>
      </rPr>
      <t xml:space="preserve"> </t>
    </r>
    <r>
      <rPr>
        <sz val="12"/>
        <color theme="1"/>
        <rFont val="ＭＳ Ｐゴシック"/>
        <family val="3"/>
        <charset val="129"/>
        <scheme val="minor"/>
      </rPr>
      <t>올라갔지만</t>
    </r>
    <r>
      <rPr>
        <sz val="12"/>
        <color theme="1"/>
        <rFont val="ＭＳ Ｐゴシック"/>
        <family val="2"/>
        <scheme val="minor"/>
      </rPr>
      <t xml:space="preserve"> </t>
    </r>
    <r>
      <rPr>
        <sz val="12"/>
        <color theme="1"/>
        <rFont val="ＭＳ Ｐゴシック"/>
        <family val="3"/>
        <charset val="129"/>
        <scheme val="minor"/>
      </rPr>
      <t>회수율은</t>
    </r>
    <r>
      <rPr>
        <sz val="12"/>
        <color theme="1"/>
        <rFont val="ＭＳ Ｐゴシック"/>
        <family val="2"/>
        <scheme val="minor"/>
      </rPr>
      <t xml:space="preserve"> </t>
    </r>
    <r>
      <rPr>
        <sz val="12"/>
        <color theme="1"/>
        <rFont val="ＭＳ Ｐゴシック"/>
        <family val="3"/>
        <charset val="129"/>
        <scheme val="minor"/>
      </rPr>
      <t>거의</t>
    </r>
    <r>
      <rPr>
        <sz val="12"/>
        <color theme="1"/>
        <rFont val="ＭＳ Ｐゴシック"/>
        <family val="2"/>
        <scheme val="minor"/>
      </rPr>
      <t xml:space="preserve"> </t>
    </r>
    <r>
      <rPr>
        <sz val="12"/>
        <color theme="1"/>
        <rFont val="ＭＳ Ｐゴシック"/>
        <family val="3"/>
        <charset val="129"/>
        <scheme val="minor"/>
      </rPr>
      <t>변하지</t>
    </r>
    <r>
      <rPr>
        <sz val="12"/>
        <color theme="1"/>
        <rFont val="ＭＳ Ｐゴシック"/>
        <family val="2"/>
        <scheme val="minor"/>
      </rPr>
      <t xml:space="preserve"> </t>
    </r>
    <r>
      <rPr>
        <sz val="12"/>
        <color theme="1"/>
        <rFont val="ＭＳ Ｐゴシック"/>
        <family val="3"/>
        <charset val="129"/>
        <scheme val="minor"/>
      </rPr>
      <t>않았다</t>
    </r>
    <r>
      <rPr>
        <sz val="12"/>
        <color theme="1"/>
        <rFont val="ＭＳ Ｐゴシック"/>
        <family val="2"/>
        <scheme val="minor"/>
      </rPr>
      <t>.</t>
    </r>
    <phoneticPr fontId="3"/>
  </si>
  <si>
    <t>予測マシンを各勝式毎に作るか1T-&gt;2Tへ絞り込むか？</t>
    <rPh sb="6" eb="7">
      <t>カク</t>
    </rPh>
    <rPh sb="7" eb="8">
      <t>カツ</t>
    </rPh>
    <rPh sb="8" eb="9">
      <t>シキ</t>
    </rPh>
    <rPh sb="9" eb="10">
      <t>ゴト</t>
    </rPh>
    <rPh sb="11" eb="12">
      <t>ツク</t>
    </rPh>
    <rPh sb="21" eb="22">
      <t>シボ</t>
    </rPh>
    <rPh sb="23" eb="24">
      <t>コ</t>
    </rPh>
    <phoneticPr fontId="3"/>
  </si>
  <si>
    <t>結論⇒絞り込まない</t>
    <rPh sb="0" eb="2">
      <t>ケツロン</t>
    </rPh>
    <rPh sb="3" eb="4">
      <t>シボ</t>
    </rPh>
    <rPh sb="5" eb="6">
      <t>コ</t>
    </rPh>
    <phoneticPr fontId="3"/>
  </si>
  <si>
    <t>20181214</t>
    <phoneticPr fontId="3"/>
  </si>
  <si>
    <t>支持率順列＋標準偏差＋（？）で回収率を見る</t>
    <rPh sb="0" eb="3">
      <t>シジリツ</t>
    </rPh>
    <rPh sb="3" eb="4">
      <t>ジュン</t>
    </rPh>
    <rPh sb="4" eb="5">
      <t>レツ</t>
    </rPh>
    <rPh sb="6" eb="8">
      <t>ヒョウジュン</t>
    </rPh>
    <rPh sb="8" eb="10">
      <t>ヘンサ</t>
    </rPh>
    <rPh sb="15" eb="17">
      <t>カイシュウ</t>
    </rPh>
    <rPh sb="17" eb="18">
      <t>リツ</t>
    </rPh>
    <rPh sb="19" eb="20">
      <t>ミ</t>
    </rPh>
    <phoneticPr fontId="3"/>
  </si>
  <si>
    <t>cnt</t>
  </si>
  <si>
    <t>kumiban</t>
  </si>
  <si>
    <r>
      <t>deviation</t>
    </r>
    <r>
      <rPr>
        <sz val="12"/>
        <color theme="1"/>
        <rFont val="ＭＳ Ｐゴシック"/>
        <family val="3"/>
        <charset val="129"/>
        <scheme val="minor"/>
      </rPr>
      <t>전략은</t>
    </r>
    <r>
      <rPr>
        <sz val="12"/>
        <color theme="1"/>
        <rFont val="ＭＳ Ｐゴシック"/>
        <family val="2"/>
        <scheme val="minor"/>
      </rPr>
      <t xml:space="preserve"> </t>
    </r>
    <r>
      <rPr>
        <sz val="12"/>
        <color theme="1"/>
        <rFont val="ＭＳ Ｐゴシック"/>
        <family val="3"/>
        <charset val="129"/>
        <scheme val="minor"/>
      </rPr>
      <t>실패한</t>
    </r>
    <r>
      <rPr>
        <sz val="12"/>
        <color theme="1"/>
        <rFont val="ＭＳ Ｐゴシック"/>
        <family val="2"/>
        <scheme val="minor"/>
      </rPr>
      <t xml:space="preserve"> </t>
    </r>
    <r>
      <rPr>
        <sz val="12"/>
        <color theme="1"/>
        <rFont val="ＭＳ Ｐゴシック"/>
        <family val="3"/>
        <charset val="129"/>
        <scheme val="minor"/>
      </rPr>
      <t>것</t>
    </r>
    <r>
      <rPr>
        <sz val="12"/>
        <color theme="1"/>
        <rFont val="ＭＳ Ｐゴシック"/>
        <family val="2"/>
        <scheme val="minor"/>
      </rPr>
      <t xml:space="preserve"> </t>
    </r>
    <r>
      <rPr>
        <sz val="12"/>
        <color theme="1"/>
        <rFont val="ＭＳ Ｐゴシック"/>
        <family val="3"/>
        <charset val="129"/>
        <scheme val="minor"/>
      </rPr>
      <t>같다</t>
    </r>
    <r>
      <rPr>
        <sz val="12"/>
        <color theme="1"/>
        <rFont val="ＭＳ Ｐゴシック"/>
        <family val="2"/>
        <scheme val="minor"/>
      </rPr>
      <t xml:space="preserve">. </t>
    </r>
    <r>
      <rPr>
        <sz val="12"/>
        <color theme="1"/>
        <rFont val="ＭＳ Ｐゴシック"/>
        <family val="3"/>
        <charset val="129"/>
        <scheme val="minor"/>
      </rPr>
      <t>잘하는</t>
    </r>
    <r>
      <rPr>
        <sz val="12"/>
        <color theme="1"/>
        <rFont val="ＭＳ Ｐゴシック"/>
        <family val="2"/>
        <scheme val="minor"/>
      </rPr>
      <t xml:space="preserve"> </t>
    </r>
    <r>
      <rPr>
        <sz val="12"/>
        <color theme="1"/>
        <rFont val="ＭＳ Ｐゴシック"/>
        <family val="3"/>
        <charset val="129"/>
        <scheme val="minor"/>
      </rPr>
      <t>사람과</t>
    </r>
    <r>
      <rPr>
        <sz val="12"/>
        <color theme="1"/>
        <rFont val="ＭＳ Ｐゴシック"/>
        <family val="2"/>
        <scheme val="minor"/>
      </rPr>
      <t xml:space="preserve"> </t>
    </r>
    <r>
      <rPr>
        <sz val="12"/>
        <color theme="1"/>
        <rFont val="ＭＳ Ｐゴシック"/>
        <family val="3"/>
        <charset val="129"/>
        <scheme val="minor"/>
      </rPr>
      <t>못하는</t>
    </r>
    <r>
      <rPr>
        <sz val="12"/>
        <color theme="1"/>
        <rFont val="ＭＳ Ｐゴシック"/>
        <family val="2"/>
        <scheme val="minor"/>
      </rPr>
      <t xml:space="preserve"> </t>
    </r>
    <r>
      <rPr>
        <sz val="12"/>
        <color theme="1"/>
        <rFont val="ＭＳ Ｐゴシック"/>
        <family val="3"/>
        <charset val="129"/>
        <scheme val="minor"/>
      </rPr>
      <t>사람이</t>
    </r>
    <r>
      <rPr>
        <sz val="12"/>
        <color theme="1"/>
        <rFont val="ＭＳ Ｐゴシック"/>
        <family val="2"/>
        <scheme val="minor"/>
      </rPr>
      <t xml:space="preserve"> </t>
    </r>
    <r>
      <rPr>
        <sz val="12"/>
        <color theme="1"/>
        <rFont val="ＭＳ Ｐゴシック"/>
        <family val="3"/>
        <charset val="129"/>
        <scheme val="minor"/>
      </rPr>
      <t>표준편차에</t>
    </r>
    <r>
      <rPr>
        <sz val="12"/>
        <color theme="1"/>
        <rFont val="ＭＳ Ｐゴシック"/>
        <family val="2"/>
        <scheme val="minor"/>
      </rPr>
      <t xml:space="preserve"> </t>
    </r>
    <r>
      <rPr>
        <sz val="12"/>
        <color theme="1"/>
        <rFont val="ＭＳ Ｐゴシック"/>
        <family val="3"/>
        <charset val="129"/>
        <scheme val="minor"/>
      </rPr>
      <t>똑같이</t>
    </r>
    <r>
      <rPr>
        <sz val="12"/>
        <color theme="1"/>
        <rFont val="ＭＳ Ｐゴシック"/>
        <family val="2"/>
        <scheme val="minor"/>
      </rPr>
      <t xml:space="preserve"> </t>
    </r>
    <r>
      <rPr>
        <sz val="12"/>
        <color theme="1"/>
        <rFont val="ＭＳ Ｐゴシック"/>
        <family val="3"/>
        <charset val="129"/>
        <scheme val="minor"/>
      </rPr>
      <t>반영되어</t>
    </r>
    <r>
      <rPr>
        <sz val="12"/>
        <color theme="1"/>
        <rFont val="ＭＳ Ｐゴシック"/>
        <family val="2"/>
        <scheme val="minor"/>
      </rPr>
      <t xml:space="preserve"> </t>
    </r>
    <r>
      <rPr>
        <sz val="12"/>
        <color theme="1"/>
        <rFont val="ＭＳ Ｐゴシック"/>
        <family val="3"/>
        <charset val="129"/>
        <scheme val="minor"/>
      </rPr>
      <t>실력순위의</t>
    </r>
    <r>
      <rPr>
        <sz val="12"/>
        <color theme="1"/>
        <rFont val="ＭＳ Ｐゴシック"/>
        <family val="2"/>
        <scheme val="minor"/>
      </rPr>
      <t xml:space="preserve"> </t>
    </r>
    <r>
      <rPr>
        <sz val="12"/>
        <color theme="1"/>
        <rFont val="ＭＳ Ｐゴシック"/>
        <family val="3"/>
        <charset val="129"/>
        <scheme val="minor"/>
      </rPr>
      <t>변별성은</t>
    </r>
    <r>
      <rPr>
        <sz val="12"/>
        <color theme="1"/>
        <rFont val="ＭＳ Ｐゴシック"/>
        <family val="2"/>
        <scheme val="minor"/>
      </rPr>
      <t xml:space="preserve"> </t>
    </r>
    <r>
      <rPr>
        <sz val="12"/>
        <color theme="1"/>
        <rFont val="ＭＳ Ｐゴシック"/>
        <family val="3"/>
        <charset val="129"/>
        <scheme val="minor"/>
      </rPr>
      <t>없다</t>
    </r>
    <phoneticPr fontId="3"/>
  </si>
  <si>
    <r>
      <t xml:space="preserve">-&gt; </t>
    </r>
    <r>
      <rPr>
        <sz val="12"/>
        <color theme="1"/>
        <rFont val="ＭＳ Ｐゴシック"/>
        <family val="3"/>
        <charset val="129"/>
        <scheme val="minor"/>
      </rPr>
      <t>차이값</t>
    </r>
    <r>
      <rPr>
        <sz val="12"/>
        <color theme="1"/>
        <rFont val="ＭＳ Ｐゴシック"/>
        <family val="2"/>
        <scheme val="minor"/>
      </rPr>
      <t xml:space="preserve"> </t>
    </r>
    <r>
      <rPr>
        <sz val="12"/>
        <color theme="1"/>
        <rFont val="ＭＳ Ｐゴシック"/>
        <family val="3"/>
        <charset val="129"/>
        <scheme val="minor"/>
      </rPr>
      <t>테이블을</t>
    </r>
    <r>
      <rPr>
        <sz val="12"/>
        <color theme="1"/>
        <rFont val="ＭＳ Ｐゴシック"/>
        <family val="2"/>
        <scheme val="minor"/>
      </rPr>
      <t xml:space="preserve"> </t>
    </r>
    <r>
      <rPr>
        <sz val="12"/>
        <color theme="1"/>
        <rFont val="ＭＳ Ｐゴシック"/>
        <family val="3"/>
        <charset val="129"/>
        <scheme val="minor"/>
      </rPr>
      <t>신설한다</t>
    </r>
    <r>
      <rPr>
        <sz val="12"/>
        <color theme="1"/>
        <rFont val="ＭＳ Ｐゴシック"/>
        <family val="2"/>
        <scheme val="minor"/>
      </rPr>
      <t>. stat_gap</t>
    </r>
    <phoneticPr fontId="3"/>
  </si>
  <si>
    <t>20181218</t>
    <phoneticPr fontId="3"/>
  </si>
  <si>
    <t>패턴값을 기준으로 복수 그룹핑한 후, 각 그룹에 대해 기계학습 시켜보자.</t>
    <phoneticPr fontId="3"/>
  </si>
  <si>
    <r>
      <t>패턴에</t>
    </r>
    <r>
      <rPr>
        <sz val="12"/>
        <color theme="1"/>
        <rFont val="ＭＳ Ｐゴシック"/>
        <family val="3"/>
        <charset val="129"/>
        <scheme val="minor"/>
      </rPr>
      <t xml:space="preserve"> </t>
    </r>
    <r>
      <rPr>
        <sz val="12"/>
        <color theme="1"/>
        <rFont val="ＭＳ Ｐゴシック"/>
        <family val="3"/>
        <charset val="129"/>
        <scheme val="minor"/>
      </rPr>
      <t>따라</t>
    </r>
    <r>
      <rPr>
        <sz val="12"/>
        <color theme="1"/>
        <rFont val="ＭＳ Ｐゴシック"/>
        <family val="3"/>
        <charset val="129"/>
        <scheme val="minor"/>
      </rPr>
      <t xml:space="preserve"> </t>
    </r>
    <r>
      <rPr>
        <sz val="12"/>
        <color theme="1"/>
        <rFont val="ＭＳ Ｐゴシック"/>
        <family val="3"/>
        <charset val="129"/>
        <scheme val="minor"/>
      </rPr>
      <t>다른</t>
    </r>
    <r>
      <rPr>
        <sz val="12"/>
        <color theme="1"/>
        <rFont val="ＭＳ Ｐゴシック"/>
        <family val="3"/>
        <charset val="129"/>
        <scheme val="minor"/>
      </rPr>
      <t xml:space="preserve"> </t>
    </r>
    <r>
      <rPr>
        <sz val="12"/>
        <color theme="1"/>
        <rFont val="ＭＳ Ｐゴシック"/>
        <family val="3"/>
        <charset val="129"/>
        <scheme val="minor"/>
      </rPr>
      <t>선별룰을</t>
    </r>
    <r>
      <rPr>
        <sz val="12"/>
        <color theme="1"/>
        <rFont val="ＭＳ Ｐゴシック"/>
        <family val="3"/>
        <charset val="129"/>
        <scheme val="minor"/>
      </rPr>
      <t xml:space="preserve"> </t>
    </r>
    <r>
      <rPr>
        <sz val="12"/>
        <color theme="1"/>
        <rFont val="ＭＳ Ｐゴシック"/>
        <family val="3"/>
        <charset val="129"/>
        <scheme val="minor"/>
      </rPr>
      <t>발췌해내야</t>
    </r>
    <r>
      <rPr>
        <sz val="12"/>
        <color theme="1"/>
        <rFont val="ＭＳ Ｐゴシック"/>
        <family val="3"/>
        <charset val="129"/>
        <scheme val="minor"/>
      </rPr>
      <t xml:space="preserve"> </t>
    </r>
    <r>
      <rPr>
        <sz val="12"/>
        <color theme="1"/>
        <rFont val="ＭＳ Ｐゴシック"/>
        <family val="3"/>
        <charset val="129"/>
        <scheme val="minor"/>
      </rPr>
      <t>한다</t>
    </r>
    <r>
      <rPr>
        <sz val="12"/>
        <color theme="1"/>
        <rFont val="ＭＳ Ｐゴシック"/>
        <family val="3"/>
        <charset val="129"/>
        <scheme val="minor"/>
      </rPr>
      <t xml:space="preserve">.  </t>
    </r>
    <r>
      <rPr>
        <sz val="12"/>
        <color theme="1"/>
        <rFont val="ＭＳ Ｐゴシック"/>
        <family val="3"/>
        <charset val="129"/>
        <scheme val="minor"/>
      </rPr>
      <t/>
    </r>
    <phoneticPr fontId="3"/>
  </si>
  <si>
    <r>
      <t>・w1r1waku+w1r2waku+w2r1waku로</t>
    </r>
    <r>
      <rPr>
        <sz val="12"/>
        <color theme="1"/>
        <rFont val="ＭＳ Ｐゴシック"/>
        <family val="2"/>
        <scheme val="minor"/>
      </rPr>
      <t xml:space="preserve"> </t>
    </r>
    <r>
      <rPr>
        <sz val="12"/>
        <color theme="1"/>
        <rFont val="ＭＳ Ｐゴシック"/>
        <family val="3"/>
        <charset val="129"/>
        <scheme val="minor"/>
      </rPr>
      <t>패턴화</t>
    </r>
    <phoneticPr fontId="3"/>
  </si>
  <si>
    <r>
      <t>・옺즈가</t>
    </r>
    <r>
      <rPr>
        <sz val="12"/>
        <color theme="1"/>
        <rFont val="ＭＳ Ｐゴシック"/>
        <family val="2"/>
        <scheme val="minor"/>
      </rPr>
      <t xml:space="preserve"> </t>
    </r>
    <r>
      <rPr>
        <sz val="12"/>
        <color theme="1"/>
        <rFont val="ＭＳ Ｐゴシック"/>
        <family val="3"/>
        <charset val="129"/>
        <scheme val="minor"/>
      </rPr>
      <t>일정값</t>
    </r>
    <r>
      <rPr>
        <sz val="12"/>
        <color theme="1"/>
        <rFont val="ＭＳ Ｐゴシック"/>
        <family val="2"/>
        <scheme val="minor"/>
      </rPr>
      <t xml:space="preserve"> </t>
    </r>
    <r>
      <rPr>
        <sz val="12"/>
        <color theme="1"/>
        <rFont val="ＭＳ Ｐゴシック"/>
        <family val="3"/>
        <charset val="129"/>
        <scheme val="minor"/>
      </rPr>
      <t>이상인</t>
    </r>
    <r>
      <rPr>
        <sz val="12"/>
        <color theme="1"/>
        <rFont val="ＭＳ Ｐゴシック"/>
        <family val="2"/>
        <scheme val="minor"/>
      </rPr>
      <t xml:space="preserve"> </t>
    </r>
    <r>
      <rPr>
        <sz val="12"/>
        <color theme="1"/>
        <rFont val="ＭＳ Ｐゴシック"/>
        <family val="3"/>
        <charset val="129"/>
        <scheme val="minor"/>
      </rPr>
      <t>것들만을</t>
    </r>
    <r>
      <rPr>
        <sz val="12"/>
        <color theme="1"/>
        <rFont val="ＭＳ Ｐゴシック"/>
        <family val="2"/>
        <scheme val="minor"/>
      </rPr>
      <t xml:space="preserve"> </t>
    </r>
    <r>
      <rPr>
        <sz val="12"/>
        <color theme="1"/>
        <rFont val="ＭＳ Ｐゴシック"/>
        <family val="3"/>
        <charset val="129"/>
        <scheme val="minor"/>
      </rPr>
      <t>대상으로</t>
    </r>
    <r>
      <rPr>
        <sz val="12"/>
        <color theme="1"/>
        <rFont val="ＭＳ Ｐゴシック"/>
        <family val="2"/>
        <scheme val="minor"/>
      </rPr>
      <t xml:space="preserve"> </t>
    </r>
    <r>
      <rPr>
        <sz val="12"/>
        <color theme="1"/>
        <rFont val="ＭＳ Ｐゴシック"/>
        <family val="3"/>
        <charset val="129"/>
        <scheme val="minor"/>
      </rPr>
      <t>학습시켜본다</t>
    </r>
    <r>
      <rPr>
        <sz val="12"/>
        <color theme="1"/>
        <rFont val="ＭＳ Ｐゴシック"/>
        <family val="2"/>
        <scheme val="minor"/>
      </rPr>
      <t>.</t>
    </r>
    <phoneticPr fontId="3"/>
  </si>
  <si>
    <t>wrwaku</t>
  </si>
  <si>
    <t>141</t>
  </si>
  <si>
    <t>131</t>
  </si>
  <si>
    <t>121</t>
  </si>
  <si>
    <t>212</t>
  </si>
  <si>
    <t>414</t>
  </si>
  <si>
    <t>313</t>
  </si>
  <si>
    <t>151</t>
  </si>
  <si>
    <t>144</t>
  </si>
  <si>
    <t>161</t>
  </si>
  <si>
    <t>155</t>
  </si>
  <si>
    <t>242</t>
  </si>
  <si>
    <t>122</t>
  </si>
  <si>
    <t>232</t>
  </si>
  <si>
    <t>424</t>
  </si>
  <si>
    <t>515</t>
  </si>
  <si>
    <t>323</t>
  </si>
  <si>
    <t>434</t>
  </si>
  <si>
    <t>343</t>
  </si>
  <si>
    <t>133</t>
  </si>
  <si>
    <t>311</t>
  </si>
  <si>
    <t>616</t>
  </si>
  <si>
    <t>125</t>
  </si>
  <si>
    <t>135</t>
  </si>
  <si>
    <t>411</t>
  </si>
  <si>
    <t>525</t>
  </si>
  <si>
    <t>252</t>
  </si>
  <si>
    <t>166</t>
  </si>
  <si>
    <t>535</t>
  </si>
  <si>
    <t>262</t>
  </si>
  <si>
    <t>255</t>
  </si>
  <si>
    <t>353</t>
  </si>
  <si>
    <t>215</t>
  </si>
  <si>
    <t>315</t>
  </si>
  <si>
    <t>626</t>
  </si>
  <si>
    <t>636</t>
  </si>
  <si>
    <t>211</t>
  </si>
  <si>
    <t>422</t>
  </si>
  <si>
    <t>244</t>
  </si>
  <si>
    <t>145</t>
  </si>
  <si>
    <t>322</t>
  </si>
  <si>
    <t>355</t>
  </si>
  <si>
    <t>344</t>
  </si>
  <si>
    <t>363</t>
  </si>
  <si>
    <t>454</t>
  </si>
  <si>
    <t>545</t>
  </si>
  <si>
    <t>126</t>
  </si>
  <si>
    <t>124</t>
  </si>
  <si>
    <t>142</t>
  </si>
  <si>
    <t>611</t>
  </si>
  <si>
    <t>433</t>
  </si>
  <si>
    <t>136</t>
  </si>
  <si>
    <t>233</t>
  </si>
  <si>
    <t>266</t>
  </si>
  <si>
    <t>132</t>
  </si>
  <si>
    <t>134</t>
  </si>
  <si>
    <t>325</t>
  </si>
  <si>
    <t>646</t>
  </si>
  <si>
    <t>412</t>
  </si>
  <si>
    <t>235</t>
  </si>
  <si>
    <t>216</t>
  </si>
  <si>
    <t>464</t>
  </si>
  <si>
    <t>366</t>
  </si>
  <si>
    <t>316</t>
  </si>
  <si>
    <t>312</t>
  </si>
  <si>
    <t>415</t>
  </si>
  <si>
    <t>314</t>
  </si>
  <si>
    <t>214</t>
  </si>
  <si>
    <t>455</t>
  </si>
  <si>
    <t>511</t>
  </si>
  <si>
    <t>146</t>
  </si>
  <si>
    <t>622</t>
  </si>
  <si>
    <t>633</t>
  </si>
  <si>
    <t>522</t>
  </si>
  <si>
    <t>143</t>
  </si>
  <si>
    <t>245</t>
  </si>
  <si>
    <t>123</t>
  </si>
  <si>
    <t>656</t>
  </si>
  <si>
    <t>341</t>
  </si>
  <si>
    <t>236</t>
  </si>
  <si>
    <t>431</t>
  </si>
  <si>
    <t>345</t>
  </si>
  <si>
    <t>413</t>
  </si>
  <si>
    <t>326</t>
  </si>
  <si>
    <t>425</t>
  </si>
  <si>
    <t>466</t>
  </si>
  <si>
    <t>435</t>
  </si>
  <si>
    <t>544</t>
  </si>
  <si>
    <t>152</t>
  </si>
  <si>
    <t>213</t>
  </si>
  <si>
    <t>644</t>
  </si>
  <si>
    <t>342</t>
  </si>
  <si>
    <t>416</t>
  </si>
  <si>
    <t>162</t>
  </si>
  <si>
    <t>432</t>
  </si>
  <si>
    <t>533</t>
  </si>
  <si>
    <t>565</t>
  </si>
  <si>
    <t>156</t>
  </si>
  <si>
    <t>612</t>
  </si>
  <si>
    <t>421</t>
  </si>
  <si>
    <t>321</t>
  </si>
  <si>
    <t>241</t>
  </si>
  <si>
    <t>246</t>
  </si>
  <si>
    <t>154</t>
  </si>
  <si>
    <t>324</t>
  </si>
  <si>
    <t>234</t>
  </si>
  <si>
    <t>231</t>
  </si>
  <si>
    <t>346</t>
  </si>
  <si>
    <t>164</t>
  </si>
  <si>
    <t>423</t>
  </si>
  <si>
    <t>153</t>
  </si>
  <si>
    <t>613</t>
  </si>
  <si>
    <t>361</t>
  </si>
  <si>
    <t>426</t>
  </si>
  <si>
    <t>566</t>
  </si>
  <si>
    <t>165</t>
  </si>
  <si>
    <t>436</t>
  </si>
  <si>
    <t>614</t>
  </si>
  <si>
    <t>163</t>
  </si>
  <si>
    <t>512</t>
  </si>
  <si>
    <t>243</t>
  </si>
  <si>
    <t>514</t>
  </si>
  <si>
    <t>631</t>
  </si>
  <si>
    <t>351</t>
  </si>
  <si>
    <t>516</t>
  </si>
  <si>
    <t>632</t>
  </si>
  <si>
    <t>621</t>
  </si>
  <si>
    <t>256</t>
  </si>
  <si>
    <t>513</t>
  </si>
  <si>
    <t>452</t>
  </si>
  <si>
    <t>655</t>
  </si>
  <si>
    <t>362</t>
  </si>
  <si>
    <t>461</t>
  </si>
  <si>
    <t>531</t>
  </si>
  <si>
    <t>623</t>
  </si>
  <si>
    <t>261</t>
  </si>
  <si>
    <t>451</t>
  </si>
  <si>
    <t>542</t>
  </si>
  <si>
    <t>634</t>
  </si>
  <si>
    <t>526</t>
  </si>
  <si>
    <t>264</t>
  </si>
  <si>
    <t>354</t>
  </si>
  <si>
    <t>532</t>
  </si>
  <si>
    <t>352</t>
  </si>
  <si>
    <t>624</t>
  </si>
  <si>
    <t>642</t>
  </si>
  <si>
    <t>536</t>
  </si>
  <si>
    <t>615</t>
  </si>
  <si>
    <t>641</t>
  </si>
  <si>
    <t>534</t>
  </si>
  <si>
    <t>541</t>
  </si>
  <si>
    <t>251</t>
  </si>
  <si>
    <t>462</t>
  </si>
  <si>
    <t>356</t>
  </si>
  <si>
    <t>364</t>
  </si>
  <si>
    <t>524</t>
  </si>
  <si>
    <t>254</t>
  </si>
  <si>
    <t>265</t>
  </si>
  <si>
    <t>263</t>
  </si>
  <si>
    <t>625</t>
  </si>
  <si>
    <t>521</t>
  </si>
  <si>
    <t>643</t>
  </si>
  <si>
    <t>463</t>
  </si>
  <si>
    <t>365</t>
  </si>
  <si>
    <t>456</t>
  </si>
  <si>
    <t>561</t>
  </si>
  <si>
    <t>253</t>
  </si>
  <si>
    <t>523</t>
  </si>
  <si>
    <t>543</t>
  </si>
  <si>
    <t>453</t>
  </si>
  <si>
    <t>562</t>
  </si>
  <si>
    <t>635</t>
  </si>
  <si>
    <t>546</t>
  </si>
  <si>
    <t>651</t>
  </si>
  <si>
    <t>652</t>
  </si>
  <si>
    <t>563</t>
  </si>
  <si>
    <t>654</t>
  </si>
  <si>
    <t>支持率パタン毎のレース件数(all)</t>
    <rPh sb="0" eb="2">
      <t>シジ</t>
    </rPh>
    <rPh sb="2" eb="3">
      <t>リツ</t>
    </rPh>
    <rPh sb="6" eb="7">
      <t>ゴト</t>
    </rPh>
    <rPh sb="11" eb="13">
      <t>ケンスウ</t>
    </rPh>
    <phoneticPr fontId="3"/>
  </si>
  <si>
    <t>不成立</t>
  </si>
  <si>
    <t>特払</t>
  </si>
  <si>
    <r>
      <t>141</t>
    </r>
    <r>
      <rPr>
        <sz val="12"/>
        <color theme="1"/>
        <rFont val="ＭＳ Ｐゴシック"/>
        <family val="3"/>
        <charset val="129"/>
        <scheme val="minor"/>
      </rPr>
      <t>패턴에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odd</t>
    </r>
    <r>
      <rPr>
        <sz val="12"/>
        <color theme="1"/>
        <rFont val="ＭＳ Ｐゴシック"/>
        <family val="3"/>
        <charset val="129"/>
        <scheme val="minor"/>
      </rPr>
      <t>는</t>
    </r>
    <r>
      <rPr>
        <sz val="12"/>
        <color theme="1"/>
        <rFont val="ＭＳ Ｐゴシック"/>
        <family val="2"/>
        <scheme val="minor"/>
      </rPr>
      <t xml:space="preserve"> 2.0 </t>
    </r>
    <r>
      <rPr>
        <sz val="12"/>
        <color theme="1"/>
        <rFont val="ＭＳ Ｐゴシック"/>
        <family val="3"/>
        <charset val="129"/>
        <scheme val="minor"/>
      </rPr>
      <t>이상으로</t>
    </r>
    <r>
      <rPr>
        <sz val="12"/>
        <color theme="1"/>
        <rFont val="ＭＳ Ｐゴシック"/>
        <family val="2"/>
        <scheme val="minor"/>
      </rPr>
      <t xml:space="preserve"> 2F</t>
    </r>
    <r>
      <rPr>
        <sz val="12"/>
        <color theme="1"/>
        <rFont val="ＭＳ Ｐゴシック"/>
        <family val="3"/>
        <charset val="129"/>
        <scheme val="minor"/>
      </rPr>
      <t>학습시켰다</t>
    </r>
    <r>
      <rPr>
        <sz val="12"/>
        <color theme="1"/>
        <rFont val="ＭＳ Ｐゴシック"/>
        <family val="2"/>
        <scheme val="minor"/>
      </rPr>
      <t xml:space="preserve">. </t>
    </r>
    <r>
      <rPr>
        <sz val="12"/>
        <color theme="1"/>
        <rFont val="ＭＳ Ｐゴシック"/>
        <family val="3"/>
        <charset val="129"/>
        <scheme val="minor"/>
      </rPr>
      <t>모델파일로</t>
    </r>
    <r>
      <rPr>
        <sz val="12"/>
        <color theme="1"/>
        <rFont val="ＭＳ Ｐゴシック"/>
        <family val="2"/>
        <scheme val="minor"/>
      </rPr>
      <t xml:space="preserve"> </t>
    </r>
    <r>
      <rPr>
        <sz val="12"/>
        <color theme="1"/>
        <rFont val="ＭＳ Ｐゴシック"/>
        <family val="3"/>
        <charset val="129"/>
        <scheme val="minor"/>
      </rPr>
      <t>만들어서</t>
    </r>
    <r>
      <rPr>
        <sz val="12"/>
        <color theme="1"/>
        <rFont val="ＭＳ Ｐゴシック"/>
        <family val="2"/>
        <scheme val="minor"/>
      </rPr>
      <t xml:space="preserve"> </t>
    </r>
    <r>
      <rPr>
        <sz val="12"/>
        <color theme="1"/>
        <rFont val="ＭＳ Ｐゴシック"/>
        <family val="3"/>
        <charset val="129"/>
        <scheme val="minor"/>
      </rPr>
      <t>실행해볼것</t>
    </r>
    <phoneticPr fontId="3"/>
  </si>
  <si>
    <t>20181219</t>
    <phoneticPr fontId="3"/>
  </si>
  <si>
    <t>47_2F_12_56_50000_rank3ptn-141_odds-2.0.arff　モデルで実行してみること</t>
    <rPh sb="49" eb="51">
      <t>ジッコウ</t>
    </rPh>
    <phoneticPr fontId="3"/>
  </si>
  <si>
    <t>옺즈 최종치와 결과치는 꽤 크게 차이가 난다</t>
    <phoneticPr fontId="3"/>
  </si>
  <si>
    <t>옺즈 변동에 관한 통계내볼 필요 있을까.</t>
    <phoneticPr fontId="3"/>
  </si>
  <si>
    <t>옺즈가 크게 올라가는 경우, 크게 내려가는 경우, 변동이 거의 없는 경우</t>
    <phoneticPr fontId="3"/>
  </si>
  <si>
    <t>지지율 랭크 테이블을 승식별로 따로 만든다.</t>
    <phoneticPr fontId="3"/>
  </si>
  <si>
    <t>avg_win1_rank1_famerate</t>
  </si>
  <si>
    <t>mode_win1_rank1_famerate</t>
  </si>
  <si>
    <t>avg_win1_rank2_famerate</t>
  </si>
  <si>
    <t>mode_win1_rank2_famerate</t>
  </si>
  <si>
    <t>avg_win2_rank1_famerate</t>
  </si>
  <si>
    <t>mode_win2_rank1_famerate</t>
  </si>
  <si>
    <t>avgprize</t>
  </si>
  <si>
    <t>653</t>
  </si>
  <si>
    <t>--wrwaku111221ー２連複組番ー支持率(11,12,21)の分布</t>
  </si>
  <si>
    <t>20181223</t>
    <phoneticPr fontId="3"/>
  </si>
  <si>
    <r>
      <t xml:space="preserve">1. </t>
    </r>
    <r>
      <rPr>
        <sz val="12"/>
        <color theme="1"/>
        <rFont val="ＭＳ Ｐゴシック"/>
        <family val="3"/>
        <charset val="129"/>
        <scheme val="minor"/>
      </rPr>
      <t>지지율패턴</t>
    </r>
    <r>
      <rPr>
        <sz val="12"/>
        <color theme="1"/>
        <rFont val="ＭＳ Ｐゴシック"/>
        <family val="3"/>
        <charset val="129"/>
        <scheme val="minor"/>
      </rPr>
      <t>(141,..)</t>
    </r>
    <r>
      <rPr>
        <sz val="12"/>
        <color theme="1"/>
        <rFont val="ＭＳ Ｐゴシック"/>
        <family val="3"/>
        <charset val="129"/>
        <scheme val="minor"/>
      </rPr>
      <t>의</t>
    </r>
    <r>
      <rPr>
        <sz val="12"/>
        <color theme="1"/>
        <rFont val="ＭＳ Ｐゴシック"/>
        <family val="3"/>
        <charset val="129"/>
        <scheme val="minor"/>
      </rPr>
      <t xml:space="preserve"> </t>
    </r>
    <r>
      <rPr>
        <sz val="12"/>
        <color theme="1"/>
        <rFont val="ＭＳ Ｐゴシック"/>
        <family val="3"/>
        <charset val="129"/>
        <scheme val="minor"/>
      </rPr>
      <t>건수</t>
    </r>
    <r>
      <rPr>
        <sz val="12"/>
        <color theme="1"/>
        <rFont val="ＭＳ Ｐゴシック"/>
        <family val="3"/>
        <charset val="129"/>
        <scheme val="minor"/>
      </rPr>
      <t xml:space="preserve"> </t>
    </r>
    <r>
      <rPr>
        <sz val="12"/>
        <color theme="1"/>
        <rFont val="ＭＳ Ｐゴシック"/>
        <family val="3"/>
        <charset val="129"/>
        <scheme val="minor"/>
      </rPr>
      <t>많은</t>
    </r>
    <r>
      <rPr>
        <sz val="12"/>
        <color theme="1"/>
        <rFont val="ＭＳ Ｐゴシック"/>
        <family val="3"/>
        <charset val="129"/>
        <scheme val="minor"/>
      </rPr>
      <t xml:space="preserve"> </t>
    </r>
    <r>
      <rPr>
        <sz val="12"/>
        <color theme="1"/>
        <rFont val="ＭＳ Ｐゴシック"/>
        <family val="3"/>
        <charset val="129"/>
        <scheme val="minor"/>
      </rPr>
      <t>것</t>
    </r>
    <r>
      <rPr>
        <sz val="12"/>
        <color theme="1"/>
        <rFont val="ＭＳ Ｐゴシック"/>
        <family val="3"/>
        <charset val="129"/>
        <scheme val="minor"/>
      </rPr>
      <t xml:space="preserve"> </t>
    </r>
    <r>
      <rPr>
        <sz val="12"/>
        <color theme="1"/>
        <rFont val="ＭＳ Ｐゴシック"/>
        <family val="3"/>
        <charset val="129"/>
        <scheme val="minor"/>
      </rPr>
      <t>세개정도를</t>
    </r>
    <r>
      <rPr>
        <sz val="12"/>
        <color theme="1"/>
        <rFont val="ＭＳ Ｐゴシック"/>
        <family val="3"/>
        <charset val="129"/>
        <scheme val="minor"/>
      </rPr>
      <t xml:space="preserve"> </t>
    </r>
    <r>
      <rPr>
        <sz val="12"/>
        <color theme="1"/>
        <rFont val="ＭＳ Ｐゴシック"/>
        <family val="3"/>
        <charset val="129"/>
        <scheme val="minor"/>
      </rPr>
      <t>정밀분석한다</t>
    </r>
    <r>
      <rPr>
        <sz val="12"/>
        <color theme="1"/>
        <rFont val="ＭＳ Ｐゴシック"/>
        <family val="3"/>
        <charset val="129"/>
        <scheme val="minor"/>
      </rPr>
      <t xml:space="preserve"> </t>
    </r>
    <r>
      <rPr>
        <sz val="12"/>
        <color theme="1"/>
        <rFont val="ＭＳ Ｐゴシック"/>
        <family val="3"/>
        <charset val="129"/>
        <scheme val="minor"/>
      </rPr>
      <t/>
    </r>
    <phoneticPr fontId="3"/>
  </si>
  <si>
    <r>
      <t xml:space="preserve">2. </t>
    </r>
    <r>
      <rPr>
        <sz val="12"/>
        <color theme="1"/>
        <rFont val="ＭＳ Ｐゴシック"/>
        <family val="3"/>
        <charset val="129"/>
        <scheme val="minor"/>
      </rPr>
      <t>적용할</t>
    </r>
    <r>
      <rPr>
        <sz val="12"/>
        <color theme="1"/>
        <rFont val="ＭＳ Ｐゴシック"/>
        <family val="2"/>
        <scheme val="minor"/>
      </rPr>
      <t xml:space="preserve"> ML</t>
    </r>
    <r>
      <rPr>
        <sz val="12"/>
        <color theme="1"/>
        <rFont val="ＭＳ Ｐゴシック"/>
        <family val="3"/>
        <charset val="129"/>
        <scheme val="minor"/>
      </rPr>
      <t>알고리즘을</t>
    </r>
    <r>
      <rPr>
        <sz val="12"/>
        <color theme="1"/>
        <rFont val="ＭＳ Ｐゴシック"/>
        <family val="2"/>
        <scheme val="minor"/>
      </rPr>
      <t xml:space="preserve"> </t>
    </r>
    <r>
      <rPr>
        <sz val="12"/>
        <color theme="1"/>
        <rFont val="ＭＳ Ｐゴシック"/>
        <family val="3"/>
        <charset val="129"/>
        <scheme val="minor"/>
      </rPr>
      <t>최종</t>
    </r>
    <r>
      <rPr>
        <sz val="12"/>
        <color theme="1"/>
        <rFont val="ＭＳ Ｐゴシック"/>
        <family val="2"/>
        <scheme val="minor"/>
      </rPr>
      <t xml:space="preserve"> </t>
    </r>
    <r>
      <rPr>
        <sz val="12"/>
        <color theme="1"/>
        <rFont val="ＭＳ Ｐゴシック"/>
        <family val="3"/>
        <charset val="129"/>
        <scheme val="minor"/>
      </rPr>
      <t>결정하자</t>
    </r>
    <phoneticPr fontId="3"/>
  </si>
  <si>
    <r>
      <t xml:space="preserve">3. </t>
    </r>
    <r>
      <rPr>
        <sz val="12"/>
        <color theme="1"/>
        <rFont val="ＭＳ Ｐゴシック"/>
        <family val="3"/>
        <charset val="129"/>
        <scheme val="minor"/>
      </rPr>
      <t>패턴별로</t>
    </r>
    <r>
      <rPr>
        <sz val="12"/>
        <color theme="1"/>
        <rFont val="ＭＳ Ｐゴシック"/>
        <family val="2"/>
        <scheme val="minor"/>
      </rPr>
      <t xml:space="preserve"> </t>
    </r>
    <r>
      <rPr>
        <sz val="12"/>
        <color theme="1"/>
        <rFont val="ＭＳ Ｐゴシック"/>
        <family val="3"/>
        <charset val="129"/>
        <scheme val="minor"/>
      </rPr>
      <t>모델을</t>
    </r>
    <r>
      <rPr>
        <sz val="12"/>
        <color theme="1"/>
        <rFont val="ＭＳ Ｐゴシック"/>
        <family val="2"/>
        <scheme val="minor"/>
      </rPr>
      <t xml:space="preserve"> </t>
    </r>
    <r>
      <rPr>
        <sz val="12"/>
        <color theme="1"/>
        <rFont val="ＭＳ Ｐゴシック"/>
        <family val="3"/>
        <charset val="129"/>
        <scheme val="minor"/>
      </rPr>
      <t>자동</t>
    </r>
    <r>
      <rPr>
        <sz val="12"/>
        <color theme="1"/>
        <rFont val="ＭＳ Ｐゴシック"/>
        <family val="2"/>
        <scheme val="minor"/>
      </rPr>
      <t xml:space="preserve"> </t>
    </r>
    <r>
      <rPr>
        <sz val="12"/>
        <color theme="1"/>
        <rFont val="ＭＳ Ｐゴシック"/>
        <family val="3"/>
        <charset val="129"/>
        <scheme val="minor"/>
      </rPr>
      <t>학습시키자</t>
    </r>
    <r>
      <rPr>
        <sz val="12"/>
        <color theme="1"/>
        <rFont val="ＭＳ Ｐゴシック"/>
        <family val="2"/>
        <scheme val="minor"/>
      </rPr>
      <t>.</t>
    </r>
    <phoneticPr fontId="3"/>
  </si>
  <si>
    <r>
      <t>141</t>
    </r>
    <r>
      <rPr>
        <sz val="12"/>
        <color theme="1"/>
        <rFont val="ＭＳ Ｐゴシック"/>
        <family val="3"/>
        <charset val="129"/>
        <scheme val="minor"/>
      </rPr>
      <t>만</t>
    </r>
    <r>
      <rPr>
        <sz val="12"/>
        <color theme="1"/>
        <rFont val="ＭＳ Ｐゴシック"/>
        <family val="2"/>
        <scheme val="minor"/>
      </rPr>
      <t xml:space="preserve"> </t>
    </r>
    <r>
      <rPr>
        <sz val="12"/>
        <color theme="1"/>
        <rFont val="ＭＳ Ｐゴシック"/>
        <family val="3"/>
        <charset val="129"/>
        <scheme val="minor"/>
      </rPr>
      <t>분석해</t>
    </r>
    <r>
      <rPr>
        <sz val="12"/>
        <color theme="1"/>
        <rFont val="ＭＳ Ｐゴシック"/>
        <family val="2"/>
        <scheme val="minor"/>
      </rPr>
      <t xml:space="preserve"> </t>
    </r>
    <r>
      <rPr>
        <sz val="12"/>
        <color theme="1"/>
        <rFont val="ＭＳ Ｐゴシック"/>
        <family val="3"/>
        <charset val="129"/>
        <scheme val="minor"/>
      </rPr>
      <t>보았다</t>
    </r>
    <r>
      <rPr>
        <sz val="12"/>
        <color theme="1"/>
        <rFont val="ＭＳ Ｐゴシック"/>
        <family val="2"/>
        <scheme val="minor"/>
      </rPr>
      <t>.</t>
    </r>
    <phoneticPr fontId="3"/>
  </si>
  <si>
    <r>
      <t>-&gt; NaiveBayes + Greedy</t>
    </r>
    <r>
      <rPr>
        <sz val="12"/>
        <color theme="1"/>
        <rFont val="ＭＳ Ｐゴシック"/>
        <family val="3"/>
        <charset val="129"/>
        <scheme val="minor"/>
      </rPr>
      <t>로</t>
    </r>
    <r>
      <rPr>
        <sz val="12"/>
        <color theme="1"/>
        <rFont val="ＭＳ Ｐゴシック"/>
        <family val="2"/>
        <scheme val="minor"/>
      </rPr>
      <t xml:space="preserve"> </t>
    </r>
    <r>
      <rPr>
        <sz val="12"/>
        <color theme="1"/>
        <rFont val="ＭＳ Ｐゴシック"/>
        <family val="3"/>
        <charset val="129"/>
        <scheme val="minor"/>
      </rPr>
      <t>결정했다</t>
    </r>
    <phoneticPr fontId="3"/>
  </si>
  <si>
    <r>
      <t xml:space="preserve">-&gt; </t>
    </r>
    <r>
      <rPr>
        <sz val="12"/>
        <color theme="1"/>
        <rFont val="ＭＳ Ｐゴシック"/>
        <family val="3"/>
        <charset val="129"/>
        <scheme val="minor"/>
      </rPr>
      <t>패턴별로</t>
    </r>
    <r>
      <rPr>
        <sz val="12"/>
        <color theme="1"/>
        <rFont val="ＭＳ Ｐゴシック"/>
        <family val="2"/>
        <scheme val="minor"/>
      </rPr>
      <t xml:space="preserve"> </t>
    </r>
    <r>
      <rPr>
        <sz val="12"/>
        <color theme="1"/>
        <rFont val="ＭＳ Ｐゴシック"/>
        <family val="3"/>
        <charset val="129"/>
        <scheme val="minor"/>
      </rPr>
      <t>엑셀</t>
    </r>
    <r>
      <rPr>
        <sz val="12"/>
        <color theme="1"/>
        <rFont val="ＭＳ Ｐゴシック"/>
        <family val="2"/>
        <scheme val="minor"/>
      </rPr>
      <t xml:space="preserve"> </t>
    </r>
    <r>
      <rPr>
        <sz val="12"/>
        <color theme="1"/>
        <rFont val="ＭＳ Ｐゴシック"/>
        <family val="3"/>
        <charset val="129"/>
        <scheme val="minor"/>
      </rPr>
      <t>분석</t>
    </r>
    <r>
      <rPr>
        <sz val="12"/>
        <color theme="1"/>
        <rFont val="ＭＳ Ｐゴシック"/>
        <family val="2"/>
        <scheme val="minor"/>
      </rPr>
      <t xml:space="preserve"> </t>
    </r>
    <r>
      <rPr>
        <sz val="12"/>
        <color theme="1"/>
        <rFont val="ＭＳ Ｐゴシック"/>
        <family val="3"/>
        <charset val="129"/>
        <scheme val="minor"/>
      </rPr>
      <t>해서</t>
    </r>
    <r>
      <rPr>
        <sz val="12"/>
        <color theme="1"/>
        <rFont val="ＭＳ Ｐゴシック"/>
        <family val="2"/>
        <scheme val="minor"/>
      </rPr>
      <t xml:space="preserve"> </t>
    </r>
    <r>
      <rPr>
        <sz val="12"/>
        <color theme="1"/>
        <rFont val="ＭＳ Ｐゴシック"/>
        <family val="3"/>
        <charset val="129"/>
        <scheme val="minor"/>
      </rPr>
      <t>조건</t>
    </r>
    <r>
      <rPr>
        <sz val="12"/>
        <color theme="1"/>
        <rFont val="ＭＳ Ｐゴシック"/>
        <family val="2"/>
        <scheme val="minor"/>
      </rPr>
      <t xml:space="preserve"> </t>
    </r>
    <r>
      <rPr>
        <sz val="12"/>
        <color theme="1"/>
        <rFont val="ＭＳ Ｐゴシック"/>
        <family val="3"/>
        <charset val="129"/>
        <scheme val="minor"/>
      </rPr>
      <t>설정한다</t>
    </r>
    <phoneticPr fontId="3"/>
  </si>
  <si>
    <t>2F</t>
  </si>
  <si>
    <t>bettype</t>
    <phoneticPr fontId="3"/>
  </si>
  <si>
    <t>wrwaku</t>
    <phoneticPr fontId="3"/>
  </si>
  <si>
    <t>levelrank</t>
    <phoneticPr fontId="3"/>
  </si>
  <si>
    <t>kumiban</t>
    <phoneticPr fontId="3"/>
  </si>
  <si>
    <t>betcnt</t>
    <phoneticPr fontId="3"/>
  </si>
  <si>
    <t>betamt</t>
    <phoneticPr fontId="3"/>
  </si>
  <si>
    <t>hitcnt</t>
    <phoneticPr fontId="3"/>
  </si>
  <si>
    <t>hitamt</t>
    <phoneticPr fontId="3"/>
  </si>
  <si>
    <t>incomerate</t>
    <phoneticPr fontId="3"/>
  </si>
  <si>
    <t>avg</t>
    <phoneticPr fontId="3"/>
  </si>
  <si>
    <t>20181229</t>
    <phoneticPr fontId="3"/>
  </si>
  <si>
    <t>20181230</t>
    <phoneticPr fontId="3"/>
  </si>
  <si>
    <t>20181231</t>
    <phoneticPr fontId="3"/>
  </si>
  <si>
    <t>20190101</t>
    <phoneticPr fontId="3"/>
  </si>
  <si>
    <t>20190102</t>
    <phoneticPr fontId="3"/>
  </si>
  <si>
    <t>20190103</t>
    <phoneticPr fontId="3"/>
  </si>
  <si>
    <t>20190104</t>
    <phoneticPr fontId="3"/>
  </si>
  <si>
    <t>20190105</t>
    <phoneticPr fontId="3"/>
  </si>
  <si>
    <t>20190106</t>
    <phoneticPr fontId="3"/>
  </si>
  <si>
    <t>세자리지지율패턴 and 회수율 0.9이상에 대해 기계학습 걸어보자</t>
    <phoneticPr fontId="3"/>
  </si>
  <si>
    <t>선수특기(니게,사시,마쿠리)별 랭킹을 만들어서 중아나인경우 랭킹과 어느정도 매칭하는 지 조사해보자</t>
    <phoneticPr fontId="3"/>
  </si>
  <si>
    <t>실시간 옺즈 다운로더</t>
    <phoneticPr fontId="3"/>
  </si>
  <si>
    <r>
      <t>1</t>
    </r>
    <r>
      <rPr>
        <sz val="12"/>
        <color theme="1"/>
        <rFont val="ＭＳ Ｐゴシック"/>
        <family val="3"/>
        <charset val="129"/>
        <scheme val="minor"/>
      </rPr>
      <t>착</t>
    </r>
    <r>
      <rPr>
        <sz val="12"/>
        <color theme="1"/>
        <rFont val="ＭＳ Ｐゴシック"/>
        <family val="2"/>
        <scheme val="minor"/>
      </rPr>
      <t>1</t>
    </r>
    <r>
      <rPr>
        <sz val="12"/>
        <color theme="1"/>
        <rFont val="ＭＳ Ｐゴシック"/>
        <family val="3"/>
        <charset val="129"/>
        <scheme val="minor"/>
      </rPr>
      <t>위</t>
    </r>
    <phoneticPr fontId="3"/>
  </si>
  <si>
    <r>
      <t>1</t>
    </r>
    <r>
      <rPr>
        <sz val="12"/>
        <color theme="1"/>
        <rFont val="ＭＳ Ｐゴシック"/>
        <family val="3"/>
        <charset val="129"/>
        <scheme val="minor"/>
      </rPr>
      <t>착</t>
    </r>
    <r>
      <rPr>
        <sz val="12"/>
        <color theme="1"/>
        <rFont val="ＭＳ Ｐゴシック"/>
        <family val="2"/>
        <scheme val="minor"/>
      </rPr>
      <t>2</t>
    </r>
    <r>
      <rPr>
        <sz val="12"/>
        <color theme="1"/>
        <rFont val="ＭＳ Ｐゴシック"/>
        <family val="3"/>
        <charset val="129"/>
        <scheme val="minor"/>
      </rPr>
      <t>위</t>
    </r>
    <r>
      <rPr>
        <sz val="12"/>
        <color theme="1"/>
        <rFont val="ＭＳ Ｐゴシック"/>
        <family val="2"/>
        <scheme val="minor"/>
      </rPr>
      <t xml:space="preserve"> </t>
    </r>
    <phoneticPr fontId="3"/>
  </si>
  <si>
    <r>
      <t>1</t>
    </r>
    <r>
      <rPr>
        <sz val="12"/>
        <color theme="1"/>
        <rFont val="ＭＳ Ｐゴシック"/>
        <family val="3"/>
        <charset val="129"/>
        <scheme val="minor"/>
      </rPr>
      <t>착</t>
    </r>
    <r>
      <rPr>
        <sz val="12"/>
        <color theme="1"/>
        <rFont val="ＭＳ Ｐゴシック"/>
        <family val="2"/>
        <scheme val="minor"/>
      </rPr>
      <t>3</t>
    </r>
    <r>
      <rPr>
        <sz val="12"/>
        <color theme="1"/>
        <rFont val="ＭＳ Ｐゴシック"/>
        <family val="3"/>
        <charset val="129"/>
        <scheme val="minor"/>
      </rPr>
      <t>위</t>
    </r>
    <phoneticPr fontId="3"/>
  </si>
  <si>
    <r>
      <t>2</t>
    </r>
    <r>
      <rPr>
        <sz val="12"/>
        <color theme="1"/>
        <rFont val="ＭＳ Ｐゴシック"/>
        <family val="3"/>
        <charset val="129"/>
        <scheme val="minor"/>
      </rPr>
      <t>착</t>
    </r>
    <r>
      <rPr>
        <sz val="12"/>
        <color theme="1"/>
        <rFont val="ＭＳ Ｐゴシック"/>
        <family val="2"/>
        <scheme val="minor"/>
      </rPr>
      <t>1</t>
    </r>
    <r>
      <rPr>
        <sz val="12"/>
        <color theme="1"/>
        <rFont val="ＭＳ Ｐゴシック"/>
        <family val="3"/>
        <charset val="129"/>
        <scheme val="minor"/>
      </rPr>
      <t>위</t>
    </r>
    <phoneticPr fontId="3"/>
  </si>
  <si>
    <r>
      <t>3</t>
    </r>
    <r>
      <rPr>
        <sz val="12"/>
        <color theme="1"/>
        <rFont val="ＭＳ Ｐゴシック"/>
        <family val="3"/>
        <charset val="129"/>
        <scheme val="minor"/>
      </rPr>
      <t>착</t>
    </r>
    <r>
      <rPr>
        <sz val="12"/>
        <color theme="1"/>
        <rFont val="ＭＳ Ｐゴシック"/>
        <family val="2"/>
        <scheme val="minor"/>
      </rPr>
      <t>1</t>
    </r>
    <r>
      <rPr>
        <sz val="12"/>
        <color theme="1"/>
        <rFont val="ＭＳ Ｐゴシック"/>
        <family val="3"/>
        <charset val="129"/>
        <scheme val="minor"/>
      </rPr>
      <t>위</t>
    </r>
    <phoneticPr fontId="3"/>
  </si>
  <si>
    <r>
      <t>2</t>
    </r>
    <r>
      <rPr>
        <sz val="12"/>
        <color theme="1"/>
        <rFont val="ＭＳ Ｐゴシック"/>
        <family val="3"/>
        <charset val="129"/>
        <scheme val="minor"/>
      </rPr>
      <t>착</t>
    </r>
    <r>
      <rPr>
        <sz val="12"/>
        <color theme="1"/>
        <rFont val="ＭＳ Ｐゴシック"/>
        <family val="2"/>
        <scheme val="minor"/>
      </rPr>
      <t>2</t>
    </r>
    <r>
      <rPr>
        <sz val="12"/>
        <color theme="1"/>
        <rFont val="ＭＳ Ｐゴシック"/>
        <family val="3"/>
        <charset val="129"/>
        <scheme val="minor"/>
      </rPr>
      <t>위</t>
    </r>
    <r>
      <rPr>
        <sz val="12"/>
        <color theme="1"/>
        <rFont val="ＭＳ Ｐゴシック"/>
        <family val="2"/>
        <scheme val="minor"/>
      </rPr>
      <t xml:space="preserve"> </t>
    </r>
    <phoneticPr fontId="3"/>
  </si>
  <si>
    <r>
      <t>3</t>
    </r>
    <r>
      <rPr>
        <sz val="12"/>
        <color theme="1"/>
        <rFont val="ＭＳ Ｐゴシック"/>
        <family val="3"/>
        <charset val="129"/>
        <scheme val="minor"/>
      </rPr>
      <t>착</t>
    </r>
    <r>
      <rPr>
        <sz val="12"/>
        <color theme="1"/>
        <rFont val="ＭＳ Ｐゴシック"/>
        <family val="2"/>
        <scheme val="minor"/>
      </rPr>
      <t>2</t>
    </r>
    <r>
      <rPr>
        <sz val="12"/>
        <color theme="1"/>
        <rFont val="ＭＳ Ｐゴシック"/>
        <family val="3"/>
        <charset val="129"/>
        <scheme val="minor"/>
      </rPr>
      <t>위</t>
    </r>
    <r>
      <rPr>
        <sz val="12"/>
        <color theme="1"/>
        <rFont val="ＭＳ Ｐゴシック"/>
        <family val="2"/>
        <scheme val="minor"/>
      </rPr>
      <t xml:space="preserve"> </t>
    </r>
    <phoneticPr fontId="3"/>
  </si>
  <si>
    <r>
      <t>3</t>
    </r>
    <r>
      <rPr>
        <sz val="12"/>
        <color theme="1"/>
        <rFont val="ＭＳ Ｐゴシック"/>
        <family val="3"/>
        <charset val="129"/>
        <scheme val="minor"/>
      </rPr>
      <t>착</t>
    </r>
    <r>
      <rPr>
        <sz val="12"/>
        <color theme="1"/>
        <rFont val="ＭＳ Ｐゴシック"/>
        <family val="2"/>
        <scheme val="minor"/>
      </rPr>
      <t>3</t>
    </r>
    <r>
      <rPr>
        <sz val="12"/>
        <color theme="1"/>
        <rFont val="ＭＳ Ｐゴシック"/>
        <family val="3"/>
        <charset val="129"/>
        <scheme val="minor"/>
      </rPr>
      <t>위</t>
    </r>
    <phoneticPr fontId="3"/>
  </si>
  <si>
    <t>지지율 조합에 의한 예측 overall을 뽑아볼 것</t>
    <phoneticPr fontId="3"/>
  </si>
  <si>
    <t>11 || 12 || 21</t>
    <phoneticPr fontId="3"/>
  </si>
  <si>
    <t>11 || 12 || 21 || 22</t>
    <phoneticPr fontId="3"/>
  </si>
  <si>
    <t>(11 || 12) == (11 || 21)</t>
    <phoneticPr fontId="3"/>
  </si>
  <si>
    <r>
      <t>2</t>
    </r>
    <r>
      <rPr>
        <sz val="12"/>
        <color theme="1"/>
        <rFont val="ＭＳ Ｐゴシック"/>
        <family val="3"/>
        <charset val="129"/>
        <scheme val="minor"/>
      </rPr>
      <t>착</t>
    </r>
    <r>
      <rPr>
        <sz val="12"/>
        <color theme="1"/>
        <rFont val="ＭＳ Ｐゴシック"/>
        <family val="2"/>
        <scheme val="minor"/>
      </rPr>
      <t>3</t>
    </r>
    <r>
      <rPr>
        <sz val="12"/>
        <color theme="1"/>
        <rFont val="ＭＳ Ｐゴシック"/>
        <family val="3"/>
        <charset val="129"/>
        <scheme val="minor"/>
      </rPr>
      <t>위</t>
    </r>
    <phoneticPr fontId="3"/>
  </si>
  <si>
    <r>
      <t>2</t>
    </r>
    <r>
      <rPr>
        <sz val="12"/>
        <color theme="1"/>
        <rFont val="ＭＳ Ｐゴシック"/>
        <family val="3"/>
        <charset val="129"/>
        <scheme val="minor"/>
      </rPr>
      <t>착</t>
    </r>
    <r>
      <rPr>
        <sz val="12"/>
        <color theme="1"/>
        <rFont val="ＭＳ Ｐゴシック"/>
        <family val="2"/>
        <scheme val="minor"/>
      </rPr>
      <t>3</t>
    </r>
    <r>
      <rPr>
        <sz val="12"/>
        <color theme="1"/>
        <rFont val="ＭＳ Ｐゴシック"/>
        <family val="3"/>
        <charset val="129"/>
        <scheme val="minor"/>
      </rPr>
      <t>위</t>
    </r>
    <phoneticPr fontId="3"/>
  </si>
  <si>
    <t>11 &amp;&amp; (12</t>
    <phoneticPr fontId="3"/>
  </si>
  <si>
    <t>description</t>
  </si>
  <si>
    <t>bettype</t>
  </si>
  <si>
    <t>pattern1</t>
  </si>
  <si>
    <t>pattern2</t>
  </si>
  <si>
    <t>betcnt_total</t>
  </si>
  <si>
    <t>betcnt_daily</t>
  </si>
  <si>
    <t>hitcnt_total</t>
  </si>
  <si>
    <t>hitcnt_daily</t>
  </si>
  <si>
    <t>betamt_total</t>
  </si>
  <si>
    <t>betamt_daily</t>
  </si>
  <si>
    <t>hitamt_total</t>
  </si>
  <si>
    <t>hitamt_daily</t>
  </si>
  <si>
    <t>balance_daily</t>
  </si>
  <si>
    <t>betodds_min</t>
  </si>
  <si>
    <t>betodds_max</t>
  </si>
  <si>
    <t>betodds_avg</t>
  </si>
  <si>
    <t>betodds_mode</t>
  </si>
  <si>
    <t>betodds_center</t>
  </si>
  <si>
    <t>betoddsrank_min</t>
  </si>
  <si>
    <t>betoddsrank_max</t>
  </si>
  <si>
    <t>betoddsrank_avg</t>
  </si>
  <si>
    <t>betoddsrank_mode</t>
  </si>
  <si>
    <t>betoddsrank_center</t>
  </si>
  <si>
    <t>resultodds_min</t>
  </si>
  <si>
    <t>resultodds_max</t>
  </si>
  <si>
    <t>resultodds_avg</t>
  </si>
  <si>
    <t>resultodds_mode</t>
  </si>
  <si>
    <t>resultodds_center</t>
  </si>
  <si>
    <t>resultoddsrank_min</t>
  </si>
  <si>
    <t>resultoddsrank_max</t>
  </si>
  <si>
    <t>resultoddsrank_avg</t>
  </si>
  <si>
    <t>resultoddsrank_mode</t>
  </si>
  <si>
    <t>resultoddsrank_center</t>
  </si>
  <si>
    <t>20100101_20161231_2F_wr1112_wr1112_500_0.1_1_0.9_999_1_999_avgodds_2</t>
  </si>
  <si>
    <t>20100101_20161231_2F_wr1112_wr1112_500_0.1_1_0.9_999_2_15_avgodds_2</t>
  </si>
  <si>
    <t>20100101_20161231_2F_wr1112_wr1112_500_0.1_1_0.9_999_1_999_incomerate desc_2</t>
  </si>
  <si>
    <t>20100101_20161231_2F_wr1112_wr1112_500_0.1_1_0.9_999_1_999_hitrate desc_2</t>
  </si>
  <si>
    <t>20100101_20161231_2F_wr1112_wr1112_500_0.1_1_0.9_999_1_999_hitrate_2</t>
  </si>
  <si>
    <t>20100101_20161231_2F_wr112112_wr112112_300_0.1_1_0.9_999_2_999_avgodds_2</t>
  </si>
  <si>
    <t>20100101_20161231_2F_wr112112_wr112112_200_0.2_1_0.5_999_1.1_999_avgodds_2</t>
  </si>
  <si>
    <t>20100101_20161231_2F_wr11122122_wr11122122_200_0.1_1_0.9_999_1.1_999_avgodds_2</t>
  </si>
  <si>
    <t>20100101_20161231_2F_wr11122122_wr11122122_200_0.1_1_0.9_999_2_15_avgodds_2</t>
  </si>
  <si>
    <t>20100101_20161231_2F_wr11122122_wr11122122_500_0.1_1_0.9_999_2_999_avgodds_2</t>
  </si>
  <si>
    <t>20100101_20161231_2F_wr11122122_wr11122122_400_0.1_1_0.85_999_1.1_999_incomerate desc_2</t>
  </si>
  <si>
    <t>20100101_20161231_2F_wr111221_wr111221_400_0.1_1_0.85_999_1.1_999_incomerate desc_2</t>
  </si>
  <si>
    <t>20100101_20161231_2F_wr11122122_win3_rank1_waku_400_0.1_1_0.85_999_1.1_999_incomerate desc_2</t>
  </si>
  <si>
    <t>20100101_20161231_2F_wr11122122_wr11122122_400_0.1_1_0.85_999_1.1_999_incomerate desc_2</t>
    <phoneticPr fontId="3"/>
  </si>
  <si>
    <t>12126</t>
  </si>
  <si>
    <t>14146</t>
  </si>
  <si>
    <t>13136</t>
  </si>
  <si>
    <t>41414</t>
  </si>
  <si>
    <t>14141</t>
  </si>
  <si>
    <t>12121</t>
  </si>
  <si>
    <t>14144</t>
  </si>
  <si>
    <t>13131</t>
  </si>
  <si>
    <t>13156</t>
  </si>
  <si>
    <t>21212</t>
  </si>
  <si>
    <t>12156</t>
  </si>
  <si>
    <t>31313</t>
  </si>
  <si>
    <t>21216</t>
  </si>
  <si>
    <t>31316</t>
  </si>
  <si>
    <t>15156</t>
  </si>
  <si>
    <t>14145</t>
  </si>
  <si>
    <t>15151</t>
  </si>
  <si>
    <t>12216</t>
  </si>
  <si>
    <t>41416</t>
  </si>
  <si>
    <t>12125</t>
  </si>
  <si>
    <t>12124</t>
  </si>
  <si>
    <t>13151</t>
  </si>
  <si>
    <t>42424</t>
  </si>
  <si>
    <t>14126</t>
  </si>
  <si>
    <t>13134</t>
  </si>
  <si>
    <t>16166</t>
  </si>
  <si>
    <t>14416</t>
  </si>
  <si>
    <t>13126</t>
  </si>
  <si>
    <t>13135</t>
  </si>
  <si>
    <t>14414</t>
  </si>
  <si>
    <t>12122</t>
  </si>
  <si>
    <t>12151</t>
  </si>
  <si>
    <t>14156</t>
  </si>
  <si>
    <t>51515</t>
  </si>
  <si>
    <t>15516</t>
  </si>
  <si>
    <t>15155</t>
  </si>
  <si>
    <t>21256</t>
  </si>
  <si>
    <t>13166</t>
  </si>
  <si>
    <t>12166</t>
  </si>
  <si>
    <t>21252</t>
  </si>
  <si>
    <t>13146</t>
  </si>
  <si>
    <t>15515</t>
  </si>
  <si>
    <t>12146</t>
  </si>
  <si>
    <t>14121</t>
  </si>
  <si>
    <t>24242</t>
  </si>
  <si>
    <t>13316</t>
  </si>
  <si>
    <t>13121</t>
  </si>
  <si>
    <t>43434</t>
  </si>
  <si>
    <t>13133</t>
  </si>
  <si>
    <t>23232</t>
  </si>
  <si>
    <t>14151</t>
  </si>
  <si>
    <t>24246</t>
  </si>
  <si>
    <t>61616</t>
  </si>
  <si>
    <t>23236</t>
  </si>
  <si>
    <t>13155</t>
  </si>
  <si>
    <t>32323</t>
  </si>
  <si>
    <t>16161</t>
  </si>
  <si>
    <t>レーサ勝率集計周期：６か月⇒３か月へ変更</t>
    <rPh sb="3" eb="5">
      <t>ショウリツ</t>
    </rPh>
    <rPh sb="5" eb="7">
      <t>シュウケイ</t>
    </rPh>
    <rPh sb="7" eb="9">
      <t>シュウキ</t>
    </rPh>
    <rPh sb="12" eb="13">
      <t>ゲツ</t>
    </rPh>
    <rPh sb="16" eb="17">
      <t>ゲツ</t>
    </rPh>
    <rPh sb="18" eb="20">
      <t>ヘンコウ</t>
    </rPh>
    <phoneticPr fontId="3"/>
  </si>
  <si>
    <t>レーサ勝率集計周期：１２か月⇒６か月へ変更</t>
    <rPh sb="3" eb="5">
      <t>ショウリツ</t>
    </rPh>
    <rPh sb="5" eb="7">
      <t>シュウケイ</t>
    </rPh>
    <rPh sb="7" eb="9">
      <t>シュウキ</t>
    </rPh>
    <rPh sb="13" eb="14">
      <t>ゲツ</t>
    </rPh>
    <rPh sb="17" eb="18">
      <t>ゲツ</t>
    </rPh>
    <rPh sb="19" eb="21">
      <t>ヘンコウ</t>
    </rPh>
    <phoneticPr fontId="3"/>
  </si>
  <si>
    <t>stat_waku_win, stat_race, stat_race_gap　⇒　*_oriテーブルへ退避</t>
    <rPh sb="52" eb="54">
      <t>タイヒ</t>
    </rPh>
    <phoneticPr fontId="3"/>
  </si>
  <si>
    <t>①nationwiningrank12と支持率１位２位が同一のレースを求める　　（場毎に？）</t>
    <rPh sb="20" eb="23">
      <t>シジリツ</t>
    </rPh>
    <rPh sb="24" eb="25">
      <t>イ</t>
    </rPh>
    <rPh sb="26" eb="27">
      <t>イ</t>
    </rPh>
    <rPh sb="28" eb="30">
      <t>ドウイツ</t>
    </rPh>
    <rPh sb="35" eb="36">
      <t>モト</t>
    </rPh>
    <rPh sb="41" eb="42">
      <t>ジョウ</t>
    </rPh>
    <rPh sb="42" eb="43">
      <t>ゴト</t>
    </rPh>
    <phoneticPr fontId="3"/>
  </si>
  <si>
    <t>②nationwiningrank12の次の組番でオッズ〇以上の組番にかける　（次の組番はMLで求める？）</t>
    <rPh sb="20" eb="21">
      <t>ツギ</t>
    </rPh>
    <rPh sb="22" eb="23">
      <t>クミ</t>
    </rPh>
    <rPh sb="23" eb="24">
      <t>バン</t>
    </rPh>
    <rPh sb="29" eb="31">
      <t>イジョウ</t>
    </rPh>
    <rPh sb="32" eb="33">
      <t>クミ</t>
    </rPh>
    <rPh sb="33" eb="34">
      <t>バン</t>
    </rPh>
    <rPh sb="40" eb="41">
      <t>ツギ</t>
    </rPh>
    <rPh sb="42" eb="43">
      <t>クミ</t>
    </rPh>
    <rPh sb="43" eb="44">
      <t>バン</t>
    </rPh>
    <rPh sb="48" eb="49">
      <t>モト</t>
    </rPh>
    <phoneticPr fontId="3"/>
  </si>
  <si>
    <t>例）nationwiningrank12=12 -&gt; 次の組番＝13 or 14</t>
    <rPh sb="0" eb="1">
      <t>レイ</t>
    </rPh>
    <rPh sb="27" eb="28">
      <t>ツギ</t>
    </rPh>
    <rPh sb="29" eb="30">
      <t>クミ</t>
    </rPh>
    <rPh sb="30" eb="31">
      <t>バン</t>
    </rPh>
    <phoneticPr fontId="3"/>
  </si>
  <si>
    <t>20090112</t>
    <phoneticPr fontId="3"/>
  </si>
  <si>
    <t>20090114</t>
    <phoneticPr fontId="3"/>
  </si>
  <si>
    <t>20090113</t>
    <phoneticPr fontId="3"/>
  </si>
  <si>
    <t>같은 조건으로 통계와 ML의 적중율,회수율을 비교해보자</t>
    <phoneticPr fontId="3"/>
  </si>
  <si>
    <t>장코드는 패턴으로 넣는다</t>
    <phoneticPr fontId="3"/>
  </si>
  <si>
    <t>승식별-구미방별-옺즈 어느정도 차이나는지 비교해볼것</t>
    <phoneticPr fontId="3"/>
  </si>
  <si>
    <r>
      <t>옺즈</t>
    </r>
    <r>
      <rPr>
        <sz val="12"/>
        <color theme="1"/>
        <rFont val="ＭＳ Ｐゴシック"/>
        <family val="2"/>
        <scheme val="minor"/>
      </rPr>
      <t xml:space="preserve"> </t>
    </r>
    <r>
      <rPr>
        <sz val="12"/>
        <color theme="1"/>
        <rFont val="ＭＳ Ｐゴシック"/>
        <family val="3"/>
        <charset val="129"/>
        <scheme val="minor"/>
      </rPr>
      <t>랭크별로</t>
    </r>
    <r>
      <rPr>
        <sz val="12"/>
        <color theme="1"/>
        <rFont val="ＭＳ Ｐゴシック"/>
        <family val="2"/>
        <scheme val="minor"/>
      </rPr>
      <t xml:space="preserve"> </t>
    </r>
    <r>
      <rPr>
        <sz val="12"/>
        <color theme="1"/>
        <rFont val="ＭＳ Ｐゴシック"/>
        <family val="3"/>
        <charset val="129"/>
        <scheme val="minor"/>
      </rPr>
      <t>나눠서</t>
    </r>
    <r>
      <rPr>
        <sz val="12"/>
        <color theme="1"/>
        <rFont val="ＭＳ Ｐゴシック"/>
        <family val="2"/>
        <scheme val="minor"/>
      </rPr>
      <t xml:space="preserve"> ML</t>
    </r>
    <r>
      <rPr>
        <sz val="12"/>
        <color theme="1"/>
        <rFont val="ＭＳ Ｐゴシック"/>
        <family val="3"/>
        <charset val="129"/>
        <scheme val="minor"/>
      </rPr>
      <t>돌려본다</t>
    </r>
    <phoneticPr fontId="3"/>
  </si>
  <si>
    <t>stat_waku_win 集計期間を再設定する：３か月⇒１年</t>
    <rPh sb="14" eb="16">
      <t>シュウケイ</t>
    </rPh>
    <rPh sb="16" eb="18">
      <t>キカン</t>
    </rPh>
    <rPh sb="19" eb="22">
      <t>サイセッテイ</t>
    </rPh>
    <rPh sb="27" eb="28">
      <t>ゲツ</t>
    </rPh>
    <rPh sb="30" eb="31">
      <t>ネン</t>
    </rPh>
    <phoneticPr fontId="3"/>
  </si>
  <si>
    <t>홈그라운드 여부 필드를 rec_race_wakuに追加する</t>
    <rPh sb="27" eb="29">
      <t>ツイカ</t>
    </rPh>
    <phoneticPr fontId="3"/>
  </si>
  <si>
    <t>C:\weka_training\boatstat\analysis\odds_difference.xlsx</t>
    <phoneticPr fontId="3"/>
  </si>
  <si>
    <t>①オッズは結果オッズを基準にすること。　直前取得オッズとオッズバンクサイトのオッズは差があり、直前オッズがもっと結果に近い</t>
    <rPh sb="5" eb="7">
      <t>ケッカ</t>
    </rPh>
    <rPh sb="11" eb="13">
      <t>キジュン</t>
    </rPh>
    <rPh sb="20" eb="22">
      <t>チョクゼン</t>
    </rPh>
    <rPh sb="22" eb="24">
      <t>シュトク</t>
    </rPh>
    <rPh sb="42" eb="43">
      <t>サ</t>
    </rPh>
    <rPh sb="47" eb="49">
      <t>チョクゼン</t>
    </rPh>
    <rPh sb="56" eb="58">
      <t>ケッカ</t>
    </rPh>
    <rPh sb="59" eb="60">
      <t>チカ</t>
    </rPh>
    <phoneticPr fontId="3"/>
  </si>
  <si>
    <t>②直前オッズ変化が激しい場（変化値が平均値より大きく異なる）：03, 07, 10, 18</t>
    <rPh sb="1" eb="3">
      <t>チョクゼン</t>
    </rPh>
    <rPh sb="6" eb="8">
      <t>ヘンカ</t>
    </rPh>
    <rPh sb="9" eb="10">
      <t>ハゲ</t>
    </rPh>
    <rPh sb="12" eb="13">
      <t>ジョウ</t>
    </rPh>
    <rPh sb="14" eb="16">
      <t>ヘンカ</t>
    </rPh>
    <rPh sb="16" eb="17">
      <t>チ</t>
    </rPh>
    <rPh sb="18" eb="20">
      <t>ヘイキン</t>
    </rPh>
    <rPh sb="20" eb="21">
      <t>チ</t>
    </rPh>
    <rPh sb="23" eb="24">
      <t>オオ</t>
    </rPh>
    <rPh sb="26" eb="27">
      <t>コト</t>
    </rPh>
    <phoneticPr fontId="3"/>
  </si>
  <si>
    <t>②直前オッズ変化が激しい場（変化値が平均値より大きく異なる）：03, 07, 10, 18 -&gt; 20190112シート:②参照</t>
    <rPh sb="1" eb="3">
      <t>チョクゼン</t>
    </rPh>
    <rPh sb="6" eb="8">
      <t>ヘンカ</t>
    </rPh>
    <rPh sb="9" eb="10">
      <t>ハゲ</t>
    </rPh>
    <rPh sb="12" eb="13">
      <t>ジョウ</t>
    </rPh>
    <rPh sb="14" eb="16">
      <t>ヘンカ</t>
    </rPh>
    <rPh sb="16" eb="17">
      <t>チ</t>
    </rPh>
    <rPh sb="18" eb="20">
      <t>ヘイキン</t>
    </rPh>
    <rPh sb="20" eb="21">
      <t>チ</t>
    </rPh>
    <rPh sb="23" eb="24">
      <t>オオ</t>
    </rPh>
    <rPh sb="26" eb="27">
      <t>コト</t>
    </rPh>
    <rPh sb="62" eb="64">
      <t>サンショウ</t>
    </rPh>
    <phoneticPr fontId="3"/>
  </si>
  <si>
    <t>③直前オッズ変化が激しいレース（変化値が平均値より大きく異なる）：1,2,4,6,9 -&gt; 20190112シート:③参照</t>
    <rPh sb="1" eb="3">
      <t>チョクゼン</t>
    </rPh>
    <rPh sb="6" eb="8">
      <t>ヘンカ</t>
    </rPh>
    <rPh sb="9" eb="10">
      <t>ハゲ</t>
    </rPh>
    <rPh sb="16" eb="18">
      <t>ヘンカ</t>
    </rPh>
    <rPh sb="18" eb="19">
      <t>チ</t>
    </rPh>
    <rPh sb="20" eb="22">
      <t>ヘイキン</t>
    </rPh>
    <rPh sb="22" eb="23">
      <t>チ</t>
    </rPh>
    <rPh sb="25" eb="26">
      <t>オオ</t>
    </rPh>
    <rPh sb="28" eb="29">
      <t>コト</t>
    </rPh>
    <rPh sb="59" eb="61">
      <t>サンショウ</t>
    </rPh>
    <phoneticPr fontId="3"/>
  </si>
  <si>
    <t>tmp_odds*, tmp_rank3* の20190110 - 20190112のオッズで調査した</t>
    <rPh sb="47" eb="49">
      <t>チョウサ</t>
    </rPh>
    <phoneticPr fontId="3"/>
  </si>
  <si>
    <t>④オッズランク１，２，３は結果オッズがもっと下がり、４，５，６は結果オッズが上がる</t>
    <rPh sb="13" eb="15">
      <t>ケッカ</t>
    </rPh>
    <rPh sb="22" eb="23">
      <t>サ</t>
    </rPh>
    <rPh sb="32" eb="34">
      <t>ケッカ</t>
    </rPh>
    <rPh sb="38" eb="39">
      <t>ア</t>
    </rPh>
    <phoneticPr fontId="3"/>
  </si>
  <si>
    <t>delete_*へ一時保留しておく。万が一使う時はDBIMPORT再実施すること（afterかbeforeかわからない）</t>
    <rPh sb="9" eb="11">
      <t>イチジ</t>
    </rPh>
    <rPh sb="11" eb="13">
      <t>ホリュウ</t>
    </rPh>
    <rPh sb="18" eb="19">
      <t>マン</t>
    </rPh>
    <rPh sb="20" eb="21">
      <t>イチ</t>
    </rPh>
    <rPh sb="21" eb="22">
      <t>ツカ</t>
    </rPh>
    <rPh sb="23" eb="24">
      <t>トキ</t>
    </rPh>
    <rPh sb="33" eb="36">
      <t>サイジッシ</t>
    </rPh>
    <phoneticPr fontId="3"/>
  </si>
  <si>
    <t>rec_odds_rank10, rec_fame_waku, rec_fame, stat_deviation, ntile_deviation, ntile_fame_rank3は用途廃棄する</t>
    <rPh sb="92" eb="94">
      <t>ヨウト</t>
    </rPh>
    <rPh sb="94" eb="96">
      <t>ハイキ</t>
    </rPh>
    <phoneticPr fontId="3"/>
  </si>
  <si>
    <t>オッズランク別にsql調査した⇒C:\weka_training\boatstat\analysis\オッズランク基準の的中率、配収率調査.xlsx</t>
    <rPh sb="6" eb="7">
      <t>ベツ</t>
    </rPh>
    <rPh sb="11" eb="13">
      <t>チョウサ</t>
    </rPh>
    <phoneticPr fontId="3"/>
  </si>
  <si>
    <t>2F</t>
    <phoneticPr fontId="3"/>
  </si>
  <si>
    <r>
      <t>①</t>
    </r>
    <r>
      <rPr>
        <sz val="12"/>
        <color theme="1"/>
        <rFont val="ＭＳ Ｐゴシック"/>
        <family val="3"/>
        <charset val="129"/>
        <scheme val="minor"/>
      </rPr>
      <t>랭크가</t>
    </r>
    <r>
      <rPr>
        <sz val="12"/>
        <color theme="1"/>
        <rFont val="ＭＳ Ｐゴシック"/>
        <family val="3"/>
        <charset val="129"/>
        <scheme val="minor"/>
      </rPr>
      <t xml:space="preserve"> </t>
    </r>
    <r>
      <rPr>
        <sz val="12"/>
        <color theme="1"/>
        <rFont val="ＭＳ Ｐゴシック"/>
        <family val="3"/>
        <charset val="129"/>
        <scheme val="minor"/>
      </rPr>
      <t>내려갈</t>
    </r>
    <r>
      <rPr>
        <sz val="12"/>
        <color theme="1"/>
        <rFont val="ＭＳ Ｐゴシック"/>
        <family val="3"/>
        <charset val="129"/>
        <scheme val="minor"/>
      </rPr>
      <t xml:space="preserve"> </t>
    </r>
    <r>
      <rPr>
        <sz val="12"/>
        <color theme="1"/>
        <rFont val="ＭＳ Ｐゴシック"/>
        <family val="3"/>
        <charset val="129"/>
        <scheme val="minor"/>
      </rPr>
      <t>수록</t>
    </r>
    <r>
      <rPr>
        <sz val="12"/>
        <color theme="1"/>
        <rFont val="ＭＳ Ｐゴシック"/>
        <family val="3"/>
        <charset val="129"/>
        <scheme val="minor"/>
      </rPr>
      <t xml:space="preserve"> 12-14</t>
    </r>
    <r>
      <rPr>
        <sz val="12"/>
        <color theme="1"/>
        <rFont val="ＭＳ Ｐゴシック"/>
        <family val="3"/>
        <charset val="129"/>
        <scheme val="minor"/>
      </rPr>
      <t>의</t>
    </r>
    <r>
      <rPr>
        <sz val="12"/>
        <color theme="1"/>
        <rFont val="ＭＳ Ｐゴシック"/>
        <family val="3"/>
        <charset val="129"/>
        <scheme val="minor"/>
      </rPr>
      <t xml:space="preserve"> </t>
    </r>
    <r>
      <rPr>
        <sz val="12"/>
        <color theme="1"/>
        <rFont val="ＭＳ Ｐゴシック"/>
        <family val="3"/>
        <charset val="129"/>
        <scheme val="minor"/>
      </rPr>
      <t>적중수</t>
    </r>
    <r>
      <rPr>
        <sz val="12"/>
        <color theme="1"/>
        <rFont val="ＭＳ Ｐゴシック"/>
        <family val="3"/>
        <charset val="129"/>
        <scheme val="minor"/>
      </rPr>
      <t xml:space="preserve">, </t>
    </r>
    <r>
      <rPr>
        <sz val="12"/>
        <color theme="1"/>
        <rFont val="ＭＳ Ｐゴシック"/>
        <family val="3"/>
        <charset val="129"/>
        <scheme val="minor"/>
      </rPr>
      <t>배당금액</t>
    </r>
    <r>
      <rPr>
        <sz val="12"/>
        <color theme="1"/>
        <rFont val="ＭＳ Ｐゴシック"/>
        <family val="3"/>
        <charset val="129"/>
        <scheme val="minor"/>
      </rPr>
      <t xml:space="preserve"> </t>
    </r>
    <r>
      <rPr>
        <sz val="12"/>
        <color theme="1"/>
        <rFont val="ＭＳ Ｐゴシック"/>
        <family val="3"/>
        <charset val="129"/>
        <scheme val="minor"/>
      </rPr>
      <t>분포가</t>
    </r>
    <r>
      <rPr>
        <sz val="12"/>
        <color theme="1"/>
        <rFont val="ＭＳ Ｐゴシック"/>
        <family val="3"/>
        <charset val="129"/>
        <scheme val="minor"/>
      </rPr>
      <t xml:space="preserve"> </t>
    </r>
    <r>
      <rPr>
        <sz val="12"/>
        <color theme="1"/>
        <rFont val="ＭＳ Ｐゴシック"/>
        <family val="3"/>
        <charset val="129"/>
        <scheme val="minor"/>
      </rPr>
      <t>균일해져간다</t>
    </r>
    <r>
      <rPr>
        <sz val="12"/>
        <color theme="1"/>
        <rFont val="ＭＳ Ｐゴシック"/>
        <family val="3"/>
        <charset val="129"/>
        <scheme val="minor"/>
      </rPr>
      <t>.</t>
    </r>
    <phoneticPr fontId="3"/>
  </si>
  <si>
    <r>
      <t>-&gt; ML</t>
    </r>
    <r>
      <rPr>
        <sz val="12"/>
        <color theme="1"/>
        <rFont val="ＭＳ Ｐゴシック"/>
        <family val="3"/>
        <charset val="129"/>
        <scheme val="minor"/>
      </rPr>
      <t>데이터로서</t>
    </r>
    <r>
      <rPr>
        <sz val="12"/>
        <color theme="1"/>
        <rFont val="ＭＳ Ｐゴシック"/>
        <family val="2"/>
        <scheme val="minor"/>
      </rPr>
      <t xml:space="preserve"> </t>
    </r>
    <r>
      <rPr>
        <sz val="12"/>
        <color theme="1"/>
        <rFont val="ＭＳ Ｐゴシック"/>
        <family val="3"/>
        <charset val="129"/>
        <scheme val="minor"/>
      </rPr>
      <t>바람직한</t>
    </r>
    <r>
      <rPr>
        <sz val="12"/>
        <color theme="1"/>
        <rFont val="ＭＳ Ｐゴシック"/>
        <family val="2"/>
        <scheme val="minor"/>
      </rPr>
      <t xml:space="preserve"> </t>
    </r>
    <r>
      <rPr>
        <sz val="12"/>
        <color theme="1"/>
        <rFont val="ＭＳ Ｐゴシック"/>
        <family val="3"/>
        <charset val="129"/>
        <scheme val="minor"/>
      </rPr>
      <t>분포이지</t>
    </r>
    <r>
      <rPr>
        <sz val="12"/>
        <color theme="1"/>
        <rFont val="ＭＳ Ｐゴシック"/>
        <family val="2"/>
        <scheme val="minor"/>
      </rPr>
      <t xml:space="preserve"> </t>
    </r>
    <r>
      <rPr>
        <sz val="12"/>
        <color theme="1"/>
        <rFont val="ＭＳ Ｐゴシック"/>
        <family val="3"/>
        <charset val="129"/>
        <scheme val="minor"/>
      </rPr>
      <t>않을까</t>
    </r>
    <phoneticPr fontId="3"/>
  </si>
  <si>
    <t>우승(2,3위)선수가 홈그라운드인 경우를 다른 축(레이스종별,장)등으로 sql분석해볼것</t>
    <phoneticPr fontId="3"/>
  </si>
  <si>
    <t>의도</t>
    <phoneticPr fontId="3"/>
  </si>
  <si>
    <r>
      <t>2.</t>
    </r>
    <r>
      <rPr>
        <sz val="12"/>
        <color theme="1"/>
        <rFont val="ＭＳ Ｐゴシック"/>
        <family val="3"/>
        <charset val="129"/>
        <scheme val="minor"/>
      </rPr>
      <t>추측한</t>
    </r>
    <r>
      <rPr>
        <sz val="12"/>
        <color theme="1"/>
        <rFont val="ＭＳ Ｐゴシック"/>
        <family val="2"/>
        <scheme val="minor"/>
      </rPr>
      <t xml:space="preserve"> </t>
    </r>
    <r>
      <rPr>
        <sz val="12"/>
        <color theme="1"/>
        <rFont val="ＭＳ Ｐゴシック"/>
        <family val="3"/>
        <charset val="129"/>
        <scheme val="minor"/>
      </rPr>
      <t>옺즈랭크와</t>
    </r>
    <r>
      <rPr>
        <sz val="12"/>
        <color theme="1"/>
        <rFont val="ＭＳ Ｐゴシック"/>
        <family val="2"/>
        <scheme val="minor"/>
      </rPr>
      <t xml:space="preserve"> </t>
    </r>
    <r>
      <rPr>
        <sz val="12"/>
        <color theme="1"/>
        <rFont val="ＭＳ Ｐゴシック"/>
        <family val="3"/>
        <charset val="129"/>
        <scheme val="minor"/>
      </rPr>
      <t>실시간</t>
    </r>
    <r>
      <rPr>
        <sz val="12"/>
        <color theme="1"/>
        <rFont val="ＭＳ Ｐゴシック"/>
        <family val="2"/>
        <scheme val="minor"/>
      </rPr>
      <t xml:space="preserve"> </t>
    </r>
    <r>
      <rPr>
        <sz val="12"/>
        <color theme="1"/>
        <rFont val="ＭＳ Ｐゴシック"/>
        <family val="3"/>
        <charset val="129"/>
        <scheme val="minor"/>
      </rPr>
      <t>옺즈랭크가</t>
    </r>
    <r>
      <rPr>
        <sz val="12"/>
        <color theme="1"/>
        <rFont val="ＭＳ Ｐゴシック"/>
        <family val="2"/>
        <scheme val="minor"/>
      </rPr>
      <t xml:space="preserve"> </t>
    </r>
    <r>
      <rPr>
        <sz val="12"/>
        <color theme="1"/>
        <rFont val="ＭＳ Ｐゴシック"/>
        <family val="3"/>
        <charset val="129"/>
        <scheme val="minor"/>
      </rPr>
      <t>일치하는</t>
    </r>
    <r>
      <rPr>
        <sz val="12"/>
        <color theme="1"/>
        <rFont val="ＭＳ Ｐゴシック"/>
        <family val="2"/>
        <scheme val="minor"/>
      </rPr>
      <t xml:space="preserve"> </t>
    </r>
    <r>
      <rPr>
        <sz val="12"/>
        <color theme="1"/>
        <rFont val="ＭＳ Ｐゴシック"/>
        <family val="3"/>
        <charset val="129"/>
        <scheme val="minor"/>
      </rPr>
      <t>구미방에</t>
    </r>
    <r>
      <rPr>
        <sz val="12"/>
        <color theme="1"/>
        <rFont val="ＭＳ Ｐゴシック"/>
        <family val="2"/>
        <scheme val="minor"/>
      </rPr>
      <t xml:space="preserve"> </t>
    </r>
    <r>
      <rPr>
        <sz val="12"/>
        <color theme="1"/>
        <rFont val="ＭＳ Ｐゴシック"/>
        <family val="3"/>
        <charset val="129"/>
        <scheme val="minor"/>
      </rPr>
      <t>투표한다</t>
    </r>
    <phoneticPr fontId="3"/>
  </si>
  <si>
    <r>
      <t>3.</t>
    </r>
    <r>
      <rPr>
        <sz val="12"/>
        <color theme="1"/>
        <rFont val="ＭＳ Ｐゴシック"/>
        <family val="3"/>
        <charset val="129"/>
        <scheme val="minor"/>
      </rPr>
      <t>엑셀피봇으로</t>
    </r>
    <r>
      <rPr>
        <sz val="12"/>
        <color theme="1"/>
        <rFont val="ＭＳ Ｐゴシック"/>
        <family val="2"/>
        <scheme val="minor"/>
      </rPr>
      <t xml:space="preserve"> </t>
    </r>
    <r>
      <rPr>
        <sz val="12"/>
        <color theme="1"/>
        <rFont val="ＭＳ Ｐゴシック"/>
        <family val="3"/>
        <charset val="129"/>
        <scheme val="minor"/>
      </rPr>
      <t>패턴을</t>
    </r>
    <r>
      <rPr>
        <sz val="12"/>
        <color theme="1"/>
        <rFont val="ＭＳ Ｐゴシック"/>
        <family val="2"/>
        <scheme val="minor"/>
      </rPr>
      <t xml:space="preserve"> </t>
    </r>
    <r>
      <rPr>
        <sz val="12"/>
        <color theme="1"/>
        <rFont val="ＭＳ Ｐゴシック"/>
        <family val="3"/>
        <charset val="129"/>
        <scheme val="minor"/>
      </rPr>
      <t>찾는다</t>
    </r>
    <phoneticPr fontId="3"/>
  </si>
  <si>
    <r>
      <t xml:space="preserve">ML </t>
    </r>
    <r>
      <rPr>
        <sz val="12"/>
        <color theme="1"/>
        <rFont val="ＭＳ Ｐゴシック"/>
        <family val="3"/>
        <charset val="129"/>
        <scheme val="minor"/>
      </rPr>
      <t>데이터</t>
    </r>
    <phoneticPr fontId="3"/>
  </si>
  <si>
    <r>
      <t xml:space="preserve">ML </t>
    </r>
    <r>
      <rPr>
        <sz val="12"/>
        <color theme="1"/>
        <rFont val="ＭＳ Ｐゴシック"/>
        <family val="3"/>
        <charset val="129"/>
        <scheme val="minor"/>
      </rPr>
      <t>학습</t>
    </r>
    <r>
      <rPr>
        <sz val="12"/>
        <color theme="1"/>
        <rFont val="ＭＳ Ｐゴシック"/>
        <family val="2"/>
        <scheme val="minor"/>
      </rPr>
      <t xml:space="preserve"> </t>
    </r>
    <r>
      <rPr>
        <sz val="12"/>
        <color theme="1"/>
        <rFont val="ＭＳ Ｐゴシック"/>
        <family val="3"/>
        <charset val="129"/>
        <scheme val="minor"/>
      </rPr>
      <t>결과</t>
    </r>
    <phoneticPr fontId="3"/>
  </si>
  <si>
    <t>56_2F_oddsrank_1-6_all.arff</t>
  </si>
  <si>
    <t>56_2F_oddsrank_1-6_all.result</t>
  </si>
  <si>
    <t>ML 모델</t>
    <phoneticPr fontId="3"/>
  </si>
  <si>
    <t>56_2F_oddsrank_1-6_all_J48_GreedyStepwise.model</t>
  </si>
  <si>
    <t>1.옺즈랭크를 ML로 추측한다.(1위 - 6위)</t>
    <phoneticPr fontId="3"/>
  </si>
  <si>
    <t>실행결과</t>
    <phoneticPr fontId="3"/>
  </si>
  <si>
    <t>56_2F_oddsrank_1-6_all_J48_GreedyStepwise.races.rank.xlsx</t>
  </si>
  <si>
    <t>결과 분석</t>
    <phoneticPr fontId="3"/>
  </si>
  <si>
    <t>장별,턴별,구미방(12,13,14)로 좁혀서 보면</t>
    <phoneticPr fontId="3"/>
  </si>
  <si>
    <r>
      <t xml:space="preserve">1. </t>
    </r>
    <r>
      <rPr>
        <sz val="12"/>
        <color theme="1"/>
        <rFont val="ＭＳ Ｐゴシック"/>
        <family val="3"/>
        <charset val="129"/>
        <scheme val="minor"/>
      </rPr>
      <t>앞쪽</t>
    </r>
    <r>
      <rPr>
        <sz val="12"/>
        <color theme="1"/>
        <rFont val="ＭＳ Ｐゴシック"/>
        <family val="2"/>
        <scheme val="minor"/>
      </rPr>
      <t xml:space="preserve"> </t>
    </r>
    <r>
      <rPr>
        <sz val="12"/>
        <color theme="1"/>
        <rFont val="ＭＳ Ｐゴシック"/>
        <family val="3"/>
        <charset val="129"/>
        <scheme val="minor"/>
      </rPr>
      <t>장일</t>
    </r>
    <r>
      <rPr>
        <sz val="12"/>
        <color theme="1"/>
        <rFont val="ＭＳ Ｐゴシック"/>
        <family val="2"/>
        <scheme val="minor"/>
      </rPr>
      <t xml:space="preserve"> </t>
    </r>
    <r>
      <rPr>
        <sz val="12"/>
        <color theme="1"/>
        <rFont val="ＭＳ Ｐゴシック"/>
        <family val="3"/>
        <charset val="129"/>
        <scheme val="minor"/>
      </rPr>
      <t>수록</t>
    </r>
    <r>
      <rPr>
        <sz val="12"/>
        <color theme="1"/>
        <rFont val="ＭＳ Ｐゴシック"/>
        <family val="2"/>
        <scheme val="minor"/>
      </rPr>
      <t xml:space="preserve"> </t>
    </r>
    <r>
      <rPr>
        <sz val="12"/>
        <color theme="1"/>
        <rFont val="ＭＳ Ｐゴシック"/>
        <family val="3"/>
        <charset val="129"/>
        <scheme val="minor"/>
      </rPr>
      <t>날짜에</t>
    </r>
    <r>
      <rPr>
        <sz val="12"/>
        <color theme="1"/>
        <rFont val="ＭＳ Ｐゴシック"/>
        <family val="2"/>
        <scheme val="minor"/>
      </rPr>
      <t xml:space="preserve"> </t>
    </r>
    <r>
      <rPr>
        <sz val="12"/>
        <color theme="1"/>
        <rFont val="ＭＳ Ｐゴシック"/>
        <family val="3"/>
        <charset val="129"/>
        <scheme val="minor"/>
      </rPr>
      <t>따라</t>
    </r>
    <r>
      <rPr>
        <sz val="12"/>
        <color theme="1"/>
        <rFont val="ＭＳ Ｐゴシック"/>
        <family val="2"/>
        <scheme val="minor"/>
      </rPr>
      <t xml:space="preserve"> 12</t>
    </r>
    <r>
      <rPr>
        <sz val="12"/>
        <color theme="1"/>
        <rFont val="ＭＳ Ｐゴシック"/>
        <family val="3"/>
        <charset val="129"/>
        <scheme val="minor"/>
      </rPr>
      <t>나</t>
    </r>
    <r>
      <rPr>
        <sz val="12"/>
        <color theme="1"/>
        <rFont val="ＭＳ Ｐゴシック"/>
        <family val="2"/>
        <scheme val="minor"/>
      </rPr>
      <t xml:space="preserve">13 </t>
    </r>
    <r>
      <rPr>
        <sz val="12"/>
        <color theme="1"/>
        <rFont val="ＭＳ Ｐゴシック"/>
        <family val="3"/>
        <charset val="129"/>
        <scheme val="minor"/>
      </rPr>
      <t>걸리는</t>
    </r>
    <r>
      <rPr>
        <sz val="12"/>
        <color theme="1"/>
        <rFont val="ＭＳ Ｐゴシック"/>
        <family val="2"/>
        <scheme val="minor"/>
      </rPr>
      <t xml:space="preserve"> </t>
    </r>
    <r>
      <rPr>
        <sz val="12"/>
        <color theme="1"/>
        <rFont val="ＭＳ Ｐゴシック"/>
        <family val="3"/>
        <charset val="129"/>
        <scheme val="minor"/>
      </rPr>
      <t>곳이</t>
    </r>
    <r>
      <rPr>
        <sz val="12"/>
        <color theme="1"/>
        <rFont val="ＭＳ Ｐゴシック"/>
        <family val="2"/>
        <scheme val="minor"/>
      </rPr>
      <t xml:space="preserve"> </t>
    </r>
    <r>
      <rPr>
        <sz val="12"/>
        <color theme="1"/>
        <rFont val="ＭＳ Ｐゴシック"/>
        <family val="3"/>
        <charset val="129"/>
        <scheme val="minor"/>
      </rPr>
      <t>꽤</t>
    </r>
    <r>
      <rPr>
        <sz val="12"/>
        <color theme="1"/>
        <rFont val="ＭＳ Ｐゴシック"/>
        <family val="2"/>
        <scheme val="minor"/>
      </rPr>
      <t xml:space="preserve"> </t>
    </r>
    <r>
      <rPr>
        <sz val="12"/>
        <color theme="1"/>
        <rFont val="ＭＳ Ｐゴシック"/>
        <family val="3"/>
        <charset val="129"/>
        <scheme val="minor"/>
      </rPr>
      <t>있다</t>
    </r>
    <phoneticPr fontId="3"/>
  </si>
  <si>
    <r>
      <t xml:space="preserve">  -&gt; </t>
    </r>
    <r>
      <rPr>
        <sz val="12"/>
        <color theme="1"/>
        <rFont val="ＭＳ Ｐゴシック"/>
        <family val="3"/>
        <charset val="129"/>
        <scheme val="minor"/>
      </rPr>
      <t>무언가</t>
    </r>
    <r>
      <rPr>
        <sz val="12"/>
        <color theme="1"/>
        <rFont val="ＭＳ Ｐゴシック"/>
        <family val="2"/>
        <scheme val="minor"/>
      </rPr>
      <t xml:space="preserve"> </t>
    </r>
    <r>
      <rPr>
        <sz val="12"/>
        <color theme="1"/>
        <rFont val="ＭＳ Ｐゴシック"/>
        <family val="3"/>
        <charset val="129"/>
        <scheme val="minor"/>
      </rPr>
      <t>각</t>
    </r>
    <r>
      <rPr>
        <sz val="12"/>
        <color theme="1"/>
        <rFont val="ＭＳ Ｐゴシック"/>
        <family val="2"/>
        <scheme val="minor"/>
      </rPr>
      <t xml:space="preserve"> </t>
    </r>
    <r>
      <rPr>
        <sz val="12"/>
        <color theme="1"/>
        <rFont val="ＭＳ Ｐゴシック"/>
        <family val="3"/>
        <charset val="129"/>
        <scheme val="minor"/>
      </rPr>
      <t>장에서</t>
    </r>
    <r>
      <rPr>
        <sz val="12"/>
        <color theme="1"/>
        <rFont val="ＭＳ Ｐゴシック"/>
        <family val="2"/>
        <scheme val="minor"/>
      </rPr>
      <t xml:space="preserve"> </t>
    </r>
    <r>
      <rPr>
        <sz val="12"/>
        <color theme="1"/>
        <rFont val="ＭＳ Ｐゴシック"/>
        <family val="3"/>
        <charset val="129"/>
        <scheme val="minor"/>
      </rPr>
      <t>이루어지는</t>
    </r>
    <r>
      <rPr>
        <sz val="12"/>
        <color theme="1"/>
        <rFont val="ＭＳ Ｐゴシック"/>
        <family val="2"/>
        <scheme val="minor"/>
      </rPr>
      <t xml:space="preserve"> </t>
    </r>
    <r>
      <rPr>
        <sz val="12"/>
        <color theme="1"/>
        <rFont val="ＭＳ Ｐゴシック"/>
        <family val="3"/>
        <charset val="129"/>
        <scheme val="minor"/>
      </rPr>
      <t>레이스</t>
    </r>
    <r>
      <rPr>
        <sz val="12"/>
        <color theme="1"/>
        <rFont val="ＭＳ Ｐゴシック"/>
        <family val="2"/>
        <scheme val="minor"/>
      </rPr>
      <t xml:space="preserve"> </t>
    </r>
    <r>
      <rPr>
        <sz val="12"/>
        <color theme="1"/>
        <rFont val="ＭＳ Ｐゴシック"/>
        <family val="3"/>
        <charset val="129"/>
        <scheme val="minor"/>
      </rPr>
      <t>속성이</t>
    </r>
    <r>
      <rPr>
        <sz val="12"/>
        <color theme="1"/>
        <rFont val="ＭＳ Ｐゴシック"/>
        <family val="2"/>
        <scheme val="minor"/>
      </rPr>
      <t xml:space="preserve"> </t>
    </r>
    <r>
      <rPr>
        <sz val="12"/>
        <color theme="1"/>
        <rFont val="ＭＳ Ｐゴシック"/>
        <family val="3"/>
        <charset val="129"/>
        <scheme val="minor"/>
      </rPr>
      <t>반영된</t>
    </r>
    <r>
      <rPr>
        <sz val="12"/>
        <color theme="1"/>
        <rFont val="ＭＳ Ｐゴシック"/>
        <family val="2"/>
        <scheme val="minor"/>
      </rPr>
      <t xml:space="preserve"> </t>
    </r>
    <r>
      <rPr>
        <sz val="12"/>
        <color theme="1"/>
        <rFont val="ＭＳ Ｐゴシック"/>
        <family val="3"/>
        <charset val="129"/>
        <scheme val="minor"/>
      </rPr>
      <t>것같다</t>
    </r>
    <r>
      <rPr>
        <sz val="12"/>
        <color theme="1"/>
        <rFont val="ＭＳ Ｐゴシック"/>
        <family val="2"/>
        <scheme val="minor"/>
      </rPr>
      <t>.</t>
    </r>
    <phoneticPr fontId="3"/>
  </si>
  <si>
    <r>
      <t xml:space="preserve">    -&gt; </t>
    </r>
    <r>
      <rPr>
        <sz val="12"/>
        <color theme="1"/>
        <rFont val="ＭＳ Ｐゴシック"/>
        <family val="3"/>
        <charset val="129"/>
        <scheme val="minor"/>
      </rPr>
      <t>앞쪽</t>
    </r>
    <r>
      <rPr>
        <sz val="12"/>
        <color theme="1"/>
        <rFont val="ＭＳ Ｐゴシック"/>
        <family val="2"/>
        <scheme val="minor"/>
      </rPr>
      <t xml:space="preserve"> </t>
    </r>
    <r>
      <rPr>
        <sz val="12"/>
        <color theme="1"/>
        <rFont val="ＭＳ Ｐゴシック"/>
        <family val="3"/>
        <charset val="129"/>
        <scheme val="minor"/>
      </rPr>
      <t>장에서</t>
    </r>
    <r>
      <rPr>
        <sz val="12"/>
        <color theme="1"/>
        <rFont val="ＭＳ Ｐゴシック"/>
        <family val="2"/>
        <scheme val="minor"/>
      </rPr>
      <t xml:space="preserve"> </t>
    </r>
    <r>
      <rPr>
        <sz val="12"/>
        <color theme="1"/>
        <rFont val="ＭＳ Ｐゴシック"/>
        <family val="3"/>
        <charset val="129"/>
        <scheme val="minor"/>
      </rPr>
      <t>예선등이</t>
    </r>
    <r>
      <rPr>
        <sz val="12"/>
        <color theme="1"/>
        <rFont val="ＭＳ Ｐゴシック"/>
        <family val="2"/>
        <scheme val="minor"/>
      </rPr>
      <t xml:space="preserve"> </t>
    </r>
    <r>
      <rPr>
        <sz val="12"/>
        <color theme="1"/>
        <rFont val="ＭＳ Ｐゴシック"/>
        <family val="3"/>
        <charset val="129"/>
        <scheme val="minor"/>
      </rPr>
      <t>많이</t>
    </r>
    <r>
      <rPr>
        <sz val="12"/>
        <color theme="1"/>
        <rFont val="ＭＳ Ｐゴシック"/>
        <family val="2"/>
        <scheme val="minor"/>
      </rPr>
      <t xml:space="preserve"> </t>
    </r>
    <r>
      <rPr>
        <sz val="12"/>
        <color theme="1"/>
        <rFont val="ＭＳ Ｐゴシック"/>
        <family val="3"/>
        <charset val="129"/>
        <scheme val="minor"/>
      </rPr>
      <t>이루어진다</t>
    </r>
    <r>
      <rPr>
        <sz val="12"/>
        <color theme="1"/>
        <rFont val="ＭＳ Ｐゴシック"/>
        <family val="2"/>
        <scheme val="minor"/>
      </rPr>
      <t>?</t>
    </r>
    <phoneticPr fontId="3"/>
  </si>
  <si>
    <t xml:space="preserve">예) </t>
    <phoneticPr fontId="3"/>
  </si>
  <si>
    <r>
      <t>7</t>
    </r>
    <r>
      <rPr>
        <b/>
        <sz val="12"/>
        <color theme="1"/>
        <rFont val="ＭＳ Ｐゴシック"/>
        <family val="3"/>
        <charset val="129"/>
        <scheme val="minor"/>
      </rPr>
      <t>장의</t>
    </r>
    <r>
      <rPr>
        <b/>
        <sz val="12"/>
        <color theme="1"/>
        <rFont val="ＭＳ Ｐゴシック"/>
        <family val="2"/>
        <scheme val="minor"/>
      </rPr>
      <t xml:space="preserve"> 4</t>
    </r>
    <r>
      <rPr>
        <b/>
        <sz val="12"/>
        <color theme="1"/>
        <rFont val="ＭＳ Ｐゴシック"/>
        <family val="3"/>
        <charset val="129"/>
        <scheme val="minor"/>
      </rPr>
      <t>일째는</t>
    </r>
    <r>
      <rPr>
        <b/>
        <sz val="12"/>
        <color theme="1"/>
        <rFont val="ＭＳ Ｐゴシック"/>
        <family val="2"/>
        <scheme val="minor"/>
      </rPr>
      <t xml:space="preserve"> </t>
    </r>
    <r>
      <rPr>
        <b/>
        <sz val="12"/>
        <color theme="1"/>
        <rFont val="ＭＳ Ｐゴシック"/>
        <family val="3"/>
        <charset val="129"/>
        <scheme val="minor"/>
      </rPr>
      <t>거의</t>
    </r>
    <r>
      <rPr>
        <b/>
        <sz val="12"/>
        <color theme="1"/>
        <rFont val="ＭＳ Ｐゴシック"/>
        <family val="2"/>
        <scheme val="minor"/>
      </rPr>
      <t xml:space="preserve"> 50% </t>
    </r>
    <r>
      <rPr>
        <b/>
        <sz val="12"/>
        <color theme="1"/>
        <rFont val="ＭＳ Ｐゴシック"/>
        <family val="3"/>
        <charset val="129"/>
        <scheme val="minor"/>
      </rPr>
      <t>적중율로</t>
    </r>
    <r>
      <rPr>
        <b/>
        <sz val="12"/>
        <color theme="1"/>
        <rFont val="ＭＳ Ｐゴシック"/>
        <family val="2"/>
        <scheme val="minor"/>
      </rPr>
      <t xml:space="preserve"> 12</t>
    </r>
    <r>
      <rPr>
        <b/>
        <sz val="12"/>
        <color theme="1"/>
        <rFont val="ＭＳ Ｐゴシック"/>
        <family val="3"/>
        <charset val="129"/>
        <scheme val="minor"/>
      </rPr>
      <t>에</t>
    </r>
    <r>
      <rPr>
        <b/>
        <sz val="12"/>
        <color theme="1"/>
        <rFont val="ＭＳ Ｐゴシック"/>
        <family val="2"/>
        <scheme val="minor"/>
      </rPr>
      <t xml:space="preserve"> </t>
    </r>
    <r>
      <rPr>
        <b/>
        <sz val="12"/>
        <color theme="1"/>
        <rFont val="ＭＳ Ｐゴシック"/>
        <family val="3"/>
        <charset val="129"/>
        <scheme val="minor"/>
      </rPr>
      <t>걸면</t>
    </r>
    <r>
      <rPr>
        <b/>
        <sz val="12"/>
        <color theme="1"/>
        <rFont val="ＭＳ Ｐゴシック"/>
        <family val="2"/>
        <scheme val="minor"/>
      </rPr>
      <t xml:space="preserve"> </t>
    </r>
    <r>
      <rPr>
        <b/>
        <sz val="12"/>
        <color theme="1"/>
        <rFont val="ＭＳ Ｐゴシック"/>
        <family val="3"/>
        <charset val="129"/>
        <scheme val="minor"/>
      </rPr>
      <t>된다</t>
    </r>
    <phoneticPr fontId="3"/>
  </si>
  <si>
    <t>투표방식</t>
    <phoneticPr fontId="3"/>
  </si>
  <si>
    <r>
      <t>1.ML</t>
    </r>
    <r>
      <rPr>
        <sz val="12"/>
        <color theme="1"/>
        <rFont val="ＭＳ Ｐゴシック"/>
        <family val="3"/>
        <charset val="129"/>
        <scheme val="minor"/>
      </rPr>
      <t>로</t>
    </r>
    <r>
      <rPr>
        <sz val="12"/>
        <color theme="1"/>
        <rFont val="ＭＳ Ｐゴシック"/>
        <family val="2"/>
        <scheme val="minor"/>
      </rPr>
      <t xml:space="preserve"> </t>
    </r>
    <r>
      <rPr>
        <sz val="12"/>
        <color theme="1"/>
        <rFont val="ＭＳ Ｐゴシック"/>
        <family val="3"/>
        <charset val="129"/>
        <scheme val="minor"/>
      </rPr>
      <t>옺즈랭크</t>
    </r>
    <r>
      <rPr>
        <sz val="12"/>
        <color theme="1"/>
        <rFont val="ＭＳ Ｐゴシック"/>
        <family val="2"/>
        <scheme val="minor"/>
      </rPr>
      <t xml:space="preserve"> </t>
    </r>
    <r>
      <rPr>
        <sz val="12"/>
        <color theme="1"/>
        <rFont val="ＭＳ Ｐゴシック"/>
        <family val="3"/>
        <charset val="129"/>
        <scheme val="minor"/>
      </rPr>
      <t>구한다</t>
    </r>
    <phoneticPr fontId="3"/>
  </si>
  <si>
    <r>
      <t>2.</t>
    </r>
    <r>
      <rPr>
        <sz val="12"/>
        <color theme="1"/>
        <rFont val="ＭＳ Ｐゴシック"/>
        <family val="3"/>
        <charset val="129"/>
        <scheme val="minor"/>
      </rPr>
      <t>옺즈랭크와</t>
    </r>
    <r>
      <rPr>
        <sz val="12"/>
        <color theme="1"/>
        <rFont val="ＭＳ Ｐゴシック"/>
        <family val="2"/>
        <scheme val="minor"/>
      </rPr>
      <t xml:space="preserve"> </t>
    </r>
    <r>
      <rPr>
        <sz val="12"/>
        <color theme="1"/>
        <rFont val="ＭＳ Ｐゴシック"/>
        <family val="3"/>
        <charset val="129"/>
        <scheme val="minor"/>
      </rPr>
      <t>일치하는</t>
    </r>
    <r>
      <rPr>
        <sz val="12"/>
        <color theme="1"/>
        <rFont val="ＭＳ Ｐゴシック"/>
        <family val="2"/>
        <scheme val="minor"/>
      </rPr>
      <t xml:space="preserve"> </t>
    </r>
    <r>
      <rPr>
        <sz val="12"/>
        <color theme="1"/>
        <rFont val="ＭＳ Ｐゴシック"/>
        <family val="3"/>
        <charset val="129"/>
        <scheme val="minor"/>
      </rPr>
      <t>구미방에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t>
    </r>
    <r>
      <rPr>
        <sz val="12"/>
        <color theme="1"/>
        <rFont val="ＭＳ Ｐゴシック"/>
        <family val="3"/>
        <charset val="129"/>
        <scheme val="minor"/>
      </rPr>
      <t>추가</t>
    </r>
    <r>
      <rPr>
        <sz val="12"/>
        <color theme="1"/>
        <rFont val="ＭＳ Ｐゴシック"/>
        <family val="2"/>
        <scheme val="minor"/>
      </rPr>
      <t xml:space="preserve"> </t>
    </r>
    <r>
      <rPr>
        <sz val="12"/>
        <color theme="1"/>
        <rFont val="ＭＳ Ｐゴシック"/>
        <family val="3"/>
        <charset val="129"/>
        <scheme val="minor"/>
      </rPr>
      <t>조건이</t>
    </r>
    <r>
      <rPr>
        <sz val="12"/>
        <color theme="1"/>
        <rFont val="ＭＳ Ｐゴシック"/>
        <family val="2"/>
        <scheme val="minor"/>
      </rPr>
      <t xml:space="preserve"> </t>
    </r>
    <r>
      <rPr>
        <sz val="12"/>
        <color theme="1"/>
        <rFont val="ＭＳ Ｐゴシック"/>
        <family val="3"/>
        <charset val="129"/>
        <scheme val="minor"/>
      </rPr>
      <t>일치하면</t>
    </r>
    <r>
      <rPr>
        <sz val="12"/>
        <color theme="1"/>
        <rFont val="ＭＳ Ｐゴシック"/>
        <family val="2"/>
        <scheme val="minor"/>
      </rPr>
      <t xml:space="preserve"> </t>
    </r>
    <r>
      <rPr>
        <sz val="12"/>
        <color theme="1"/>
        <rFont val="ＭＳ Ｐゴシック"/>
        <family val="3"/>
        <charset val="129"/>
        <scheme val="minor"/>
      </rPr>
      <t>투표한다</t>
    </r>
    <phoneticPr fontId="3"/>
  </si>
  <si>
    <t xml:space="preserve">옺즈랭크와 구미방의 조합으로 좁히면 </t>
    <phoneticPr fontId="3"/>
  </si>
  <si>
    <r>
      <t xml:space="preserve">  </t>
    </r>
    <r>
      <rPr>
        <sz val="12"/>
        <color theme="1"/>
        <rFont val="ＭＳ Ｐゴシック"/>
        <family val="3"/>
        <charset val="129"/>
        <scheme val="minor"/>
      </rPr>
      <t>장별로</t>
    </r>
    <r>
      <rPr>
        <sz val="12"/>
        <color theme="1"/>
        <rFont val="ＭＳ Ｐゴシック"/>
        <family val="2"/>
        <scheme val="minor"/>
      </rPr>
      <t xml:space="preserve"> </t>
    </r>
    <r>
      <rPr>
        <sz val="12"/>
        <color theme="1"/>
        <rFont val="ＭＳ Ｐゴシック"/>
        <family val="3"/>
        <charset val="129"/>
        <scheme val="minor"/>
      </rPr>
      <t>흑자인</t>
    </r>
    <r>
      <rPr>
        <sz val="12"/>
        <color theme="1"/>
        <rFont val="ＭＳ Ｐゴシック"/>
        <family val="2"/>
        <scheme val="minor"/>
      </rPr>
      <t xml:space="preserve"> </t>
    </r>
    <r>
      <rPr>
        <sz val="12"/>
        <color theme="1"/>
        <rFont val="ＭＳ Ｐゴシック"/>
        <family val="3"/>
        <charset val="129"/>
        <scheme val="minor"/>
      </rPr>
      <t>곳이</t>
    </r>
    <r>
      <rPr>
        <sz val="12"/>
        <color theme="1"/>
        <rFont val="ＭＳ Ｐゴシック"/>
        <family val="2"/>
        <scheme val="minor"/>
      </rPr>
      <t xml:space="preserve"> </t>
    </r>
    <r>
      <rPr>
        <sz val="12"/>
        <color theme="1"/>
        <rFont val="ＭＳ Ｐゴシック"/>
        <family val="3"/>
        <charset val="129"/>
        <scheme val="minor"/>
      </rPr>
      <t>꽤</t>
    </r>
    <r>
      <rPr>
        <sz val="12"/>
        <color theme="1"/>
        <rFont val="ＭＳ Ｐゴシック"/>
        <family val="2"/>
        <scheme val="minor"/>
      </rPr>
      <t xml:space="preserve"> </t>
    </r>
    <r>
      <rPr>
        <sz val="12"/>
        <color theme="1"/>
        <rFont val="ＭＳ Ｐゴシック"/>
        <family val="3"/>
        <charset val="129"/>
        <scheme val="minor"/>
      </rPr>
      <t>있다</t>
    </r>
    <phoneticPr fontId="3"/>
  </si>
  <si>
    <r>
      <t xml:space="preserve">    </t>
    </r>
    <r>
      <rPr>
        <sz val="12"/>
        <color theme="1"/>
        <rFont val="ＭＳ Ｐゴシック"/>
        <family val="3"/>
        <charset val="129"/>
        <scheme val="minor"/>
      </rPr>
      <t>예</t>
    </r>
    <r>
      <rPr>
        <sz val="12"/>
        <color theme="1"/>
        <rFont val="ＭＳ Ｐゴシック"/>
        <family val="2"/>
        <scheme val="minor"/>
      </rPr>
      <t>)</t>
    </r>
    <phoneticPr fontId="3"/>
  </si>
  <si>
    <r>
      <t>ip, G3</t>
    </r>
    <r>
      <rPr>
        <b/>
        <sz val="12"/>
        <color rgb="FFFF0000"/>
        <rFont val="ＭＳ Ｐゴシック"/>
        <family val="3"/>
        <charset val="129"/>
        <scheme val="minor"/>
      </rPr>
      <t>에서</t>
    </r>
    <r>
      <rPr>
        <b/>
        <sz val="12"/>
        <color rgb="FFFF0000"/>
        <rFont val="ＭＳ Ｐゴシック"/>
        <family val="2"/>
        <scheme val="minor"/>
      </rPr>
      <t xml:space="preserve"> G3</t>
    </r>
    <r>
      <rPr>
        <b/>
        <sz val="12"/>
        <color rgb="FFFF0000"/>
        <rFont val="ＭＳ Ｐゴシック"/>
        <family val="3"/>
        <charset val="129"/>
        <scheme val="minor"/>
      </rPr>
      <t>를</t>
    </r>
    <r>
      <rPr>
        <b/>
        <sz val="12"/>
        <color rgb="FFFF0000"/>
        <rFont val="ＭＳ Ｐゴシック"/>
        <family val="2"/>
        <scheme val="minor"/>
      </rPr>
      <t xml:space="preserve"> </t>
    </r>
    <r>
      <rPr>
        <b/>
        <sz val="12"/>
        <color rgb="FFFF0000"/>
        <rFont val="ＭＳ Ｐゴシック"/>
        <family val="3"/>
        <charset val="129"/>
        <scheme val="minor"/>
      </rPr>
      <t>빼주는</t>
    </r>
    <r>
      <rPr>
        <b/>
        <sz val="12"/>
        <color rgb="FFFF0000"/>
        <rFont val="ＭＳ Ｐゴシック"/>
        <family val="2"/>
        <scheme val="minor"/>
      </rPr>
      <t xml:space="preserve"> </t>
    </r>
    <r>
      <rPr>
        <b/>
        <sz val="12"/>
        <color rgb="FFFF0000"/>
        <rFont val="ＭＳ Ｐゴシック"/>
        <family val="3"/>
        <charset val="129"/>
        <scheme val="minor"/>
      </rPr>
      <t>것이</t>
    </r>
    <r>
      <rPr>
        <b/>
        <sz val="12"/>
        <color rgb="FFFF0000"/>
        <rFont val="ＭＳ Ｐゴシック"/>
        <family val="2"/>
        <scheme val="minor"/>
      </rPr>
      <t xml:space="preserve"> </t>
    </r>
    <r>
      <rPr>
        <b/>
        <sz val="12"/>
        <color rgb="FFFF0000"/>
        <rFont val="ＭＳ Ｐゴシック"/>
        <family val="3"/>
        <charset val="129"/>
        <scheme val="minor"/>
      </rPr>
      <t>좋을까</t>
    </r>
    <r>
      <rPr>
        <b/>
        <sz val="12"/>
        <color rgb="FFFF0000"/>
        <rFont val="ＭＳ Ｐゴシック"/>
        <family val="2"/>
        <scheme val="minor"/>
      </rPr>
      <t>?</t>
    </r>
    <phoneticPr fontId="3"/>
  </si>
  <si>
    <t>20190114シート</t>
    <phoneticPr fontId="3"/>
  </si>
  <si>
    <t>オッズランク基盤ML+パタン化の２Fを実施した</t>
    <rPh sb="6" eb="8">
      <t>キバン</t>
    </rPh>
    <rPh sb="14" eb="15">
      <t>カ</t>
    </rPh>
    <rPh sb="19" eb="21">
      <t>ジッシ</t>
    </rPh>
    <phoneticPr fontId="3"/>
  </si>
  <si>
    <t>20090115</t>
    <phoneticPr fontId="3"/>
  </si>
  <si>
    <t>オッズランク基盤ML+パタン化の２Tを実施する</t>
    <rPh sb="6" eb="8">
      <t>キバン</t>
    </rPh>
    <rPh sb="14" eb="15">
      <t>カ</t>
    </rPh>
    <rPh sb="19" eb="21">
      <t>ジッシ</t>
    </rPh>
    <phoneticPr fontId="3"/>
  </si>
  <si>
    <t>ptn</t>
  </si>
  <si>
    <t>prize</t>
  </si>
  <si>
    <t>nirentanno</t>
  </si>
  <si>
    <t>21</t>
  </si>
  <si>
    <t>31</t>
  </si>
  <si>
    <t>41</t>
  </si>
  <si>
    <t>32</t>
  </si>
  <si>
    <t>42</t>
  </si>
  <si>
    <t>51</t>
  </si>
  <si>
    <t>43</t>
  </si>
  <si>
    <t>61</t>
  </si>
  <si>
    <t>52</t>
  </si>
  <si>
    <t>54</t>
  </si>
  <si>
    <t>53</t>
  </si>
  <si>
    <t>62</t>
  </si>
  <si>
    <t>63</t>
  </si>
  <si>
    <t>64</t>
  </si>
  <si>
    <t>65</t>
  </si>
  <si>
    <t>20090117</t>
    <phoneticPr fontId="3"/>
  </si>
  <si>
    <r>
      <t>odds</t>
    </r>
    <r>
      <rPr>
        <sz val="12"/>
        <color theme="1"/>
        <rFont val="ＭＳ Ｐゴシック"/>
        <family val="3"/>
        <charset val="129"/>
        <scheme val="minor"/>
      </rPr>
      <t>취득을</t>
    </r>
    <r>
      <rPr>
        <sz val="12"/>
        <color theme="1"/>
        <rFont val="ＭＳ Ｐゴシック"/>
        <family val="2"/>
        <scheme val="minor"/>
      </rPr>
      <t xml:space="preserve"> 1</t>
    </r>
    <r>
      <rPr>
        <sz val="12"/>
        <color theme="1"/>
        <rFont val="ＭＳ Ｐゴシック"/>
        <family val="3"/>
        <charset val="129"/>
        <scheme val="minor"/>
      </rPr>
      <t>분전으로</t>
    </r>
    <r>
      <rPr>
        <sz val="12"/>
        <color theme="1"/>
        <rFont val="ＭＳ Ｐゴシック"/>
        <family val="2"/>
        <scheme val="minor"/>
      </rPr>
      <t xml:space="preserve"> </t>
    </r>
    <r>
      <rPr>
        <sz val="12"/>
        <color theme="1"/>
        <rFont val="ＭＳ Ｐゴシック"/>
        <family val="3"/>
        <charset val="129"/>
        <scheme val="minor"/>
      </rPr>
      <t>바꿨다</t>
    </r>
    <r>
      <rPr>
        <sz val="12"/>
        <color theme="1"/>
        <rFont val="ＭＳ Ｐゴシック"/>
        <family val="2"/>
        <scheme val="minor"/>
      </rPr>
      <t xml:space="preserve">. </t>
    </r>
    <r>
      <rPr>
        <sz val="12"/>
        <color theme="1"/>
        <rFont val="ＭＳ Ｐゴシック"/>
        <family val="3"/>
        <charset val="129"/>
        <scheme val="minor"/>
      </rPr>
      <t>대기시간</t>
    </r>
    <r>
      <rPr>
        <sz val="12"/>
        <color theme="1"/>
        <rFont val="ＭＳ Ｐゴシック"/>
        <family val="2"/>
        <scheme val="minor"/>
      </rPr>
      <t xml:space="preserve"> 1</t>
    </r>
    <r>
      <rPr>
        <sz val="12"/>
        <color theme="1"/>
        <rFont val="ＭＳ Ｐゴシック"/>
        <family val="3"/>
        <charset val="129"/>
        <scheme val="minor"/>
      </rPr>
      <t>분</t>
    </r>
    <r>
      <rPr>
        <sz val="12"/>
        <color theme="1"/>
        <rFont val="ＭＳ Ｐゴシック"/>
        <family val="2"/>
        <scheme val="minor"/>
      </rPr>
      <t xml:space="preserve"> </t>
    </r>
    <r>
      <rPr>
        <sz val="12"/>
        <color theme="1"/>
        <rFont val="ＭＳ Ｐゴシック"/>
        <family val="3"/>
        <charset val="129"/>
        <scheme val="minor"/>
      </rPr>
      <t>합쳐서</t>
    </r>
    <r>
      <rPr>
        <sz val="12"/>
        <color theme="1"/>
        <rFont val="ＭＳ Ｐゴシック"/>
        <family val="2"/>
        <scheme val="minor"/>
      </rPr>
      <t xml:space="preserve"> 2</t>
    </r>
    <r>
      <rPr>
        <sz val="12"/>
        <color theme="1"/>
        <rFont val="ＭＳ Ｐゴシック"/>
        <family val="3"/>
        <charset val="129"/>
        <scheme val="minor"/>
      </rPr>
      <t>분전</t>
    </r>
    <r>
      <rPr>
        <sz val="12"/>
        <color theme="1"/>
        <rFont val="ＭＳ Ｐゴシック"/>
        <family val="2"/>
        <scheme val="minor"/>
      </rPr>
      <t xml:space="preserve"> </t>
    </r>
    <r>
      <rPr>
        <sz val="12"/>
        <color theme="1"/>
        <rFont val="ＭＳ Ｐゴシック"/>
        <family val="3"/>
        <charset val="129"/>
        <scheme val="minor"/>
      </rPr>
      <t>것이므로</t>
    </r>
    <r>
      <rPr>
        <sz val="12"/>
        <color theme="1"/>
        <rFont val="ＭＳ Ｐゴシック"/>
        <family val="2"/>
        <scheme val="minor"/>
      </rPr>
      <t xml:space="preserve"> beforeodds</t>
    </r>
    <r>
      <rPr>
        <sz val="12"/>
        <color theme="1"/>
        <rFont val="ＭＳ Ｐゴシック"/>
        <family val="3"/>
        <charset val="129"/>
        <scheme val="minor"/>
      </rPr>
      <t>와</t>
    </r>
    <r>
      <rPr>
        <sz val="12"/>
        <color theme="1"/>
        <rFont val="ＭＳ Ｐゴシック"/>
        <family val="2"/>
        <scheme val="minor"/>
      </rPr>
      <t xml:space="preserve"> </t>
    </r>
    <r>
      <rPr>
        <sz val="12"/>
        <color theme="1"/>
        <rFont val="ＭＳ Ｐゴシック"/>
        <family val="3"/>
        <charset val="129"/>
        <scheme val="minor"/>
      </rPr>
      <t>비교해볼</t>
    </r>
    <r>
      <rPr>
        <sz val="12"/>
        <color theme="1"/>
        <rFont val="ＭＳ Ｐゴシック"/>
        <family val="2"/>
        <scheme val="minor"/>
      </rPr>
      <t xml:space="preserve"> </t>
    </r>
    <r>
      <rPr>
        <sz val="12"/>
        <color theme="1"/>
        <rFont val="ＭＳ Ｐゴシック"/>
        <family val="3"/>
        <charset val="129"/>
        <scheme val="minor"/>
      </rPr>
      <t>것</t>
    </r>
    <phoneticPr fontId="3"/>
  </si>
  <si>
    <t>20190124</t>
    <phoneticPr fontId="3"/>
  </si>
  <si>
    <t>rec_raceのracekeyの用途変更</t>
    <rPh sb="17" eb="19">
      <t>ヨウト</t>
    </rPh>
    <rPh sb="19" eb="21">
      <t>ヘンコウ</t>
    </rPh>
    <phoneticPr fontId="3"/>
  </si>
  <si>
    <t>ml_test' -&gt; MLテスト用データ　２万件設定しておく</t>
    <rPh sb="17" eb="18">
      <t>ヨウ</t>
    </rPh>
    <rPh sb="23" eb="24">
      <t>マン</t>
    </rPh>
    <rPh sb="24" eb="25">
      <t>ケン</t>
    </rPh>
    <rPh sb="25" eb="27">
      <t>セッテイ</t>
    </rPh>
    <phoneticPr fontId="3"/>
  </si>
  <si>
    <r>
      <t>classbalancer</t>
    </r>
    <r>
      <rPr>
        <sz val="12"/>
        <color theme="1"/>
        <rFont val="ＭＳ Ｐゴシック"/>
        <family val="3"/>
        <charset val="129"/>
        <scheme val="minor"/>
      </rPr>
      <t>쓸지</t>
    </r>
    <r>
      <rPr>
        <sz val="12"/>
        <color theme="1"/>
        <rFont val="ＭＳ Ｐゴシック"/>
        <family val="2"/>
        <scheme val="minor"/>
      </rPr>
      <t xml:space="preserve"> </t>
    </r>
    <r>
      <rPr>
        <sz val="12"/>
        <color theme="1"/>
        <rFont val="ＭＳ Ｐゴシック"/>
        <family val="3"/>
        <charset val="129"/>
        <scheme val="minor"/>
      </rPr>
      <t>결정할</t>
    </r>
    <r>
      <rPr>
        <sz val="12"/>
        <color theme="1"/>
        <rFont val="ＭＳ Ｐゴシック"/>
        <family val="2"/>
        <scheme val="minor"/>
      </rPr>
      <t xml:space="preserve"> </t>
    </r>
    <r>
      <rPr>
        <sz val="12"/>
        <color theme="1"/>
        <rFont val="ＭＳ Ｐゴシック"/>
        <family val="3"/>
        <charset val="129"/>
        <scheme val="minor"/>
      </rPr>
      <t>것</t>
    </r>
    <phoneticPr fontId="3"/>
  </si>
  <si>
    <t>최신데이터 몇 년치만으로 해도 수익율 차이 없는지 확인할 것</t>
    <phoneticPr fontId="3"/>
  </si>
  <si>
    <t>BiNominal과 MultiNominal 결정할 것</t>
    <phoneticPr fontId="3"/>
  </si>
  <si>
    <t>트레이닝 데이터 정리할 것</t>
    <phoneticPr fontId="3"/>
  </si>
  <si>
    <t>별탭 참조</t>
    <phoneticPr fontId="3"/>
  </si>
  <si>
    <r>
      <t>racetype</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ML</t>
    </r>
    <r>
      <rPr>
        <sz val="12"/>
        <color theme="1"/>
        <rFont val="ＭＳ Ｐゴシック"/>
        <family val="3"/>
        <charset val="129"/>
        <scheme val="minor"/>
      </rPr>
      <t>로도</t>
    </r>
    <r>
      <rPr>
        <sz val="12"/>
        <color theme="1"/>
        <rFont val="ＭＳ Ｐゴシック"/>
        <family val="2"/>
        <scheme val="minor"/>
      </rPr>
      <t xml:space="preserve"> </t>
    </r>
    <r>
      <rPr>
        <sz val="12"/>
        <color theme="1"/>
        <rFont val="ＭＳ Ｐゴシック"/>
        <family val="3"/>
        <charset val="129"/>
        <scheme val="minor"/>
      </rPr>
      <t>학습해서</t>
    </r>
    <r>
      <rPr>
        <sz val="12"/>
        <color theme="1"/>
        <rFont val="ＭＳ Ｐゴシック"/>
        <family val="2"/>
        <scheme val="minor"/>
      </rPr>
      <t xml:space="preserve"> </t>
    </r>
    <r>
      <rPr>
        <sz val="12"/>
        <color theme="1"/>
        <rFont val="ＭＳ Ｐゴシック"/>
        <family val="3"/>
        <charset val="129"/>
        <scheme val="minor"/>
      </rPr>
      <t>투표해</t>
    </r>
    <r>
      <rPr>
        <sz val="12"/>
        <color theme="1"/>
        <rFont val="ＭＳ Ｐゴシック"/>
        <family val="2"/>
        <scheme val="minor"/>
      </rPr>
      <t xml:space="preserve"> </t>
    </r>
    <r>
      <rPr>
        <sz val="12"/>
        <color theme="1"/>
        <rFont val="ＭＳ Ｐゴシック"/>
        <family val="3"/>
        <charset val="129"/>
        <scheme val="minor"/>
      </rPr>
      <t>보고</t>
    </r>
    <r>
      <rPr>
        <sz val="12"/>
        <color theme="1"/>
        <rFont val="ＭＳ Ｐゴシック"/>
        <family val="2"/>
        <scheme val="minor"/>
      </rPr>
      <t xml:space="preserve"> ref_jyo_stat</t>
    </r>
    <r>
      <rPr>
        <sz val="12"/>
        <color theme="1"/>
        <rFont val="ＭＳ Ｐゴシック"/>
        <family val="3"/>
        <charset val="129"/>
        <scheme val="minor"/>
      </rPr>
      <t>와</t>
    </r>
    <r>
      <rPr>
        <sz val="12"/>
        <color theme="1"/>
        <rFont val="ＭＳ Ｐゴシック"/>
        <family val="2"/>
        <scheme val="minor"/>
      </rPr>
      <t xml:space="preserve"> </t>
    </r>
    <r>
      <rPr>
        <sz val="12"/>
        <color theme="1"/>
        <rFont val="ＭＳ Ｐゴシック"/>
        <family val="3"/>
        <charset val="129"/>
        <scheme val="minor"/>
      </rPr>
      <t>비교해볼것</t>
    </r>
    <phoneticPr fontId="3"/>
  </si>
  <si>
    <t>통계필터후 ML투표해보고 ML후 통계필터 결과와 비교할 것</t>
    <phoneticPr fontId="3"/>
  </si>
  <si>
    <t>직렬ML과 병렬ML 투표 결과 비교해볼 것</t>
    <phoneticPr fontId="3"/>
  </si>
  <si>
    <t>승률 기록 아닌 것으로 ML학습해 볼것</t>
    <phoneticPr fontId="3"/>
  </si>
  <si>
    <t>실전</t>
    <phoneticPr fontId="3"/>
  </si>
  <si>
    <t>랜덤2가 필요시는 쪼개서 사용할 것</t>
    <phoneticPr fontId="3"/>
  </si>
  <si>
    <t>update rec_race set racekey = 'random2' where racekey = 'random' order by random() limit 25000</t>
    <phoneticPr fontId="3"/>
  </si>
  <si>
    <t>racekey = random, random2</t>
    <phoneticPr fontId="3"/>
  </si>
  <si>
    <t>⇒ClassBalancerを利用する</t>
    <rPh sb="15" eb="17">
      <t>リヨウ</t>
    </rPh>
    <phoneticPr fontId="3"/>
  </si>
  <si>
    <t>최신데이터로만 ML시켜보자</t>
    <phoneticPr fontId="3"/>
  </si>
  <si>
    <r>
      <t>2014-2016</t>
    </r>
    <r>
      <rPr>
        <sz val="12"/>
        <color theme="1"/>
        <rFont val="ＭＳ Ｐゴシック"/>
        <family val="3"/>
        <charset val="129"/>
        <scheme val="minor"/>
      </rPr>
      <t>으로</t>
    </r>
    <r>
      <rPr>
        <sz val="12"/>
        <color theme="1"/>
        <rFont val="ＭＳ Ｐゴシック"/>
        <family val="2"/>
        <scheme val="minor"/>
      </rPr>
      <t xml:space="preserve"> </t>
    </r>
    <r>
      <rPr>
        <sz val="12"/>
        <color theme="1"/>
        <rFont val="ＭＳ Ｐゴシック"/>
        <family val="3"/>
        <charset val="129"/>
        <scheme val="minor"/>
      </rPr>
      <t>학습</t>
    </r>
    <r>
      <rPr>
        <sz val="12"/>
        <color theme="1"/>
        <rFont val="ＭＳ Ｐゴシック"/>
        <family val="2"/>
        <scheme val="minor"/>
      </rPr>
      <t xml:space="preserve"> 2017</t>
    </r>
    <r>
      <rPr>
        <sz val="12"/>
        <color theme="1"/>
        <rFont val="ＭＳ Ｐゴシック"/>
        <family val="3"/>
        <charset val="129"/>
        <scheme val="minor"/>
      </rPr>
      <t>로</t>
    </r>
    <r>
      <rPr>
        <sz val="12"/>
        <color theme="1"/>
        <rFont val="ＭＳ Ｐゴシック"/>
        <family val="2"/>
        <scheme val="minor"/>
      </rPr>
      <t xml:space="preserve"> </t>
    </r>
    <r>
      <rPr>
        <sz val="12"/>
        <color theme="1"/>
        <rFont val="ＭＳ Ｐゴシック"/>
        <family val="3"/>
        <charset val="129"/>
        <scheme val="minor"/>
      </rPr>
      <t>시뮬</t>
    </r>
    <r>
      <rPr>
        <sz val="12"/>
        <color theme="1"/>
        <rFont val="ＭＳ Ｐゴシック"/>
        <family val="2"/>
        <scheme val="minor"/>
      </rPr>
      <t xml:space="preserve"> -&gt; 2015~2017</t>
    </r>
    <r>
      <rPr>
        <sz val="12"/>
        <color theme="1"/>
        <rFont val="ＭＳ Ｐゴシック"/>
        <family val="3"/>
        <charset val="129"/>
        <scheme val="minor"/>
      </rPr>
      <t>로</t>
    </r>
    <r>
      <rPr>
        <sz val="12"/>
        <color theme="1"/>
        <rFont val="ＭＳ Ｐゴシック"/>
        <family val="2"/>
        <scheme val="minor"/>
      </rPr>
      <t xml:space="preserve"> </t>
    </r>
    <r>
      <rPr>
        <sz val="12"/>
        <color theme="1"/>
        <rFont val="ＭＳ Ｐゴシック"/>
        <family val="3"/>
        <charset val="129"/>
        <scheme val="minor"/>
      </rPr>
      <t>학습</t>
    </r>
    <r>
      <rPr>
        <sz val="12"/>
        <color theme="1"/>
        <rFont val="ＭＳ Ｐゴシック"/>
        <family val="2"/>
        <scheme val="minor"/>
      </rPr>
      <t xml:space="preserve"> 2018</t>
    </r>
    <r>
      <rPr>
        <sz val="12"/>
        <color theme="1"/>
        <rFont val="ＭＳ Ｐゴシック"/>
        <family val="3"/>
        <charset val="129"/>
        <scheme val="minor"/>
      </rPr>
      <t>로</t>
    </r>
    <r>
      <rPr>
        <sz val="12"/>
        <color theme="1"/>
        <rFont val="ＭＳ Ｐゴシック"/>
        <family val="2"/>
        <scheme val="minor"/>
      </rPr>
      <t xml:space="preserve"> </t>
    </r>
    <r>
      <rPr>
        <sz val="12"/>
        <color theme="1"/>
        <rFont val="ＭＳ Ｐゴシック"/>
        <family val="3"/>
        <charset val="129"/>
        <scheme val="minor"/>
      </rPr>
      <t>실전</t>
    </r>
    <phoneticPr fontId="3"/>
  </si>
  <si>
    <t>racetype, 선수등번호, 홈 장, 나이, 몸무게</t>
    <phoneticPr fontId="3"/>
  </si>
  <si>
    <r>
      <t>ML1</t>
    </r>
    <r>
      <rPr>
        <sz val="12"/>
        <color theme="1"/>
        <rFont val="ＭＳ Ｐゴシック"/>
        <family val="3"/>
        <charset val="129"/>
        <scheme val="minor"/>
      </rPr>
      <t>차</t>
    </r>
    <r>
      <rPr>
        <sz val="12"/>
        <color theme="1"/>
        <rFont val="ＭＳ Ｐゴシック"/>
        <family val="2"/>
        <scheme val="minor"/>
      </rPr>
      <t xml:space="preserve"> </t>
    </r>
    <r>
      <rPr>
        <sz val="12"/>
        <color theme="1"/>
        <rFont val="ＭＳ Ｐゴシック"/>
        <family val="3"/>
        <charset val="129"/>
        <scheme val="minor"/>
      </rPr>
      <t>적용후</t>
    </r>
    <r>
      <rPr>
        <sz val="12"/>
        <color theme="1"/>
        <rFont val="ＭＳ Ｐゴシック"/>
        <family val="2"/>
        <scheme val="minor"/>
      </rPr>
      <t xml:space="preserve"> </t>
    </r>
    <r>
      <rPr>
        <sz val="12"/>
        <color theme="1"/>
        <rFont val="ＭＳ Ｐゴシック"/>
        <family val="3"/>
        <charset val="129"/>
        <scheme val="minor"/>
      </rPr>
      <t>그</t>
    </r>
    <r>
      <rPr>
        <sz val="12"/>
        <color theme="1"/>
        <rFont val="ＭＳ Ｐゴシック"/>
        <family val="2"/>
        <scheme val="minor"/>
      </rPr>
      <t xml:space="preserve"> </t>
    </r>
    <r>
      <rPr>
        <sz val="12"/>
        <color theme="1"/>
        <rFont val="ＭＳ Ｐゴシック"/>
        <family val="3"/>
        <charset val="129"/>
        <scheme val="minor"/>
      </rPr>
      <t>결과에</t>
    </r>
    <r>
      <rPr>
        <sz val="12"/>
        <color theme="1"/>
        <rFont val="ＭＳ Ｐゴシック"/>
        <family val="2"/>
        <scheme val="minor"/>
      </rPr>
      <t xml:space="preserve"> </t>
    </r>
    <r>
      <rPr>
        <sz val="12"/>
        <color theme="1"/>
        <rFont val="ＭＳ Ｐゴシック"/>
        <family val="3"/>
        <charset val="129"/>
        <scheme val="minor"/>
      </rPr>
      <t>베팅옺즈랭크와</t>
    </r>
    <r>
      <rPr>
        <sz val="12"/>
        <color theme="1"/>
        <rFont val="ＭＳ Ｐゴシック"/>
        <family val="2"/>
        <scheme val="minor"/>
      </rPr>
      <t xml:space="preserve"> </t>
    </r>
    <r>
      <rPr>
        <sz val="12"/>
        <color theme="1"/>
        <rFont val="ＭＳ Ｐゴシック"/>
        <family val="3"/>
        <charset val="129"/>
        <scheme val="minor"/>
      </rPr>
      <t>결과옺즈랭크가</t>
    </r>
    <r>
      <rPr>
        <sz val="12"/>
        <color theme="1"/>
        <rFont val="ＭＳ Ｐゴシック"/>
        <family val="2"/>
        <scheme val="minor"/>
      </rPr>
      <t xml:space="preserve"> </t>
    </r>
    <r>
      <rPr>
        <sz val="12"/>
        <color theme="1"/>
        <rFont val="ＭＳ Ｐゴシック"/>
        <family val="3"/>
        <charset val="129"/>
        <scheme val="minor"/>
      </rPr>
      <t>같은</t>
    </r>
    <r>
      <rPr>
        <sz val="12"/>
        <color theme="1"/>
        <rFont val="ＭＳ Ｐゴシック"/>
        <family val="2"/>
        <scheme val="minor"/>
      </rPr>
      <t xml:space="preserve"> </t>
    </r>
    <r>
      <rPr>
        <sz val="12"/>
        <color theme="1"/>
        <rFont val="ＭＳ Ｐゴシック"/>
        <family val="3"/>
        <charset val="129"/>
        <scheme val="minor"/>
      </rPr>
      <t>것만</t>
    </r>
    <r>
      <rPr>
        <sz val="12"/>
        <color theme="1"/>
        <rFont val="ＭＳ Ｐゴシック"/>
        <family val="2"/>
        <scheme val="minor"/>
      </rPr>
      <t xml:space="preserve"> </t>
    </r>
    <r>
      <rPr>
        <sz val="12"/>
        <color theme="1"/>
        <rFont val="ＭＳ Ｐゴシック"/>
        <family val="3"/>
        <charset val="129"/>
        <scheme val="minor"/>
      </rPr>
      <t>추리만</t>
    </r>
    <r>
      <rPr>
        <sz val="12"/>
        <color theme="1"/>
        <rFont val="ＭＳ Ｐゴシック"/>
        <family val="2"/>
        <scheme val="minor"/>
      </rPr>
      <t xml:space="preserve"> 2</t>
    </r>
    <r>
      <rPr>
        <sz val="12"/>
        <color theme="1"/>
        <rFont val="ＭＳ Ｐゴシック"/>
        <family val="3"/>
        <charset val="129"/>
        <scheme val="minor"/>
      </rPr>
      <t>차</t>
    </r>
    <r>
      <rPr>
        <sz val="12"/>
        <color theme="1"/>
        <rFont val="ＭＳ Ｐゴシック"/>
        <family val="2"/>
        <scheme val="minor"/>
      </rPr>
      <t xml:space="preserve"> ML</t>
    </r>
    <r>
      <rPr>
        <sz val="12"/>
        <color theme="1"/>
        <rFont val="ＭＳ Ｐゴシック"/>
        <family val="3"/>
        <charset val="129"/>
        <scheme val="minor"/>
      </rPr>
      <t>적용</t>
    </r>
    <phoneticPr fontId="3"/>
  </si>
  <si>
    <t>train</t>
    <phoneticPr fontId="3"/>
  </si>
  <si>
    <t>2011~2016</t>
    <phoneticPr fontId="3"/>
  </si>
  <si>
    <t>2014~2016</t>
    <phoneticPr fontId="3"/>
  </si>
  <si>
    <r>
      <t>ModelGenerator</t>
    </r>
    <r>
      <rPr>
        <sz val="12"/>
        <color theme="1"/>
        <rFont val="ＭＳ Ｐゴシック"/>
        <family val="3"/>
        <charset val="129"/>
        <scheme val="minor"/>
      </rPr>
      <t>만들것</t>
    </r>
    <phoneticPr fontId="3"/>
  </si>
  <si>
    <t>ModelGenerator {train file path} {model file path} {classfier class} {classfier option2}</t>
    <phoneticPr fontId="3"/>
  </si>
  <si>
    <r>
      <t>20190127</t>
    </r>
    <r>
      <rPr>
        <sz val="12"/>
        <color theme="1"/>
        <rFont val="ＭＳ Ｐゴシック"/>
        <family val="3"/>
        <charset val="129"/>
        <scheme val="minor"/>
      </rPr>
      <t>시트</t>
    </r>
    <r>
      <rPr>
        <sz val="12"/>
        <color theme="1"/>
        <rFont val="ＭＳ Ｐゴシック"/>
        <family val="2"/>
        <scheme val="minor"/>
      </rPr>
      <t xml:space="preserve"> </t>
    </r>
    <r>
      <rPr>
        <sz val="12"/>
        <color theme="1"/>
        <rFont val="ＭＳ Ｐゴシック"/>
        <family val="3"/>
        <charset val="129"/>
        <scheme val="minor"/>
      </rPr>
      <t>참조</t>
    </r>
    <r>
      <rPr>
        <sz val="12"/>
        <color theme="1"/>
        <rFont val="ＭＳ Ｐゴシック"/>
        <family val="2"/>
        <scheme val="minor"/>
      </rPr>
      <t xml:space="preserve"> </t>
    </r>
    <phoneticPr fontId="3"/>
  </si>
  <si>
    <r>
      <t>2012</t>
    </r>
    <r>
      <rPr>
        <sz val="12"/>
        <color theme="1"/>
        <rFont val="ＭＳ Ｐゴシック"/>
        <family val="3"/>
        <charset val="129"/>
        <scheme val="minor"/>
      </rPr>
      <t>년</t>
    </r>
    <r>
      <rPr>
        <sz val="12"/>
        <color theme="1"/>
        <rFont val="ＭＳ Ｐゴシック"/>
        <family val="3"/>
        <charset val="129"/>
        <scheme val="minor"/>
      </rPr>
      <t xml:space="preserve"> </t>
    </r>
    <r>
      <rPr>
        <sz val="12"/>
        <color theme="1"/>
        <rFont val="ＭＳ Ｐゴシック"/>
        <family val="3"/>
        <charset val="129"/>
        <scheme val="minor"/>
      </rPr>
      <t>이후의</t>
    </r>
    <r>
      <rPr>
        <sz val="12"/>
        <color theme="1"/>
        <rFont val="ＭＳ Ｐゴシック"/>
        <family val="3"/>
        <charset val="129"/>
        <scheme val="minor"/>
      </rPr>
      <t xml:space="preserve"> </t>
    </r>
    <r>
      <rPr>
        <sz val="12"/>
        <color theme="1"/>
        <rFont val="ＭＳ Ｐゴシック"/>
        <family val="3"/>
        <charset val="129"/>
        <scheme val="minor"/>
      </rPr>
      <t>데이터를</t>
    </r>
    <r>
      <rPr>
        <sz val="12"/>
        <color theme="1"/>
        <rFont val="ＭＳ Ｐゴシック"/>
        <family val="3"/>
        <charset val="129"/>
        <scheme val="minor"/>
      </rPr>
      <t xml:space="preserve"> </t>
    </r>
    <r>
      <rPr>
        <sz val="12"/>
        <color theme="1"/>
        <rFont val="ＭＳ Ｐゴシック"/>
        <family val="3"/>
        <charset val="129"/>
        <scheme val="minor"/>
      </rPr>
      <t>가능한</t>
    </r>
    <r>
      <rPr>
        <sz val="12"/>
        <color theme="1"/>
        <rFont val="ＭＳ Ｐゴシック"/>
        <family val="3"/>
        <charset val="129"/>
        <scheme val="minor"/>
      </rPr>
      <t xml:space="preserve"> </t>
    </r>
    <r>
      <rPr>
        <sz val="12"/>
        <color theme="1"/>
        <rFont val="ＭＳ Ｐゴシック"/>
        <family val="3"/>
        <charset val="129"/>
        <scheme val="minor"/>
      </rPr>
      <t>전부</t>
    </r>
    <r>
      <rPr>
        <sz val="12"/>
        <color theme="1"/>
        <rFont val="ＭＳ Ｐゴシック"/>
        <family val="3"/>
        <charset val="129"/>
        <scheme val="minor"/>
      </rPr>
      <t xml:space="preserve"> </t>
    </r>
    <r>
      <rPr>
        <sz val="12"/>
        <color theme="1"/>
        <rFont val="ＭＳ Ｐゴシック"/>
        <family val="3"/>
        <charset val="129"/>
        <scheme val="minor"/>
      </rPr>
      <t>학습시켜야</t>
    </r>
    <r>
      <rPr>
        <sz val="12"/>
        <color theme="1"/>
        <rFont val="ＭＳ Ｐゴシック"/>
        <family val="3"/>
        <charset val="129"/>
        <scheme val="minor"/>
      </rPr>
      <t xml:space="preserve"> </t>
    </r>
    <r>
      <rPr>
        <sz val="12"/>
        <color theme="1"/>
        <rFont val="ＭＳ Ｐゴシック"/>
        <family val="3"/>
        <charset val="129"/>
        <scheme val="minor"/>
      </rPr>
      <t>확률이</t>
    </r>
    <r>
      <rPr>
        <sz val="12"/>
        <color theme="1"/>
        <rFont val="ＭＳ Ｐゴシック"/>
        <family val="3"/>
        <charset val="129"/>
        <scheme val="minor"/>
      </rPr>
      <t xml:space="preserve"> </t>
    </r>
    <r>
      <rPr>
        <sz val="12"/>
        <color theme="1"/>
        <rFont val="ＭＳ Ｐゴシック"/>
        <family val="3"/>
        <charset val="129"/>
        <scheme val="minor"/>
      </rPr>
      <t>높아진다</t>
    </r>
    <r>
      <rPr>
        <sz val="12"/>
        <color theme="1"/>
        <rFont val="ＭＳ Ｐゴシック"/>
        <family val="3"/>
        <charset val="129"/>
        <scheme val="minor"/>
      </rPr>
      <t/>
    </r>
    <phoneticPr fontId="3"/>
  </si>
  <si>
    <r>
      <t xml:space="preserve"> =&gt; </t>
    </r>
    <r>
      <rPr>
        <sz val="12"/>
        <color theme="1"/>
        <rFont val="ＭＳ Ｐゴシック"/>
        <family val="3"/>
        <charset val="129"/>
        <scheme val="minor"/>
      </rPr>
      <t>실전에서는</t>
    </r>
    <r>
      <rPr>
        <sz val="12"/>
        <color theme="1"/>
        <rFont val="ＭＳ Ｐゴシック"/>
        <family val="2"/>
        <scheme val="minor"/>
      </rPr>
      <t xml:space="preserve"> </t>
    </r>
    <r>
      <rPr>
        <sz val="12"/>
        <color theme="1"/>
        <rFont val="ＭＳ Ｐゴシック"/>
        <family val="3"/>
        <charset val="129"/>
        <scheme val="minor"/>
      </rPr>
      <t>매일</t>
    </r>
    <r>
      <rPr>
        <sz val="12"/>
        <color theme="1"/>
        <rFont val="ＭＳ Ｐゴシック"/>
        <family val="2"/>
        <scheme val="minor"/>
      </rPr>
      <t xml:space="preserve"> </t>
    </r>
    <r>
      <rPr>
        <sz val="12"/>
        <color theme="1"/>
        <rFont val="ＭＳ Ｐゴシック"/>
        <family val="3"/>
        <charset val="129"/>
        <scheme val="minor"/>
      </rPr>
      <t>매일</t>
    </r>
    <r>
      <rPr>
        <sz val="12"/>
        <color theme="1"/>
        <rFont val="ＭＳ Ｐゴシック"/>
        <family val="2"/>
        <scheme val="minor"/>
      </rPr>
      <t xml:space="preserve"> </t>
    </r>
    <r>
      <rPr>
        <sz val="12"/>
        <color theme="1"/>
        <rFont val="ＭＳ Ｐゴシック"/>
        <family val="3"/>
        <charset val="129"/>
        <scheme val="minor"/>
      </rPr>
      <t>모델을</t>
    </r>
    <r>
      <rPr>
        <sz val="12"/>
        <color theme="1"/>
        <rFont val="ＭＳ Ｐゴシック"/>
        <family val="2"/>
        <scheme val="minor"/>
      </rPr>
      <t xml:space="preserve"> </t>
    </r>
    <r>
      <rPr>
        <sz val="12"/>
        <color theme="1"/>
        <rFont val="ＭＳ Ｐゴシック"/>
        <family val="3"/>
        <charset val="129"/>
        <scheme val="minor"/>
      </rPr>
      <t>업데이트하고</t>
    </r>
    <r>
      <rPr>
        <sz val="12"/>
        <color theme="1"/>
        <rFont val="ＭＳ Ｐゴシック"/>
        <family val="2"/>
        <scheme val="minor"/>
      </rPr>
      <t xml:space="preserve"> </t>
    </r>
    <r>
      <rPr>
        <sz val="12"/>
        <color theme="1"/>
        <rFont val="ＭＳ Ｐゴシック"/>
        <family val="3"/>
        <charset val="129"/>
        <scheme val="minor"/>
      </rPr>
      <t>시뮬레이션시에는</t>
    </r>
    <r>
      <rPr>
        <sz val="12"/>
        <color theme="1"/>
        <rFont val="ＭＳ Ｐゴシック"/>
        <family val="2"/>
        <scheme val="minor"/>
      </rPr>
      <t xml:space="preserve"> </t>
    </r>
    <r>
      <rPr>
        <sz val="12"/>
        <color theme="1"/>
        <rFont val="ＭＳ Ｐゴシック"/>
        <family val="3"/>
        <charset val="129"/>
        <scheme val="minor"/>
      </rPr>
      <t>월단위로</t>
    </r>
    <r>
      <rPr>
        <sz val="12"/>
        <color theme="1"/>
        <rFont val="ＭＳ Ｐゴシック"/>
        <family val="2"/>
        <scheme val="minor"/>
      </rPr>
      <t xml:space="preserve"> </t>
    </r>
    <r>
      <rPr>
        <sz val="12"/>
        <color theme="1"/>
        <rFont val="ＭＳ Ｐゴシック"/>
        <family val="3"/>
        <charset val="129"/>
        <scheme val="minor"/>
      </rPr>
      <t>업데이트</t>
    </r>
    <r>
      <rPr>
        <sz val="12"/>
        <color theme="1"/>
        <rFont val="ＭＳ Ｐゴシック"/>
        <family val="2"/>
        <scheme val="minor"/>
      </rPr>
      <t xml:space="preserve"> </t>
    </r>
    <r>
      <rPr>
        <sz val="12"/>
        <color theme="1"/>
        <rFont val="ＭＳ Ｐゴシック"/>
        <family val="3"/>
        <charset val="129"/>
        <scheme val="minor"/>
      </rPr>
      <t>시켜두는</t>
    </r>
    <r>
      <rPr>
        <sz val="12"/>
        <color theme="1"/>
        <rFont val="ＭＳ Ｐゴシック"/>
        <family val="2"/>
        <scheme val="minor"/>
      </rPr>
      <t xml:space="preserve"> </t>
    </r>
    <r>
      <rPr>
        <sz val="12"/>
        <color theme="1"/>
        <rFont val="ＭＳ Ｐゴシック"/>
        <family val="3"/>
        <charset val="129"/>
        <scheme val="minor"/>
      </rPr>
      <t>것이</t>
    </r>
    <r>
      <rPr>
        <sz val="12"/>
        <color theme="1"/>
        <rFont val="ＭＳ Ｐゴシック"/>
        <family val="2"/>
        <scheme val="minor"/>
      </rPr>
      <t xml:space="preserve"> </t>
    </r>
    <r>
      <rPr>
        <sz val="12"/>
        <color theme="1"/>
        <rFont val="ＭＳ Ｐゴシック"/>
        <family val="3"/>
        <charset val="129"/>
        <scheme val="minor"/>
      </rPr>
      <t>좋겠다</t>
    </r>
    <phoneticPr fontId="3"/>
  </si>
  <si>
    <t>선수등번호-&gt; 66_2F_1Xelse_train_NaiveBayes</t>
    <phoneticPr fontId="3"/>
  </si>
  <si>
    <t>20190127</t>
    <phoneticPr fontId="3"/>
  </si>
  <si>
    <t>場単位のMLは回収率が落ちる</t>
    <rPh sb="0" eb="1">
      <t>ジョウ</t>
    </rPh>
    <rPh sb="1" eb="3">
      <t>タンイ</t>
    </rPh>
    <rPh sb="7" eb="9">
      <t>カイシュウ</t>
    </rPh>
    <rPh sb="9" eb="10">
      <t>リツ</t>
    </rPh>
    <rPh sb="11" eb="12">
      <t>オ</t>
    </rPh>
    <phoneticPr fontId="3"/>
  </si>
  <si>
    <t>⇒66_2F_1Xelse_jyo07_train</t>
    <phoneticPr fontId="3"/>
  </si>
  <si>
    <t>20190201</t>
    <phoneticPr fontId="3"/>
  </si>
  <si>
    <r>
      <t>odds_comp_2f</t>
    </r>
    <r>
      <rPr>
        <sz val="12"/>
        <color theme="1"/>
        <rFont val="ＭＳ Ｐゴシック"/>
        <family val="3"/>
        <charset val="129"/>
        <scheme val="minor"/>
      </rPr>
      <t>테이블</t>
    </r>
    <r>
      <rPr>
        <sz val="12"/>
        <color theme="1"/>
        <rFont val="ＭＳ Ｐゴシック"/>
        <family val="2"/>
        <scheme val="minor"/>
      </rPr>
      <t xml:space="preserve"> </t>
    </r>
    <r>
      <rPr>
        <sz val="12"/>
        <color theme="1"/>
        <rFont val="ＭＳ Ｐゴシック"/>
        <family val="3"/>
        <charset val="129"/>
        <scheme val="minor"/>
      </rPr>
      <t>생성했다</t>
    </r>
    <phoneticPr fontId="3"/>
  </si>
  <si>
    <t>stat_ml_result DDL재작성했다</t>
    <phoneticPr fontId="3"/>
  </si>
  <si>
    <t>70_1</t>
    <phoneticPr fontId="3"/>
  </si>
  <si>
    <t>70_2</t>
    <phoneticPr fontId="3"/>
  </si>
  <si>
    <t>70_3</t>
    <phoneticPr fontId="3"/>
  </si>
  <si>
    <t>70_4</t>
    <phoneticPr fontId="3"/>
  </si>
  <si>
    <t>jyocd, racetype</t>
    <phoneticPr fontId="3"/>
  </si>
  <si>
    <t>70_5</t>
    <phoneticPr fontId="3"/>
  </si>
  <si>
    <t>jyocd, turn, raceno</t>
    <phoneticPr fontId="3"/>
  </si>
  <si>
    <t>BayesNet</t>
    <phoneticPr fontId="3"/>
  </si>
  <si>
    <t>26.6</t>
    <phoneticPr fontId="3"/>
  </si>
  <si>
    <t>25.3</t>
    <phoneticPr fontId="3"/>
  </si>
  <si>
    <t>17.4</t>
    <phoneticPr fontId="3"/>
  </si>
  <si>
    <t>15.5</t>
    <phoneticPr fontId="3"/>
  </si>
  <si>
    <t>39.9</t>
    <phoneticPr fontId="3"/>
  </si>
  <si>
    <t>entry, motorno, homeyn, setuavgst, tilt</t>
    <phoneticPr fontId="3"/>
  </si>
  <si>
    <t>nationwiningrate, nationwining12-34</t>
    <phoneticPr fontId="3"/>
  </si>
  <si>
    <t>racerwiningrate, racerwining12-34</t>
    <phoneticPr fontId="3"/>
  </si>
  <si>
    <t>어트리뷰트셀렉션필터가 Weka결과는 훨씬 적중률이 높아보였지만, 어트리뷰트셀렉션필터를 이용했을 때보다 클래스밸러서를 썼을때 투표수가 몇배 많아지고 수익률도 높았기 때문이다.</t>
    <phoneticPr fontId="3"/>
  </si>
  <si>
    <t>(비교참고:70-3_2F_12oddsrank1-4else_AttrSelection / 70-3_2F_12oddsrank1-4else_ClassBalance) weka_zen_result_stat.xlsxの127～139行</t>
    <rPh sb="121" eb="122">
      <t>ギョウ</t>
    </rPh>
    <phoneticPr fontId="3"/>
  </si>
  <si>
    <t>20190208</t>
    <phoneticPr fontId="3"/>
  </si>
  <si>
    <r>
      <t>arff</t>
    </r>
    <r>
      <rPr>
        <sz val="12"/>
        <color theme="1"/>
        <rFont val="ＭＳ Ｐゴシック"/>
        <family val="3"/>
        <charset val="129"/>
        <scheme val="minor"/>
      </rPr>
      <t>자동생성</t>
    </r>
    <r>
      <rPr>
        <sz val="12"/>
        <color theme="1"/>
        <rFont val="ＭＳ Ｐゴシック"/>
        <family val="2"/>
        <scheme val="minor"/>
      </rPr>
      <t xml:space="preserve"> </t>
    </r>
    <r>
      <rPr>
        <sz val="12"/>
        <color theme="1"/>
        <rFont val="ＭＳ Ｐゴシック"/>
        <family val="3"/>
        <charset val="129"/>
        <scheme val="minor"/>
      </rPr>
      <t>툴</t>
    </r>
    <r>
      <rPr>
        <sz val="12"/>
        <color theme="1"/>
        <rFont val="ＭＳ Ｐゴシック"/>
        <family val="2"/>
        <scheme val="minor"/>
      </rPr>
      <t xml:space="preserve"> </t>
    </r>
    <r>
      <rPr>
        <sz val="12"/>
        <color theme="1"/>
        <rFont val="ＭＳ Ｐゴシック"/>
        <family val="3"/>
        <charset val="129"/>
        <scheme val="minor"/>
      </rPr>
      <t>만들기</t>
    </r>
    <phoneticPr fontId="3"/>
  </si>
  <si>
    <t>모델 생성기 만들기</t>
    <phoneticPr fontId="3"/>
  </si>
  <si>
    <t>2F_01-01</t>
    <phoneticPr fontId="3"/>
  </si>
  <si>
    <t>2F_01-02</t>
    <phoneticPr fontId="3"/>
  </si>
  <si>
    <t>20190218</t>
    <phoneticPr fontId="3"/>
  </si>
  <si>
    <t>BoatClassifierDefault</t>
    <phoneticPr fontId="3"/>
  </si>
  <si>
    <t>20190219</t>
    <phoneticPr fontId="3"/>
  </si>
  <si>
    <r>
      <t>1</t>
    </r>
    <r>
      <rPr>
        <sz val="12"/>
        <color theme="1"/>
        <rFont val="ＭＳ Ｐゴシック"/>
        <family val="3"/>
        <charset val="129"/>
        <scheme val="minor"/>
      </rPr>
      <t>차</t>
    </r>
    <r>
      <rPr>
        <sz val="12"/>
        <color theme="1"/>
        <rFont val="ＭＳ Ｐゴシック"/>
        <family val="2"/>
        <scheme val="minor"/>
      </rPr>
      <t xml:space="preserve"> </t>
    </r>
    <r>
      <rPr>
        <sz val="12"/>
        <color theme="1"/>
        <rFont val="ＭＳ Ｐゴシック"/>
        <family val="3"/>
        <charset val="129"/>
        <scheme val="minor"/>
      </rPr>
      <t>시뮬레이션</t>
    </r>
    <phoneticPr fontId="3"/>
  </si>
  <si>
    <t>OddsChangePredictor</t>
    <phoneticPr fontId="3"/>
  </si>
  <si>
    <t>20190220</t>
    <phoneticPr fontId="3"/>
  </si>
  <si>
    <t>20190221</t>
    <phoneticPr fontId="3"/>
  </si>
  <si>
    <t>실전 시뮬레이션</t>
    <phoneticPr fontId="3"/>
  </si>
  <si>
    <t>20181008~20181231のbefore odds がない。Bankからdownload必要</t>
    <rPh sb="48" eb="50">
      <t>ヒツヨウ</t>
    </rPh>
    <phoneticPr fontId="3"/>
  </si>
  <si>
    <r>
      <t>1T</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최적</t>
    </r>
    <r>
      <rPr>
        <sz val="12"/>
        <color theme="1"/>
        <rFont val="ＭＳ Ｐゴシック"/>
        <family val="2"/>
        <scheme val="minor"/>
      </rPr>
      <t xml:space="preserve"> classvalues</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찾아볼</t>
    </r>
    <r>
      <rPr>
        <sz val="12"/>
        <color theme="1"/>
        <rFont val="ＭＳ Ｐゴシック"/>
        <family val="2"/>
        <scheme val="minor"/>
      </rPr>
      <t xml:space="preserve"> </t>
    </r>
    <r>
      <rPr>
        <sz val="12"/>
        <color theme="1"/>
        <rFont val="ＭＳ Ｐゴシック"/>
        <family val="3"/>
        <charset val="129"/>
        <scheme val="minor"/>
      </rPr>
      <t>것</t>
    </r>
  </si>
  <si>
    <t>20190227</t>
    <phoneticPr fontId="3"/>
  </si>
  <si>
    <t>precision</t>
    <phoneticPr fontId="3"/>
  </si>
  <si>
    <r>
      <t>1T</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클래스값</t>
    </r>
    <r>
      <rPr>
        <sz val="12"/>
        <color theme="1"/>
        <rFont val="ＭＳ Ｐゴシック"/>
        <family val="2"/>
        <scheme val="minor"/>
      </rPr>
      <t xml:space="preserve"> </t>
    </r>
    <r>
      <rPr>
        <sz val="12"/>
        <color theme="1"/>
        <rFont val="ＭＳ Ｐゴシック"/>
        <family val="3"/>
        <charset val="129"/>
        <scheme val="minor"/>
      </rPr>
      <t>범위를</t>
    </r>
    <r>
      <rPr>
        <sz val="12"/>
        <color theme="1"/>
        <rFont val="ＭＳ Ｐゴシック"/>
        <family val="2"/>
        <scheme val="minor"/>
      </rPr>
      <t xml:space="preserve"> 1,12,,,123456</t>
    </r>
    <r>
      <rPr>
        <sz val="12"/>
        <color theme="1"/>
        <rFont val="ＭＳ Ｐゴシック"/>
        <family val="3"/>
        <charset val="129"/>
        <scheme val="minor"/>
      </rPr>
      <t>으로</t>
    </r>
    <r>
      <rPr>
        <sz val="12"/>
        <color theme="1"/>
        <rFont val="ＭＳ Ｐゴシック"/>
        <family val="2"/>
        <scheme val="minor"/>
      </rPr>
      <t xml:space="preserve"> </t>
    </r>
    <r>
      <rPr>
        <sz val="12"/>
        <color theme="1"/>
        <rFont val="ＭＳ Ｐゴシック"/>
        <family val="3"/>
        <charset val="129"/>
        <scheme val="minor"/>
      </rPr>
      <t>해서</t>
    </r>
    <r>
      <rPr>
        <sz val="12"/>
        <color theme="1"/>
        <rFont val="ＭＳ Ｐゴシック"/>
        <family val="2"/>
        <scheme val="minor"/>
      </rPr>
      <t xml:space="preserve"> </t>
    </r>
    <r>
      <rPr>
        <sz val="12"/>
        <color theme="1"/>
        <rFont val="ＭＳ Ｐゴシック"/>
        <family val="3"/>
        <charset val="129"/>
        <scheme val="minor"/>
      </rPr>
      <t>결과</t>
    </r>
    <r>
      <rPr>
        <sz val="12"/>
        <color theme="1"/>
        <rFont val="ＭＳ Ｐゴシック"/>
        <family val="2"/>
        <scheme val="minor"/>
      </rPr>
      <t xml:space="preserve"> </t>
    </r>
    <r>
      <rPr>
        <sz val="12"/>
        <color theme="1"/>
        <rFont val="ＭＳ Ｐゴシック"/>
        <family val="3"/>
        <charset val="129"/>
        <scheme val="minor"/>
      </rPr>
      <t>비교</t>
    </r>
    <r>
      <rPr>
        <sz val="12"/>
        <color theme="1"/>
        <rFont val="ＭＳ Ｐゴシック"/>
        <family val="2"/>
        <scheme val="minor"/>
      </rPr>
      <t xml:space="preserve"> -&gt; C:\Dev\workspace\Oxygen\pod_boatrace\test\wekamodels\work\20199227</t>
    </r>
    <phoneticPr fontId="3"/>
  </si>
  <si>
    <r>
      <t>-&gt; class values</t>
    </r>
    <r>
      <rPr>
        <sz val="12"/>
        <color theme="1"/>
        <rFont val="ＭＳ Ｐゴシック"/>
        <family val="3"/>
        <charset val="129"/>
        <scheme val="minor"/>
      </rPr>
      <t>가</t>
    </r>
    <r>
      <rPr>
        <sz val="12"/>
        <color theme="1"/>
        <rFont val="ＭＳ Ｐゴシック"/>
        <family val="2"/>
        <scheme val="minor"/>
      </rPr>
      <t xml:space="preserve"> </t>
    </r>
    <r>
      <rPr>
        <sz val="12"/>
        <color theme="1"/>
        <rFont val="ＭＳ Ｐゴシック"/>
        <family val="3"/>
        <charset val="129"/>
        <scheme val="minor"/>
      </rPr>
      <t>많을</t>
    </r>
    <r>
      <rPr>
        <sz val="12"/>
        <color theme="1"/>
        <rFont val="ＭＳ Ｐゴシック"/>
        <family val="2"/>
        <scheme val="minor"/>
      </rPr>
      <t xml:space="preserve"> </t>
    </r>
    <r>
      <rPr>
        <sz val="12"/>
        <color theme="1"/>
        <rFont val="ＭＳ Ｐゴシック"/>
        <family val="3"/>
        <charset val="129"/>
        <scheme val="minor"/>
      </rPr>
      <t>수록</t>
    </r>
    <r>
      <rPr>
        <sz val="12"/>
        <color theme="1"/>
        <rFont val="ＭＳ Ｐゴシック"/>
        <family val="2"/>
        <scheme val="minor"/>
      </rPr>
      <t xml:space="preserve"> </t>
    </r>
    <r>
      <rPr>
        <sz val="12"/>
        <color theme="1"/>
        <rFont val="ＭＳ Ｐゴシック"/>
        <family val="3"/>
        <charset val="129"/>
        <scheme val="minor"/>
      </rPr>
      <t>정확도가</t>
    </r>
    <r>
      <rPr>
        <sz val="12"/>
        <color theme="1"/>
        <rFont val="ＭＳ Ｐゴシック"/>
        <family val="2"/>
        <scheme val="minor"/>
      </rPr>
      <t xml:space="preserve"> </t>
    </r>
    <r>
      <rPr>
        <sz val="12"/>
        <color theme="1"/>
        <rFont val="ＭＳ Ｐゴシック"/>
        <family val="3"/>
        <charset val="129"/>
        <scheme val="minor"/>
      </rPr>
      <t>약간씩</t>
    </r>
    <r>
      <rPr>
        <sz val="12"/>
        <color theme="1"/>
        <rFont val="ＭＳ Ｐゴシック"/>
        <family val="2"/>
        <scheme val="minor"/>
      </rPr>
      <t xml:space="preserve"> </t>
    </r>
    <r>
      <rPr>
        <sz val="12"/>
        <color theme="1"/>
        <rFont val="ＭＳ Ｐゴシック"/>
        <family val="3"/>
        <charset val="129"/>
        <scheme val="minor"/>
      </rPr>
      <t>상승한다</t>
    </r>
    <r>
      <rPr>
        <sz val="12"/>
        <color theme="1"/>
        <rFont val="ＭＳ Ｐゴシック"/>
        <family val="2"/>
        <scheme val="minor"/>
      </rPr>
      <t>.</t>
    </r>
    <r>
      <rPr>
        <sz val="12"/>
        <color theme="1"/>
        <rFont val="ＭＳ Ｐゴシック"/>
        <family val="3"/>
        <charset val="129"/>
        <scheme val="minor"/>
      </rPr>
      <t>투표횟수도</t>
    </r>
    <r>
      <rPr>
        <sz val="12"/>
        <color theme="1"/>
        <rFont val="ＭＳ Ｐゴシック"/>
        <family val="2"/>
        <scheme val="minor"/>
      </rPr>
      <t xml:space="preserve"> </t>
    </r>
    <r>
      <rPr>
        <sz val="12"/>
        <color theme="1"/>
        <rFont val="ＭＳ Ｐゴシック"/>
        <family val="3"/>
        <charset val="129"/>
        <scheme val="minor"/>
      </rPr>
      <t>크게</t>
    </r>
    <r>
      <rPr>
        <sz val="12"/>
        <color theme="1"/>
        <rFont val="ＭＳ Ｐゴシック"/>
        <family val="2"/>
        <scheme val="minor"/>
      </rPr>
      <t xml:space="preserve"> </t>
    </r>
    <r>
      <rPr>
        <sz val="12"/>
        <color theme="1"/>
        <rFont val="ＭＳ Ｐゴシック"/>
        <family val="3"/>
        <charset val="129"/>
        <scheme val="minor"/>
      </rPr>
      <t>줄지</t>
    </r>
    <r>
      <rPr>
        <sz val="12"/>
        <color theme="1"/>
        <rFont val="ＭＳ Ｐゴシック"/>
        <family val="2"/>
        <scheme val="minor"/>
      </rPr>
      <t xml:space="preserve"> </t>
    </r>
    <r>
      <rPr>
        <sz val="12"/>
        <color theme="1"/>
        <rFont val="ＭＳ Ｐゴシック"/>
        <family val="3"/>
        <charset val="129"/>
        <scheme val="minor"/>
      </rPr>
      <t>않는다</t>
    </r>
    <phoneticPr fontId="3"/>
  </si>
  <si>
    <r>
      <t xml:space="preserve">-&gt; ClassBalancer VS AttributeSelection </t>
    </r>
    <r>
      <rPr>
        <sz val="12"/>
        <color theme="1"/>
        <rFont val="ＭＳ Ｐゴシック"/>
        <family val="3"/>
        <charset val="129"/>
        <scheme val="minor"/>
      </rPr>
      <t>결과</t>
    </r>
    <r>
      <rPr>
        <sz val="12"/>
        <color theme="1"/>
        <rFont val="ＭＳ Ｐゴシック"/>
        <family val="2"/>
        <scheme val="minor"/>
      </rPr>
      <t xml:space="preserve"> </t>
    </r>
    <r>
      <rPr>
        <sz val="12"/>
        <color theme="1"/>
        <rFont val="ＭＳ Ｐゴシック"/>
        <family val="3"/>
        <charset val="129"/>
        <scheme val="minor"/>
      </rPr>
      <t>비교</t>
    </r>
    <r>
      <rPr>
        <sz val="12"/>
        <color theme="1"/>
        <rFont val="ＭＳ Ｐゴシック"/>
        <family val="2"/>
        <scheme val="minor"/>
      </rPr>
      <t xml:space="preserve"> -&gt; 20190227</t>
    </r>
    <r>
      <rPr>
        <sz val="12"/>
        <color theme="1"/>
        <rFont val="ＭＳ Ｐゴシック"/>
        <family val="3"/>
        <charset val="129"/>
        <scheme val="minor"/>
      </rPr>
      <t>시트</t>
    </r>
    <phoneticPr fontId="3"/>
  </si>
  <si>
    <t>Correctly Classified Instances       22965               40.3411 %</t>
  </si>
  <si>
    <t>Incorrectly Classified Instances     33962               59.6589 %</t>
  </si>
  <si>
    <t>Kappa statistic                          0.2269</t>
  </si>
  <si>
    <t xml:space="preserve">Mean absolute error                      0.184 </t>
  </si>
  <si>
    <t>Root mean squared error                  0.3442</t>
  </si>
  <si>
    <t>Relative absolute error                 91.2993 %</t>
  </si>
  <si>
    <t>Root relative squared error            108.4921 %</t>
  </si>
  <si>
    <t xml:space="preserve">Total Number of Instances            56927     </t>
  </si>
  <si>
    <t>=== Detailed Accuracy By Class ===</t>
  </si>
  <si>
    <t xml:space="preserve">                 TP Rate  FP Rate  Precision  Recall   F-Measure  MCC      ROC Area  PRC Area  Class</t>
  </si>
  <si>
    <t xml:space="preserve">                 0.466    0.194    0.689      0.466    0.556      0.290    0.712     0.677     1</t>
  </si>
  <si>
    <t xml:space="preserve">                 0.337    0.109    0.379      0.337    0.357      0.239    0.721     0.349     2</t>
  </si>
  <si>
    <t xml:space="preserve">                 0.322    0.107    0.321      0.322    0.321      0.214    0.712     0.294     3</t>
  </si>
  <si>
    <t xml:space="preserve">                 0.355    0.122    0.277      0.355    0.311      0.210    0.717     0.266     4</t>
  </si>
  <si>
    <t xml:space="preserve">                 0.339    0.108    0.171      0.339    0.227      0.170    0.723     0.158     5</t>
  </si>
  <si>
    <t xml:space="preserve">                 0.446    0.107    0.151      0.446    0.226      0.206    0.772     0.159     6</t>
  </si>
  <si>
    <t xml:space="preserve">                 ?        0.000    0.000      ?        ?          ?        ?         ?         else</t>
  </si>
  <si>
    <t xml:space="preserve">Weighted Avg.    0.403    0.151    0.486      0.403    0.429      0.251    0.717     0.469     </t>
  </si>
  <si>
    <t>=== Confusion Matrix ===</t>
  </si>
  <si>
    <t xml:space="preserve">     a     b     c     d     e     f     g   &lt;-- classified as</t>
  </si>
  <si>
    <t xml:space="preserve"> 12732  2855  2864  3301  2891  2680     9 |     a = 1</t>
  </si>
  <si>
    <t xml:space="preserve">  1784  3169  1073  1206  1055  1119     4 |     b = 2</t>
  </si>
  <si>
    <t xml:space="preserve">  1500   949  2490   941   900   957     5 |     c = 3</t>
  </si>
  <si>
    <t xml:space="preserve">  1404   734   728  2348   700   703     2 |     d = 4</t>
  </si>
  <si>
    <t xml:space="preserve">   703   410   372   442  1187   381     2 |     e = 5</t>
  </si>
  <si>
    <t xml:space="preserve">   347   243   238   237   219  1039     4 |     f = 6</t>
  </si>
  <si>
    <t xml:space="preserve">     0     0     0     0     0     0     0 |     g = else</t>
  </si>
  <si>
    <t>ClassBalancer</t>
    <phoneticPr fontId="3"/>
  </si>
  <si>
    <t>AttributeSelection</t>
    <phoneticPr fontId="3"/>
  </si>
  <si>
    <t>Correctly Classified Instances       27760               48.7642 %</t>
  </si>
  <si>
    <t>Incorrectly Classified Instances     29167               51.2358 %</t>
  </si>
  <si>
    <t>Kappa statistic                          0.2531</t>
  </si>
  <si>
    <t>Mean absolute error                      0.1596</t>
  </si>
  <si>
    <t xml:space="preserve">Root mean squared error                  0.323 </t>
  </si>
  <si>
    <t>Relative absolute error                 79.205  %</t>
  </si>
  <si>
    <t>Root relative squared error            101.8134 %</t>
  </si>
  <si>
    <t xml:space="preserve">                 0.697    0.381    0.629      0.697    0.661      0.317    0.716     0.680     1</t>
  </si>
  <si>
    <t xml:space="preserve">                 0.363    0.115    0.384      0.363    0.373      0.253    0.734     0.361     2</t>
  </si>
  <si>
    <t xml:space="preserve">                 0.296    0.087    0.350      0.296    0.321      0.225    0.723     0.305     3</t>
  </si>
  <si>
    <t xml:space="preserve">                 0.284    0.082    0.313      0.284    0.298      0.211    0.725     0.272     4</t>
  </si>
  <si>
    <t xml:space="preserve">                 0.167    0.038    0.222      0.167    0.191      0.147    0.729     0.162     5</t>
  </si>
  <si>
    <t xml:space="preserve">                 0.229    0.035    0.217      0.229    0.223      0.189    0.777     0.162     6</t>
  </si>
  <si>
    <t xml:space="preserve">                 ?        0.001    0.000      ?        ?          ?        ?         ?         else</t>
  </si>
  <si>
    <t xml:space="preserve">Weighted Avg.    0.488    0.227    0.472      0.488    0.478      0.266    0.724     0.476     </t>
  </si>
  <si>
    <t xml:space="preserve"> 19056  2608  1984  1951   910   799    24 |     a = 1</t>
  </si>
  <si>
    <t xml:space="preserve">  3332  3412   959   876   424   399     8 |     b = 2</t>
  </si>
  <si>
    <t xml:space="preserve">  2950  1087  2294   721   345   333    12 |     c = 3</t>
  </si>
  <si>
    <t xml:space="preserve">  2723   862   635  1879   261   255     4 |     d = 4</t>
  </si>
  <si>
    <t xml:space="preserve">  1465   563   388   352   585   140     4 |     e = 5</t>
  </si>
  <si>
    <t xml:space="preserve">   791   362   299   225   110   534     6 |     f = 6</t>
  </si>
  <si>
    <r>
      <t>1</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돈걸거면</t>
    </r>
    <r>
      <rPr>
        <sz val="12"/>
        <color theme="1"/>
        <rFont val="ＭＳ Ｐゴシック"/>
        <family val="2"/>
        <scheme val="minor"/>
      </rPr>
      <t xml:space="preserve"> AttrSelection</t>
    </r>
    <phoneticPr fontId="3"/>
  </si>
  <si>
    <r>
      <t>1</t>
    </r>
    <r>
      <rPr>
        <sz val="12"/>
        <color theme="1"/>
        <rFont val="ＭＳ Ｐゴシック"/>
        <family val="3"/>
        <charset val="129"/>
        <scheme val="minor"/>
      </rPr>
      <t>이외에</t>
    </r>
    <r>
      <rPr>
        <sz val="12"/>
        <color theme="1"/>
        <rFont val="ＭＳ Ｐゴシック"/>
        <family val="2"/>
        <scheme val="minor"/>
      </rPr>
      <t xml:space="preserve"> </t>
    </r>
    <r>
      <rPr>
        <sz val="12"/>
        <color theme="1"/>
        <rFont val="ＭＳ Ｐゴシック"/>
        <family val="3"/>
        <charset val="129"/>
        <scheme val="minor"/>
      </rPr>
      <t>돈걸거면</t>
    </r>
    <r>
      <rPr>
        <sz val="12"/>
        <color theme="1"/>
        <rFont val="ＭＳ Ｐゴシック"/>
        <family val="2"/>
        <scheme val="minor"/>
      </rPr>
      <t xml:space="preserve"> ClassBalancer</t>
    </r>
    <phoneticPr fontId="3"/>
  </si>
  <si>
    <t>정확도 높은 1을 추출할 거면 ClassBalancer</t>
    <phoneticPr fontId="3"/>
  </si>
  <si>
    <t>정확도 높은 1이외를  추출할 거면 AttrSelection</t>
    <phoneticPr fontId="3"/>
  </si>
  <si>
    <t>20190228</t>
    <phoneticPr fontId="3"/>
  </si>
  <si>
    <t>트레이닝 데이터 기간 설정별 차이 알아볼 것</t>
    <phoneticPr fontId="3"/>
  </si>
  <si>
    <t>2012-2017</t>
    <phoneticPr fontId="3"/>
  </si>
  <si>
    <t>2010-2017</t>
    <phoneticPr fontId="3"/>
  </si>
  <si>
    <t>2016-2017</t>
    <phoneticPr fontId="3"/>
  </si>
  <si>
    <t>2018</t>
    <phoneticPr fontId="3"/>
  </si>
  <si>
    <r>
      <t>1T</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정확도</t>
    </r>
    <r>
      <rPr>
        <sz val="12"/>
        <color theme="1"/>
        <rFont val="ＭＳ Ｐゴシック"/>
        <family val="2"/>
        <scheme val="minor"/>
      </rPr>
      <t xml:space="preserve"> </t>
    </r>
    <r>
      <rPr>
        <sz val="12"/>
        <color theme="1"/>
        <rFont val="ＭＳ Ｐゴシック"/>
        <family val="3"/>
        <charset val="129"/>
        <scheme val="minor"/>
      </rPr>
      <t>높은</t>
    </r>
    <r>
      <rPr>
        <sz val="12"/>
        <color theme="1"/>
        <rFont val="ＭＳ Ｐゴシック"/>
        <family val="2"/>
        <scheme val="minor"/>
      </rPr>
      <t xml:space="preserve"> 1</t>
    </r>
    <r>
      <rPr>
        <sz val="12"/>
        <color theme="1"/>
        <rFont val="ＭＳ Ｐゴシック"/>
        <family val="3"/>
        <charset val="129"/>
        <scheme val="minor"/>
      </rPr>
      <t>을</t>
    </r>
    <r>
      <rPr>
        <sz val="12"/>
        <color theme="1"/>
        <rFont val="ＭＳ Ｐゴシック"/>
        <family val="2"/>
        <scheme val="minor"/>
      </rPr>
      <t xml:space="preserve"> </t>
    </r>
    <r>
      <rPr>
        <sz val="12"/>
        <color theme="1"/>
        <rFont val="ＭＳ Ｐゴシック"/>
        <family val="3"/>
        <charset val="129"/>
        <scheme val="minor"/>
      </rPr>
      <t>검색조건으로</t>
    </r>
    <r>
      <rPr>
        <sz val="12"/>
        <color theme="1"/>
        <rFont val="ＭＳ Ｐゴシック"/>
        <family val="2"/>
        <scheme val="minor"/>
      </rPr>
      <t xml:space="preserve"> 2T</t>
    </r>
    <r>
      <rPr>
        <sz val="12"/>
        <color theme="1"/>
        <rFont val="ＭＳ Ｐゴシック"/>
        <family val="3"/>
        <charset val="129"/>
        <scheme val="minor"/>
      </rPr>
      <t>데이터</t>
    </r>
    <r>
      <rPr>
        <sz val="12"/>
        <color theme="1"/>
        <rFont val="ＭＳ Ｐゴシック"/>
        <family val="2"/>
        <scheme val="minor"/>
      </rPr>
      <t xml:space="preserve"> </t>
    </r>
    <r>
      <rPr>
        <sz val="12"/>
        <color theme="1"/>
        <rFont val="ＭＳ Ｐゴシック"/>
        <family val="3"/>
        <charset val="129"/>
        <scheme val="minor"/>
      </rPr>
      <t>생성해서</t>
    </r>
    <r>
      <rPr>
        <sz val="12"/>
        <color theme="1"/>
        <rFont val="ＭＳ Ｐゴシック"/>
        <family val="2"/>
        <scheme val="minor"/>
      </rPr>
      <t xml:space="preserve"> </t>
    </r>
    <r>
      <rPr>
        <sz val="12"/>
        <color theme="1"/>
        <rFont val="ＭＳ Ｐゴシック"/>
        <family val="3"/>
        <charset val="129"/>
        <scheme val="minor"/>
      </rPr>
      <t>모델</t>
    </r>
    <r>
      <rPr>
        <sz val="12"/>
        <color theme="1"/>
        <rFont val="ＭＳ Ｐゴシック"/>
        <family val="2"/>
        <scheme val="minor"/>
      </rPr>
      <t xml:space="preserve"> </t>
    </r>
    <r>
      <rPr>
        <sz val="12"/>
        <color theme="1"/>
        <rFont val="ＭＳ Ｐゴシック"/>
        <family val="3"/>
        <charset val="129"/>
        <scheme val="minor"/>
      </rPr>
      <t>성능</t>
    </r>
    <r>
      <rPr>
        <sz val="12"/>
        <color theme="1"/>
        <rFont val="ＭＳ Ｐゴシック"/>
        <family val="2"/>
        <scheme val="minor"/>
      </rPr>
      <t xml:space="preserve"> </t>
    </r>
    <r>
      <rPr>
        <sz val="12"/>
        <color theme="1"/>
        <rFont val="ＭＳ Ｐゴシック"/>
        <family val="3"/>
        <charset val="129"/>
        <scheme val="minor"/>
      </rPr>
      <t>측정할</t>
    </r>
    <r>
      <rPr>
        <sz val="12"/>
        <color theme="1"/>
        <rFont val="ＭＳ Ｐゴシック"/>
        <family val="2"/>
        <scheme val="minor"/>
      </rPr>
      <t xml:space="preserve"> </t>
    </r>
    <r>
      <rPr>
        <sz val="12"/>
        <color theme="1"/>
        <rFont val="ＭＳ Ｐゴシック"/>
        <family val="3"/>
        <charset val="129"/>
        <scheme val="minor"/>
      </rPr>
      <t>것</t>
    </r>
    <phoneticPr fontId="3"/>
  </si>
  <si>
    <t>20190301</t>
    <phoneticPr fontId="3"/>
  </si>
  <si>
    <t>선수기반 모델에서 선수를 1234네명으로 줄이면 어떤 결과일까</t>
    <phoneticPr fontId="3"/>
  </si>
  <si>
    <r>
      <t>-&gt; 123456</t>
    </r>
    <r>
      <rPr>
        <b/>
        <sz val="12"/>
        <color theme="1"/>
        <rFont val="ＭＳ Ｐゴシック"/>
        <family val="3"/>
        <charset val="129"/>
        <scheme val="minor"/>
      </rPr>
      <t>으로</t>
    </r>
    <r>
      <rPr>
        <b/>
        <sz val="12"/>
        <color theme="1"/>
        <rFont val="ＭＳ Ｐゴシック"/>
        <family val="2"/>
        <scheme val="minor"/>
      </rPr>
      <t xml:space="preserve"> </t>
    </r>
    <r>
      <rPr>
        <b/>
        <sz val="12"/>
        <color theme="1"/>
        <rFont val="ＭＳ Ｐゴシック"/>
        <family val="3"/>
        <charset val="129"/>
        <scheme val="minor"/>
      </rPr>
      <t>모델만드는</t>
    </r>
    <r>
      <rPr>
        <b/>
        <sz val="12"/>
        <color theme="1"/>
        <rFont val="ＭＳ Ｐゴシック"/>
        <family val="2"/>
        <scheme val="minor"/>
      </rPr>
      <t xml:space="preserve"> </t>
    </r>
    <r>
      <rPr>
        <b/>
        <sz val="12"/>
        <color theme="1"/>
        <rFont val="ＭＳ Ｐゴシック"/>
        <family val="3"/>
        <charset val="129"/>
        <scheme val="minor"/>
      </rPr>
      <t>것이</t>
    </r>
    <r>
      <rPr>
        <b/>
        <sz val="12"/>
        <color theme="1"/>
        <rFont val="ＭＳ Ｐゴシック"/>
        <family val="2"/>
        <scheme val="minor"/>
      </rPr>
      <t xml:space="preserve"> </t>
    </r>
    <r>
      <rPr>
        <b/>
        <sz val="12"/>
        <color theme="1"/>
        <rFont val="ＭＳ Ｐゴシック"/>
        <family val="3"/>
        <charset val="129"/>
        <scheme val="minor"/>
      </rPr>
      <t>유리함</t>
    </r>
    <r>
      <rPr>
        <b/>
        <sz val="12"/>
        <color theme="1"/>
        <rFont val="ＭＳ Ｐゴシック"/>
        <family val="2"/>
        <scheme val="minor"/>
      </rPr>
      <t>.</t>
    </r>
    <phoneticPr fontId="3"/>
  </si>
  <si>
    <r>
      <t xml:space="preserve">-&gt; </t>
    </r>
    <r>
      <rPr>
        <b/>
        <sz val="12"/>
        <color theme="1"/>
        <rFont val="ＭＳ Ｐゴシック"/>
        <family val="3"/>
        <charset val="129"/>
        <scheme val="minor"/>
      </rPr>
      <t>속성수를</t>
    </r>
    <r>
      <rPr>
        <b/>
        <sz val="12"/>
        <color theme="1"/>
        <rFont val="ＭＳ Ｐゴシック"/>
        <scheme val="minor"/>
      </rPr>
      <t xml:space="preserve"> 123456-&gt;1234</t>
    </r>
    <r>
      <rPr>
        <b/>
        <sz val="12"/>
        <color theme="1"/>
        <rFont val="ＭＳ Ｐゴシック"/>
        <family val="3"/>
        <charset val="129"/>
        <scheme val="minor"/>
      </rPr>
      <t>로</t>
    </r>
    <r>
      <rPr>
        <b/>
        <sz val="12"/>
        <color theme="1"/>
        <rFont val="ＭＳ Ｐゴシック"/>
        <scheme val="minor"/>
      </rPr>
      <t xml:space="preserve"> </t>
    </r>
    <r>
      <rPr>
        <b/>
        <sz val="12"/>
        <color theme="1"/>
        <rFont val="ＭＳ Ｐゴシック"/>
        <family val="3"/>
        <charset val="129"/>
        <scheme val="minor"/>
      </rPr>
      <t>클래스밸류도</t>
    </r>
    <r>
      <rPr>
        <b/>
        <sz val="12"/>
        <color theme="1"/>
        <rFont val="ＭＳ Ｐゴシック"/>
        <scheme val="minor"/>
      </rPr>
      <t xml:space="preserve"> 1234else</t>
    </r>
    <r>
      <rPr>
        <b/>
        <sz val="12"/>
        <color theme="1"/>
        <rFont val="ＭＳ Ｐゴシック"/>
        <family val="3"/>
        <charset val="129"/>
        <scheme val="minor"/>
      </rPr>
      <t>로</t>
    </r>
    <r>
      <rPr>
        <b/>
        <sz val="12"/>
        <color theme="1"/>
        <rFont val="ＭＳ Ｐゴシック"/>
        <scheme val="minor"/>
      </rPr>
      <t xml:space="preserve"> </t>
    </r>
    <r>
      <rPr>
        <b/>
        <sz val="12"/>
        <color theme="1"/>
        <rFont val="ＭＳ Ｐゴシック"/>
        <family val="3"/>
        <charset val="129"/>
        <scheme val="minor"/>
      </rPr>
      <t>바꿔보니</t>
    </r>
    <r>
      <rPr>
        <b/>
        <sz val="12"/>
        <color theme="1"/>
        <rFont val="ＭＳ Ｐゴシック"/>
        <scheme val="minor"/>
      </rPr>
      <t xml:space="preserve"> 1</t>
    </r>
    <r>
      <rPr>
        <b/>
        <sz val="12"/>
        <color theme="1"/>
        <rFont val="ＭＳ Ｐゴシック"/>
        <family val="3"/>
        <charset val="129"/>
        <scheme val="minor"/>
      </rPr>
      <t>정확도</t>
    </r>
    <r>
      <rPr>
        <b/>
        <sz val="12"/>
        <color theme="1"/>
        <rFont val="ＭＳ Ｐゴシック"/>
        <scheme val="minor"/>
      </rPr>
      <t xml:space="preserve"> </t>
    </r>
    <r>
      <rPr>
        <b/>
        <sz val="12"/>
        <color theme="1"/>
        <rFont val="ＭＳ Ｐゴシック"/>
        <family val="3"/>
        <charset val="129"/>
        <scheme val="minor"/>
      </rPr>
      <t>하강</t>
    </r>
    <r>
      <rPr>
        <b/>
        <sz val="12"/>
        <color theme="1"/>
        <rFont val="ＭＳ Ｐゴシック"/>
        <scheme val="minor"/>
      </rPr>
      <t>, 234</t>
    </r>
    <r>
      <rPr>
        <b/>
        <sz val="12"/>
        <color theme="1"/>
        <rFont val="ＭＳ Ｐゴシック"/>
        <family val="3"/>
        <charset val="129"/>
        <scheme val="minor"/>
      </rPr>
      <t>정확도</t>
    </r>
    <r>
      <rPr>
        <b/>
        <sz val="12"/>
        <color theme="1"/>
        <rFont val="ＭＳ Ｐゴシック"/>
        <scheme val="minor"/>
      </rPr>
      <t xml:space="preserve"> </t>
    </r>
    <r>
      <rPr>
        <b/>
        <sz val="12"/>
        <color theme="1"/>
        <rFont val="ＭＳ Ｐゴシック"/>
        <family val="3"/>
        <charset val="129"/>
        <scheme val="minor"/>
      </rPr>
      <t>상승을</t>
    </r>
    <r>
      <rPr>
        <b/>
        <sz val="12"/>
        <color theme="1"/>
        <rFont val="ＭＳ Ｐゴシック"/>
        <scheme val="minor"/>
      </rPr>
      <t xml:space="preserve"> </t>
    </r>
    <r>
      <rPr>
        <b/>
        <sz val="12"/>
        <color theme="1"/>
        <rFont val="ＭＳ Ｐゴシック"/>
        <family val="3"/>
        <charset val="129"/>
        <scheme val="minor"/>
      </rPr>
      <t>보였다</t>
    </r>
    <r>
      <rPr>
        <b/>
        <sz val="12"/>
        <color theme="1"/>
        <rFont val="ＭＳ Ｐゴシック"/>
        <scheme val="minor"/>
      </rPr>
      <t>. : 1T_1234_else.2010_2017.4racer.def</t>
    </r>
    <phoneticPr fontId="3"/>
  </si>
  <si>
    <r>
      <t>2T</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최적</t>
    </r>
    <r>
      <rPr>
        <sz val="12"/>
        <color theme="1"/>
        <rFont val="ＭＳ Ｐゴシック"/>
        <family val="2"/>
        <scheme val="minor"/>
      </rPr>
      <t xml:space="preserve"> classvalues</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찾아볼</t>
    </r>
    <r>
      <rPr>
        <sz val="12"/>
        <color theme="1"/>
        <rFont val="ＭＳ Ｐゴシック"/>
        <family val="2"/>
        <scheme val="minor"/>
      </rPr>
      <t xml:space="preserve"> </t>
    </r>
    <r>
      <rPr>
        <sz val="12"/>
        <color theme="1"/>
        <rFont val="ＭＳ Ｐゴシック"/>
        <family val="3"/>
        <charset val="129"/>
        <scheme val="minor"/>
      </rPr>
      <t>것</t>
    </r>
    <phoneticPr fontId="3"/>
  </si>
  <si>
    <r>
      <t xml:space="preserve">-&gt; </t>
    </r>
    <r>
      <rPr>
        <b/>
        <sz val="12"/>
        <color theme="1"/>
        <rFont val="ＭＳ Ｐゴシック"/>
        <family val="3"/>
        <charset val="129"/>
        <scheme val="minor"/>
      </rPr>
      <t>트레이닝데이터는</t>
    </r>
    <r>
      <rPr>
        <b/>
        <sz val="12"/>
        <color theme="1"/>
        <rFont val="ＭＳ Ｐゴシック"/>
        <family val="2"/>
        <scheme val="minor"/>
      </rPr>
      <t xml:space="preserve"> </t>
    </r>
    <r>
      <rPr>
        <b/>
        <sz val="12"/>
        <color theme="1"/>
        <rFont val="ＭＳ Ｐゴシック"/>
        <family val="3"/>
        <charset val="129"/>
        <scheme val="minor"/>
      </rPr>
      <t>많으면</t>
    </r>
    <r>
      <rPr>
        <b/>
        <sz val="12"/>
        <color theme="1"/>
        <rFont val="ＭＳ Ｐゴシック"/>
        <family val="2"/>
        <scheme val="minor"/>
      </rPr>
      <t xml:space="preserve"> </t>
    </r>
    <r>
      <rPr>
        <b/>
        <sz val="12"/>
        <color theme="1"/>
        <rFont val="ＭＳ Ｐゴシック"/>
        <family val="3"/>
        <charset val="129"/>
        <scheme val="minor"/>
      </rPr>
      <t>많을</t>
    </r>
    <r>
      <rPr>
        <b/>
        <sz val="12"/>
        <color theme="1"/>
        <rFont val="ＭＳ Ｐゴシック"/>
        <family val="2"/>
        <scheme val="minor"/>
      </rPr>
      <t xml:space="preserve"> </t>
    </r>
    <r>
      <rPr>
        <b/>
        <sz val="12"/>
        <color theme="1"/>
        <rFont val="ＭＳ Ｐゴシック"/>
        <family val="3"/>
        <charset val="129"/>
        <scheme val="minor"/>
      </rPr>
      <t>수록</t>
    </r>
    <r>
      <rPr>
        <b/>
        <sz val="12"/>
        <color theme="1"/>
        <rFont val="ＭＳ Ｐゴシック"/>
        <family val="2"/>
        <scheme val="minor"/>
      </rPr>
      <t xml:space="preserve"> </t>
    </r>
    <r>
      <rPr>
        <b/>
        <sz val="12"/>
        <color theme="1"/>
        <rFont val="ＭＳ Ｐゴシック"/>
        <family val="3"/>
        <charset val="129"/>
        <scheme val="minor"/>
      </rPr>
      <t>정확도는</t>
    </r>
    <r>
      <rPr>
        <b/>
        <sz val="12"/>
        <color theme="1"/>
        <rFont val="ＭＳ Ｐゴシック"/>
        <family val="2"/>
        <scheme val="minor"/>
      </rPr>
      <t xml:space="preserve"> </t>
    </r>
    <r>
      <rPr>
        <b/>
        <sz val="12"/>
        <color theme="1"/>
        <rFont val="ＭＳ Ｐゴシック"/>
        <family val="3"/>
        <charset val="129"/>
        <scheme val="minor"/>
      </rPr>
      <t>약간씩</t>
    </r>
    <r>
      <rPr>
        <b/>
        <sz val="12"/>
        <color theme="1"/>
        <rFont val="ＭＳ Ｐゴシック"/>
        <family val="2"/>
        <scheme val="minor"/>
      </rPr>
      <t xml:space="preserve"> </t>
    </r>
    <r>
      <rPr>
        <b/>
        <sz val="12"/>
        <color theme="1"/>
        <rFont val="ＭＳ Ｐゴシック"/>
        <family val="3"/>
        <charset val="129"/>
        <scheme val="minor"/>
      </rPr>
      <t>상승한다</t>
    </r>
    <r>
      <rPr>
        <b/>
        <sz val="12"/>
        <color theme="1"/>
        <rFont val="ＭＳ Ｐゴシック"/>
        <family val="2"/>
        <scheme val="minor"/>
      </rPr>
      <t xml:space="preserve">. -&gt; </t>
    </r>
    <r>
      <rPr>
        <b/>
        <sz val="12"/>
        <color rgb="FFFF0000"/>
        <rFont val="ＭＳ Ｐゴシック"/>
        <family val="3"/>
        <charset val="129"/>
        <scheme val="minor"/>
      </rPr>
      <t>오늘이후</t>
    </r>
    <r>
      <rPr>
        <b/>
        <sz val="12"/>
        <color rgb="FFFF0000"/>
        <rFont val="ＭＳ Ｐゴシック"/>
        <family val="2"/>
        <scheme val="minor"/>
      </rPr>
      <t xml:space="preserve"> </t>
    </r>
    <r>
      <rPr>
        <b/>
        <sz val="12"/>
        <color rgb="FFFF0000"/>
        <rFont val="ＭＳ Ｐゴシック"/>
        <family val="3"/>
        <charset val="129"/>
        <scheme val="minor"/>
      </rPr>
      <t>트레이닝데이터는</t>
    </r>
    <r>
      <rPr>
        <b/>
        <sz val="12"/>
        <color rgb="FFFF0000"/>
        <rFont val="ＭＳ Ｐゴシック"/>
        <family val="2"/>
        <scheme val="minor"/>
      </rPr>
      <t xml:space="preserve"> </t>
    </r>
    <r>
      <rPr>
        <b/>
        <sz val="12"/>
        <color rgb="FFFF0000"/>
        <rFont val="ＭＳ Ｐゴシック"/>
        <family val="3"/>
        <charset val="129"/>
        <scheme val="minor"/>
      </rPr>
      <t>모두</t>
    </r>
    <r>
      <rPr>
        <b/>
        <sz val="12"/>
        <color rgb="FFFF0000"/>
        <rFont val="ＭＳ Ｐゴシック"/>
        <family val="2"/>
        <scheme val="minor"/>
      </rPr>
      <t xml:space="preserve"> 2010</t>
    </r>
    <r>
      <rPr>
        <b/>
        <sz val="12"/>
        <color rgb="FFFF0000"/>
        <rFont val="ＭＳ Ｐゴシック"/>
        <family val="3"/>
        <charset val="129"/>
        <scheme val="minor"/>
      </rPr>
      <t>부터</t>
    </r>
    <r>
      <rPr>
        <b/>
        <sz val="12"/>
        <color rgb="FFFF0000"/>
        <rFont val="ＭＳ Ｐゴシック"/>
        <family val="2"/>
        <scheme val="minor"/>
      </rPr>
      <t xml:space="preserve"> </t>
    </r>
    <r>
      <rPr>
        <b/>
        <sz val="12"/>
        <color rgb="FFFF0000"/>
        <rFont val="ＭＳ Ｐゴシック"/>
        <family val="3"/>
        <charset val="129"/>
        <scheme val="minor"/>
      </rPr>
      <t>취득한다</t>
    </r>
    <r>
      <rPr>
        <b/>
        <sz val="12"/>
        <color rgb="FFFF0000"/>
        <rFont val="ＭＳ Ｐゴシック"/>
        <family val="2"/>
        <scheme val="minor"/>
      </rPr>
      <t>.</t>
    </r>
    <phoneticPr fontId="3"/>
  </si>
  <si>
    <t>12</t>
    <phoneticPr fontId="3"/>
  </si>
  <si>
    <t>12-14</t>
    <phoneticPr fontId="3"/>
  </si>
  <si>
    <t>20190302</t>
    <phoneticPr fontId="3"/>
  </si>
  <si>
    <r>
      <t>시뮬레이션</t>
    </r>
    <r>
      <rPr>
        <sz val="12"/>
        <color theme="1"/>
        <rFont val="ＭＳ Ｐゴシック"/>
        <family val="2"/>
        <scheme val="minor"/>
      </rPr>
      <t xml:space="preserve"> output</t>
    </r>
    <r>
      <rPr>
        <sz val="12"/>
        <color theme="1"/>
        <rFont val="ＭＳ Ｐゴシック"/>
        <family val="3"/>
        <charset val="129"/>
        <scheme val="minor"/>
      </rPr>
      <t>파일에</t>
    </r>
    <r>
      <rPr>
        <sz val="12"/>
        <color theme="1"/>
        <rFont val="ＭＳ Ｐゴシック"/>
        <family val="2"/>
        <scheme val="minor"/>
      </rPr>
      <t xml:space="preserve"> </t>
    </r>
    <r>
      <rPr>
        <sz val="12"/>
        <color theme="1"/>
        <rFont val="ＭＳ Ｐゴシック"/>
        <family val="3"/>
        <charset val="129"/>
        <scheme val="minor"/>
      </rPr>
      <t>요약파일</t>
    </r>
    <r>
      <rPr>
        <sz val="12"/>
        <color theme="1"/>
        <rFont val="ＭＳ Ｐゴシック"/>
        <family val="2"/>
        <scheme val="minor"/>
      </rPr>
      <t xml:space="preserve"> </t>
    </r>
    <r>
      <rPr>
        <sz val="12"/>
        <color theme="1"/>
        <rFont val="ＭＳ Ｐゴシック"/>
        <family val="3"/>
        <charset val="129"/>
        <scheme val="minor"/>
      </rPr>
      <t>생성기능</t>
    </r>
    <r>
      <rPr>
        <sz val="12"/>
        <color theme="1"/>
        <rFont val="ＭＳ Ｐゴシック"/>
        <family val="2"/>
        <scheme val="minor"/>
      </rPr>
      <t xml:space="preserve"> </t>
    </r>
    <r>
      <rPr>
        <sz val="12"/>
        <color theme="1"/>
        <rFont val="ＭＳ Ｐゴシック"/>
        <family val="3"/>
        <charset val="129"/>
        <scheme val="minor"/>
      </rPr>
      <t>추가</t>
    </r>
    <phoneticPr fontId="3"/>
  </si>
  <si>
    <t>모델 자동 생성 시간 측정 및 최적화</t>
    <phoneticPr fontId="3"/>
  </si>
  <si>
    <r>
      <t>levelrank, nationwiningrank, racerwiningrank</t>
    </r>
    <r>
      <rPr>
        <b/>
        <sz val="12"/>
        <color theme="1"/>
        <rFont val="ＭＳ Ｐゴシック"/>
        <family val="3"/>
        <charset val="129"/>
        <scheme val="minor"/>
      </rPr>
      <t>는</t>
    </r>
    <r>
      <rPr>
        <b/>
        <sz val="12"/>
        <color theme="1"/>
        <rFont val="ＭＳ Ｐゴシック"/>
        <family val="2"/>
        <scheme val="minor"/>
      </rPr>
      <t xml:space="preserve"> </t>
    </r>
    <r>
      <rPr>
        <b/>
        <sz val="12"/>
        <color theme="1"/>
        <rFont val="ＭＳ Ｐゴシック"/>
        <family val="3"/>
        <charset val="129"/>
        <scheme val="minor"/>
      </rPr>
      <t>상호</t>
    </r>
    <r>
      <rPr>
        <b/>
        <sz val="12"/>
        <color theme="1"/>
        <rFont val="ＭＳ Ｐゴシック"/>
        <family val="2"/>
        <scheme val="minor"/>
      </rPr>
      <t xml:space="preserve"> </t>
    </r>
    <r>
      <rPr>
        <b/>
        <sz val="12"/>
        <color theme="1"/>
        <rFont val="ＭＳ Ｐゴシック"/>
        <family val="3"/>
        <charset val="129"/>
        <scheme val="minor"/>
      </rPr>
      <t>확률을</t>
    </r>
    <r>
      <rPr>
        <b/>
        <sz val="12"/>
        <color theme="1"/>
        <rFont val="ＭＳ Ｐゴシック"/>
        <family val="2"/>
        <scheme val="minor"/>
      </rPr>
      <t xml:space="preserve"> </t>
    </r>
    <r>
      <rPr>
        <b/>
        <sz val="12"/>
        <color theme="1"/>
        <rFont val="ＭＳ Ｐゴシック"/>
        <family val="3"/>
        <charset val="129"/>
        <scheme val="minor"/>
      </rPr>
      <t>높여준다</t>
    </r>
    <phoneticPr fontId="3"/>
  </si>
  <si>
    <r>
      <t>1</t>
    </r>
    <r>
      <rPr>
        <sz val="12"/>
        <color theme="1"/>
        <rFont val="ＭＳ Ｐゴシック"/>
        <family val="3"/>
        <charset val="129"/>
        <scheme val="minor"/>
      </rPr>
      <t>이</t>
    </r>
    <r>
      <rPr>
        <sz val="12"/>
        <color theme="1"/>
        <rFont val="ＭＳ Ｐゴシック"/>
        <family val="2"/>
        <scheme val="minor"/>
      </rPr>
      <t xml:space="preserve"> </t>
    </r>
    <r>
      <rPr>
        <sz val="12"/>
        <color theme="1"/>
        <rFont val="ＭＳ Ｐゴシック"/>
        <family val="3"/>
        <charset val="129"/>
        <scheme val="minor"/>
      </rPr>
      <t>포함된</t>
    </r>
    <r>
      <rPr>
        <sz val="12"/>
        <color theme="1"/>
        <rFont val="ＭＳ Ｐゴシック"/>
        <family val="2"/>
        <scheme val="minor"/>
      </rPr>
      <t xml:space="preserve"> </t>
    </r>
    <r>
      <rPr>
        <sz val="12"/>
        <color theme="1"/>
        <rFont val="ＭＳ Ｐゴシック"/>
        <family val="3"/>
        <charset val="129"/>
        <scheme val="minor"/>
      </rPr>
      <t>구미방이어야</t>
    </r>
    <r>
      <rPr>
        <sz val="12"/>
        <color theme="1"/>
        <rFont val="ＭＳ Ｐゴシック"/>
        <family val="2"/>
        <scheme val="minor"/>
      </rPr>
      <t xml:space="preserve"> </t>
    </r>
    <r>
      <rPr>
        <sz val="12"/>
        <color theme="1"/>
        <rFont val="ＭＳ Ｐゴシック"/>
        <family val="3"/>
        <charset val="129"/>
        <scheme val="minor"/>
      </rPr>
      <t>세가지</t>
    </r>
    <r>
      <rPr>
        <sz val="12"/>
        <color theme="1"/>
        <rFont val="ＭＳ Ｐゴシック"/>
        <family val="2"/>
        <scheme val="minor"/>
      </rPr>
      <t xml:space="preserve"> </t>
    </r>
    <r>
      <rPr>
        <sz val="12"/>
        <color theme="1"/>
        <rFont val="ＭＳ Ｐゴシック"/>
        <family val="3"/>
        <charset val="129"/>
        <scheme val="minor"/>
      </rPr>
      <t>다른</t>
    </r>
    <r>
      <rPr>
        <sz val="12"/>
        <color theme="1"/>
        <rFont val="ＭＳ Ｐゴシック"/>
        <family val="2"/>
        <scheme val="minor"/>
      </rPr>
      <t xml:space="preserve"> </t>
    </r>
    <r>
      <rPr>
        <sz val="12"/>
        <color theme="1"/>
        <rFont val="ＭＳ Ｐゴシック"/>
        <family val="3"/>
        <charset val="129"/>
        <scheme val="minor"/>
      </rPr>
      <t>기간의</t>
    </r>
    <r>
      <rPr>
        <sz val="12"/>
        <color theme="1"/>
        <rFont val="ＭＳ Ｐゴシック"/>
        <family val="2"/>
        <scheme val="minor"/>
      </rPr>
      <t xml:space="preserve"> </t>
    </r>
    <r>
      <rPr>
        <sz val="12"/>
        <color theme="1"/>
        <rFont val="ＭＳ Ｐゴシック"/>
        <family val="3"/>
        <charset val="129"/>
        <scheme val="minor"/>
      </rPr>
      <t>학습데이터에</t>
    </r>
    <r>
      <rPr>
        <sz val="12"/>
        <color theme="1"/>
        <rFont val="ＭＳ Ｐゴシック"/>
        <family val="2"/>
        <scheme val="minor"/>
      </rPr>
      <t xml:space="preserve"> </t>
    </r>
    <r>
      <rPr>
        <sz val="12"/>
        <color theme="1"/>
        <rFont val="ＭＳ Ｐゴシック"/>
        <family val="3"/>
        <charset val="129"/>
        <scheme val="minor"/>
      </rPr>
      <t>일정한</t>
    </r>
    <r>
      <rPr>
        <sz val="12"/>
        <color theme="1"/>
        <rFont val="ＭＳ Ｐゴシック"/>
        <family val="2"/>
        <scheme val="minor"/>
      </rPr>
      <t xml:space="preserve"> </t>
    </r>
    <r>
      <rPr>
        <sz val="12"/>
        <color theme="1"/>
        <rFont val="ＭＳ Ｐゴシック"/>
        <family val="3"/>
        <charset val="129"/>
        <scheme val="minor"/>
      </rPr>
      <t>안정적인</t>
    </r>
    <r>
      <rPr>
        <sz val="12"/>
        <color theme="1"/>
        <rFont val="ＭＳ Ｐゴシック"/>
        <family val="2"/>
        <scheme val="minor"/>
      </rPr>
      <t xml:space="preserve"> </t>
    </r>
    <r>
      <rPr>
        <sz val="12"/>
        <color theme="1"/>
        <rFont val="ＭＳ Ｐゴシック"/>
        <family val="3"/>
        <charset val="129"/>
        <scheme val="minor"/>
      </rPr>
      <t>확률을</t>
    </r>
    <r>
      <rPr>
        <sz val="12"/>
        <color theme="1"/>
        <rFont val="ＭＳ Ｐゴシック"/>
        <family val="2"/>
        <scheme val="minor"/>
      </rPr>
      <t xml:space="preserve"> </t>
    </r>
    <r>
      <rPr>
        <sz val="12"/>
        <color theme="1"/>
        <rFont val="ＭＳ Ｐゴシック"/>
        <family val="3"/>
        <charset val="129"/>
        <scheme val="minor"/>
      </rPr>
      <t>나타냈다</t>
    </r>
    <r>
      <rPr>
        <sz val="12"/>
        <color theme="1"/>
        <rFont val="ＭＳ Ｐゴシック"/>
        <family val="2"/>
        <scheme val="minor"/>
      </rPr>
      <t xml:space="preserve"> -&gt;</t>
    </r>
    <r>
      <rPr>
        <b/>
        <sz val="12"/>
        <color theme="1"/>
        <rFont val="ＭＳ Ｐゴシック"/>
        <family val="2"/>
        <scheme val="minor"/>
      </rPr>
      <t xml:space="preserve"> </t>
    </r>
    <r>
      <rPr>
        <b/>
        <sz val="12"/>
        <color theme="1"/>
        <rFont val="ＭＳ Ｐゴシック"/>
        <family val="3"/>
        <charset val="129"/>
        <scheme val="minor"/>
      </rPr>
      <t>구미방을</t>
    </r>
    <r>
      <rPr>
        <b/>
        <sz val="12"/>
        <color theme="1"/>
        <rFont val="ＭＳ Ｐゴシック"/>
        <family val="2"/>
        <scheme val="minor"/>
      </rPr>
      <t xml:space="preserve"> 1</t>
    </r>
    <r>
      <rPr>
        <b/>
        <sz val="12"/>
        <color theme="1"/>
        <rFont val="ＭＳ Ｐゴシック"/>
        <family val="3"/>
        <charset val="129"/>
        <scheme val="minor"/>
      </rPr>
      <t>이</t>
    </r>
    <r>
      <rPr>
        <b/>
        <sz val="12"/>
        <color theme="1"/>
        <rFont val="ＭＳ Ｐゴシック"/>
        <family val="2"/>
        <scheme val="minor"/>
      </rPr>
      <t xml:space="preserve"> </t>
    </r>
    <r>
      <rPr>
        <b/>
        <sz val="12"/>
        <color theme="1"/>
        <rFont val="ＭＳ Ｐゴシック"/>
        <family val="3"/>
        <charset val="129"/>
        <scheme val="minor"/>
      </rPr>
      <t>포함된것으로만</t>
    </r>
    <r>
      <rPr>
        <b/>
        <sz val="12"/>
        <color theme="1"/>
        <rFont val="ＭＳ Ｐゴシック"/>
        <family val="2"/>
        <scheme val="minor"/>
      </rPr>
      <t xml:space="preserve"> class</t>
    </r>
    <r>
      <rPr>
        <b/>
        <sz val="12"/>
        <color theme="1"/>
        <rFont val="ＭＳ Ｐゴシック"/>
        <family val="3"/>
        <charset val="129"/>
        <scheme val="minor"/>
      </rPr>
      <t>화하자</t>
    </r>
    <phoneticPr fontId="3"/>
  </si>
  <si>
    <t>NO</t>
    <phoneticPr fontId="3"/>
  </si>
  <si>
    <t>from</t>
    <phoneticPr fontId="3"/>
  </si>
  <si>
    <t>to</t>
    <phoneticPr fontId="3"/>
  </si>
  <si>
    <t>승식</t>
    <phoneticPr fontId="3"/>
  </si>
  <si>
    <t>클래스</t>
    <phoneticPr fontId="3"/>
  </si>
  <si>
    <t>작성일</t>
    <phoneticPr fontId="3"/>
  </si>
  <si>
    <t>속성</t>
    <phoneticPr fontId="3"/>
  </si>
  <si>
    <t>설명</t>
    <phoneticPr fontId="3"/>
  </si>
  <si>
    <t>데이터기간</t>
    <phoneticPr fontId="3"/>
  </si>
  <si>
    <t>실행일</t>
    <phoneticPr fontId="3"/>
  </si>
  <si>
    <t>사용모델</t>
    <phoneticPr fontId="3"/>
  </si>
  <si>
    <t>실행기간</t>
    <phoneticPr fontId="3"/>
  </si>
  <si>
    <t>사용필터모델</t>
    <phoneticPr fontId="3"/>
  </si>
  <si>
    <t>description</t>
    <phoneticPr fontId="3"/>
  </si>
  <si>
    <t>def</t>
    <phoneticPr fontId="3"/>
  </si>
  <si>
    <r>
      <t xml:space="preserve">1T </t>
    </r>
    <r>
      <rPr>
        <sz val="12"/>
        <color theme="1"/>
        <rFont val="ＭＳ Ｐゴシック"/>
        <family val="3"/>
        <charset val="129"/>
        <scheme val="minor"/>
      </rPr>
      <t>릴리즈</t>
    </r>
    <phoneticPr fontId="3"/>
  </si>
  <si>
    <t>1T</t>
    <phoneticPr fontId="3"/>
  </si>
  <si>
    <r>
      <t>1T result_odds</t>
    </r>
    <r>
      <rPr>
        <sz val="12"/>
        <color theme="1"/>
        <rFont val="ＭＳ Ｐゴシック"/>
        <family val="3"/>
        <charset val="129"/>
        <scheme val="minor"/>
      </rPr>
      <t>예측범위</t>
    </r>
    <phoneticPr fontId="3"/>
  </si>
  <si>
    <t>구미방1</t>
    <phoneticPr fontId="3"/>
  </si>
  <si>
    <t>구미방2</t>
    <phoneticPr fontId="3"/>
  </si>
  <si>
    <t>구미방3</t>
    <phoneticPr fontId="3"/>
  </si>
  <si>
    <t>구미방4</t>
    <phoneticPr fontId="3"/>
  </si>
  <si>
    <t>구미방5</t>
    <phoneticPr fontId="3"/>
  </si>
  <si>
    <t>구미방6</t>
    <phoneticPr fontId="3"/>
  </si>
  <si>
    <t>1.1 - 2.5</t>
    <phoneticPr fontId="3"/>
  </si>
  <si>
    <t>2.1-6.6(AttrSelection)</t>
    <phoneticPr fontId="3"/>
  </si>
  <si>
    <t>2.1-7.6(ClassBalancer)</t>
    <phoneticPr fontId="3"/>
  </si>
  <si>
    <t>2.6-6.6(AttrSelection)</t>
    <phoneticPr fontId="3"/>
  </si>
  <si>
    <t>2.6-7.6(ClassBalancer)</t>
    <phoneticPr fontId="3"/>
  </si>
  <si>
    <t>4.1-8.6(AttrSelection)</t>
    <phoneticPr fontId="3"/>
  </si>
  <si>
    <t>4.1-16.6(ClassBalancer)</t>
    <phoneticPr fontId="3"/>
  </si>
  <si>
    <t>4.6-12.6(AttrSelection)</t>
    <phoneticPr fontId="3"/>
  </si>
  <si>
    <t>4.1-17.1(ClassBalancer)</t>
    <phoneticPr fontId="3"/>
  </si>
  <si>
    <t>20190304</t>
    <phoneticPr fontId="3"/>
  </si>
  <si>
    <r>
      <t>20190304</t>
    </r>
    <r>
      <rPr>
        <sz val="12"/>
        <color rgb="FFFF0000"/>
        <rFont val="ＭＳ Ｐゴシック"/>
        <family val="3"/>
        <charset val="129"/>
        <scheme val="minor"/>
      </rPr>
      <t>까지</t>
    </r>
    <r>
      <rPr>
        <sz val="12"/>
        <color rgb="FFFF0000"/>
        <rFont val="ＭＳ Ｐゴシック"/>
        <family val="2"/>
        <scheme val="minor"/>
      </rPr>
      <t xml:space="preserve"> </t>
    </r>
    <r>
      <rPr>
        <sz val="12"/>
        <color rgb="FFFF0000"/>
        <rFont val="ＭＳ Ｐゴシック"/>
        <family val="3"/>
        <charset val="129"/>
        <scheme val="minor"/>
      </rPr>
      <t>데이터</t>
    </r>
    <r>
      <rPr>
        <sz val="12"/>
        <color rgb="FFFF0000"/>
        <rFont val="ＭＳ Ｐゴシック"/>
        <family val="2"/>
        <scheme val="minor"/>
      </rPr>
      <t xml:space="preserve"> </t>
    </r>
    <r>
      <rPr>
        <sz val="12"/>
        <color rgb="FFFF0000"/>
        <rFont val="ＭＳ Ｐゴシック"/>
        <family val="3"/>
        <charset val="129"/>
        <scheme val="minor"/>
      </rPr>
      <t>업로드</t>
    </r>
    <r>
      <rPr>
        <sz val="12"/>
        <color rgb="FFFF0000"/>
        <rFont val="ＭＳ Ｐゴシック"/>
        <family val="2"/>
        <scheme val="minor"/>
      </rPr>
      <t xml:space="preserve"> </t>
    </r>
    <r>
      <rPr>
        <sz val="12"/>
        <color rgb="FFFF0000"/>
        <rFont val="ＭＳ Ｐゴシック"/>
        <family val="3"/>
        <charset val="129"/>
        <scheme val="minor"/>
      </rPr>
      <t>했음</t>
    </r>
    <phoneticPr fontId="3"/>
  </si>
  <si>
    <t>2_1T_123456_racer_20190225.def</t>
    <phoneticPr fontId="3"/>
  </si>
  <si>
    <t>구미방123456예측</t>
    <phoneticPr fontId="3"/>
  </si>
  <si>
    <t>ClassBalancer</t>
    <phoneticPr fontId="3"/>
  </si>
  <si>
    <t>racer속성들</t>
    <phoneticPr fontId="3"/>
  </si>
  <si>
    <t>구미방1에대해 옺즈범위예측(전체데이터)</t>
    <phoneticPr fontId="3"/>
  </si>
  <si>
    <t>stat_ml_result ddlを変更した</t>
    <rPh sb="19" eb="21">
      <t>ヘンコウ</t>
    </rPh>
    <phoneticPr fontId="3"/>
  </si>
  <si>
    <t xml:space="preserve">hityn -&gt; hity, hitn </t>
    <phoneticPr fontId="3"/>
  </si>
  <si>
    <t>betamt, hitamt追加</t>
    <rPh sb="14" eb="16">
      <t>ツイカ</t>
    </rPh>
    <phoneticPr fontId="3"/>
  </si>
  <si>
    <t>복수모델이 모두 찬성했을때 투표한다.</t>
    <phoneticPr fontId="3"/>
  </si>
  <si>
    <r>
      <t>결과는</t>
    </r>
    <r>
      <rPr>
        <sz val="12"/>
        <color theme="1"/>
        <rFont val="ＭＳ Ｐゴシック"/>
        <family val="2"/>
        <scheme val="minor"/>
      </rPr>
      <t xml:space="preserve"> stat_ml_result</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저장한다</t>
    </r>
    <phoneticPr fontId="3"/>
  </si>
  <si>
    <t>20190305</t>
    <phoneticPr fontId="3"/>
  </si>
  <si>
    <r>
      <t>MLSimulator</t>
    </r>
    <r>
      <rPr>
        <sz val="12"/>
        <color theme="1"/>
        <rFont val="ＭＳ Ｐゴシック"/>
        <family val="3"/>
        <charset val="129"/>
        <scheme val="minor"/>
      </rPr>
      <t>수정중</t>
    </r>
    <phoneticPr fontId="3"/>
  </si>
  <si>
    <r>
      <t>MLSimulator</t>
    </r>
    <r>
      <rPr>
        <sz val="12"/>
        <color theme="1"/>
        <rFont val="ＭＳ Ｐゴシック"/>
        <family val="3"/>
        <charset val="129"/>
        <scheme val="minor"/>
      </rPr>
      <t>수정</t>
    </r>
    <phoneticPr fontId="3"/>
  </si>
  <si>
    <r>
      <t>csv</t>
    </r>
    <r>
      <rPr>
        <sz val="12"/>
        <color theme="1"/>
        <rFont val="ＭＳ Ｐゴシック"/>
        <family val="3"/>
        <charset val="129"/>
        <scheme val="minor"/>
      </rPr>
      <t>출력</t>
    </r>
    <r>
      <rPr>
        <sz val="12"/>
        <color theme="1"/>
        <rFont val="ＭＳ Ｐゴシック"/>
        <family val="2"/>
        <scheme val="minor"/>
      </rPr>
      <t xml:space="preserve"> </t>
    </r>
    <r>
      <rPr>
        <sz val="12"/>
        <color theme="1"/>
        <rFont val="ＭＳ Ｐゴシック"/>
        <family val="3"/>
        <charset val="129"/>
        <scheme val="minor"/>
      </rPr>
      <t>프로시져</t>
    </r>
    <r>
      <rPr>
        <sz val="12"/>
        <color theme="1"/>
        <rFont val="ＭＳ Ｐゴシック"/>
        <family val="2"/>
        <scheme val="minor"/>
      </rPr>
      <t xml:space="preserve"> </t>
    </r>
    <r>
      <rPr>
        <sz val="12"/>
        <color theme="1"/>
        <rFont val="ＭＳ Ｐゴシック"/>
        <family val="3"/>
        <charset val="129"/>
        <scheme val="minor"/>
      </rPr>
      <t>수정</t>
    </r>
    <phoneticPr fontId="3"/>
  </si>
  <si>
    <t>프로시져호출 수정</t>
    <phoneticPr fontId="3"/>
  </si>
  <si>
    <t>모델2 와 옺즈예측 3,4,5,6 시뮬레이션해볼것</t>
    <phoneticPr fontId="3"/>
  </si>
  <si>
    <t>훈련데이터 2010-20190225   테스트 20190226-0304</t>
    <phoneticPr fontId="3"/>
  </si>
  <si>
    <t>-</t>
    <phoneticPr fontId="3"/>
  </si>
  <si>
    <t>racer속성들
wrwaku_famerate</t>
    <phoneticPr fontId="3"/>
  </si>
  <si>
    <t>model2의 기간to만 변경</t>
    <phoneticPr fontId="3"/>
  </si>
  <si>
    <t>4_1T_123456_racer_20190220.def</t>
    <phoneticPr fontId="3"/>
  </si>
  <si>
    <r>
      <t>racer</t>
    </r>
    <r>
      <rPr>
        <sz val="12"/>
        <color theme="1"/>
        <rFont val="ＭＳ Ｐゴシック"/>
        <family val="3"/>
        <charset val="129"/>
        <scheme val="minor"/>
      </rPr>
      <t>속성들</t>
    </r>
    <phoneticPr fontId="3"/>
  </si>
  <si>
    <t>model3의 기간,속성 변경</t>
    <phoneticPr fontId="3"/>
  </si>
  <si>
    <t>5_1T_1_odds_20100101-20190220.def</t>
    <phoneticPr fontId="3"/>
  </si>
  <si>
    <t>2T</t>
    <phoneticPr fontId="3"/>
  </si>
  <si>
    <t>12-16</t>
    <phoneticPr fontId="3"/>
  </si>
  <si>
    <t>3_1T_1_odds_20190220.def</t>
    <phoneticPr fontId="3"/>
  </si>
  <si>
    <t>1</t>
    <phoneticPr fontId="3"/>
  </si>
  <si>
    <t>7_1T_1_odds_20190220.def</t>
    <phoneticPr fontId="3"/>
  </si>
  <si>
    <t>구미방1에대해 옺즈범위예측
(tansyono=1로 제한)</t>
    <phoneticPr fontId="3"/>
  </si>
  <si>
    <t>8_1T_123456_odds_20190220.def</t>
    <phoneticPr fontId="3"/>
  </si>
  <si>
    <t>2.1-7.6(ClassBalancer)</t>
    <phoneticPr fontId="3"/>
  </si>
  <si>
    <r>
      <t>구미방</t>
    </r>
    <r>
      <rPr>
        <sz val="12"/>
        <color theme="1"/>
        <rFont val="ＭＳ Ｐゴシック"/>
        <family val="3"/>
        <charset val="129"/>
        <scheme val="minor"/>
      </rPr>
      <t>23</t>
    </r>
    <r>
      <rPr>
        <sz val="12"/>
        <color theme="1"/>
        <rFont val="ＭＳ Ｐゴシック"/>
        <family val="3"/>
        <charset val="129"/>
        <scheme val="minor"/>
      </rPr>
      <t>대해</t>
    </r>
    <r>
      <rPr>
        <sz val="12"/>
        <color theme="1"/>
        <rFont val="ＭＳ Ｐゴシック"/>
        <family val="3"/>
        <charset val="129"/>
        <scheme val="minor"/>
      </rPr>
      <t xml:space="preserve"> </t>
    </r>
    <r>
      <rPr>
        <sz val="12"/>
        <color theme="1"/>
        <rFont val="ＭＳ Ｐゴシック"/>
        <family val="3"/>
        <charset val="129"/>
        <scheme val="minor"/>
      </rPr>
      <t>옺즈범위예측</t>
    </r>
    <phoneticPr fontId="3"/>
  </si>
  <si>
    <t>2F</t>
    <phoneticPr fontId="3"/>
  </si>
  <si>
    <t>12-16</t>
    <phoneticPr fontId="3"/>
  </si>
  <si>
    <t>9_2F_12-16_racer_20190220.def</t>
    <phoneticPr fontId="3"/>
  </si>
  <si>
    <t>10_2F_12_oddsrank_20190220.def</t>
    <phoneticPr fontId="3"/>
  </si>
  <si>
    <t>23</t>
    <phoneticPr fontId="3"/>
  </si>
  <si>
    <t>12</t>
    <phoneticPr fontId="3"/>
  </si>
  <si>
    <r>
      <t>entry, rank3</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레이트만으로</t>
    </r>
    <phoneticPr fontId="3"/>
  </si>
  <si>
    <t>12의 옺즈랭크 예측</t>
    <phoneticPr fontId="3"/>
  </si>
  <si>
    <t>구분</t>
    <phoneticPr fontId="3"/>
  </si>
  <si>
    <t>odds</t>
    <phoneticPr fontId="3"/>
  </si>
  <si>
    <t>6_2T_12-16_20100101-20190220.def</t>
    <phoneticPr fontId="3"/>
  </si>
  <si>
    <t>oddsrank</t>
    <phoneticPr fontId="3"/>
  </si>
  <si>
    <t>11_2F_13_oddsrank_20190220.def</t>
    <phoneticPr fontId="3"/>
  </si>
  <si>
    <t>13</t>
    <phoneticPr fontId="3"/>
  </si>
  <si>
    <t>13의 옺즈랭크 예측</t>
    <phoneticPr fontId="3"/>
  </si>
  <si>
    <t>12_2F_13_racer_20190220.def</t>
    <phoneticPr fontId="3"/>
  </si>
  <si>
    <t>13 예측</t>
    <phoneticPr fontId="3"/>
  </si>
  <si>
    <t>13_2F_13_oddsrank_20190220.def</t>
    <phoneticPr fontId="3"/>
  </si>
  <si>
    <t>15_2F_12-16_20171231.def</t>
    <phoneticPr fontId="3"/>
  </si>
  <si>
    <t>12-16예측</t>
    <phoneticPr fontId="3"/>
  </si>
  <si>
    <t>20190317</t>
    <phoneticPr fontId="3"/>
  </si>
  <si>
    <t>옺즈뱅크다운로드 했음 20181007 - 20081104</t>
    <phoneticPr fontId="3"/>
  </si>
  <si>
    <t>옺즈뱅크다운로드중 20181201 - 20081231</t>
    <phoneticPr fontId="3"/>
  </si>
  <si>
    <t>odds정리시트 참조</t>
    <phoneticPr fontId="3"/>
  </si>
  <si>
    <t>rec_odds</t>
    <phoneticPr fontId="3"/>
  </si>
  <si>
    <t>rec_odds_before</t>
    <phoneticPr fontId="3"/>
  </si>
  <si>
    <t>rec_odds_after</t>
    <phoneticPr fontId="3"/>
  </si>
  <si>
    <t>～</t>
    <phoneticPr fontId="3"/>
  </si>
  <si>
    <t>rec_race</t>
    <phoneticPr fontId="3"/>
  </si>
  <si>
    <t>20190110～</t>
    <phoneticPr fontId="3"/>
  </si>
  <si>
    <t>옺즈 정리　</t>
    <phoneticPr fontId="3"/>
  </si>
  <si>
    <t>앞으로는 예상모델 생성시 옺즈뱅크의 옺즈는 사용하지 않는다.</t>
    <phoneticPr fontId="3"/>
  </si>
  <si>
    <t>결과페임레이트로 필요시 옺즈모델 생성한다.</t>
    <phoneticPr fontId="3"/>
  </si>
  <si>
    <r>
      <t xml:space="preserve">1T </t>
    </r>
    <r>
      <rPr>
        <sz val="12"/>
        <color theme="1"/>
        <rFont val="ＭＳ Ｐゴシック"/>
        <family val="3"/>
        <charset val="129"/>
        <scheme val="minor"/>
      </rPr>
      <t>릴리즈</t>
    </r>
    <r>
      <rPr>
        <sz val="12"/>
        <color theme="1"/>
        <rFont val="ＭＳ Ｐゴシック"/>
        <family val="2"/>
        <scheme val="minor"/>
      </rPr>
      <t xml:space="preserve"> </t>
    </r>
    <r>
      <rPr>
        <sz val="12"/>
        <color theme="1"/>
        <rFont val="ＭＳ Ｐゴシック"/>
        <family val="3"/>
        <charset val="129"/>
        <scheme val="minor"/>
      </rPr>
      <t>모델</t>
    </r>
    <r>
      <rPr>
        <sz val="12"/>
        <color theme="1"/>
        <rFont val="ＭＳ Ｐゴシック"/>
        <family val="2"/>
        <scheme val="minor"/>
      </rPr>
      <t xml:space="preserve"> </t>
    </r>
    <r>
      <rPr>
        <sz val="12"/>
        <color theme="1"/>
        <rFont val="ＭＳ Ｐゴシック"/>
        <family val="3"/>
        <charset val="129"/>
        <scheme val="minor"/>
      </rPr>
      <t>만들기</t>
    </r>
    <phoneticPr fontId="3"/>
  </si>
  <si>
    <r>
      <t>tansyopopular0</t>
    </r>
    <r>
      <rPr>
        <sz val="12"/>
        <color theme="1"/>
        <rFont val="ＭＳ Ｐゴシック"/>
        <family val="3"/>
        <charset val="129"/>
        <scheme val="minor"/>
      </rPr>
      <t>인것</t>
    </r>
    <r>
      <rPr>
        <sz val="12"/>
        <color theme="1"/>
        <rFont val="ＭＳ Ｐゴシック"/>
        <family val="2"/>
        <scheme val="minor"/>
      </rPr>
      <t xml:space="preserve"> </t>
    </r>
    <r>
      <rPr>
        <sz val="12"/>
        <color theme="1"/>
        <rFont val="ＭＳ Ｐゴシック"/>
        <family val="3"/>
        <charset val="129"/>
        <scheme val="minor"/>
      </rPr>
      <t>해결하기</t>
    </r>
    <phoneticPr fontId="3"/>
  </si>
  <si>
    <r>
      <t>sime</t>
    </r>
    <r>
      <rPr>
        <sz val="12"/>
        <color theme="1"/>
        <rFont val="ＭＳ Ｐゴシック"/>
        <family val="3"/>
        <charset val="129"/>
        <scheme val="minor"/>
      </rPr>
      <t>반영</t>
    </r>
    <phoneticPr fontId="3"/>
  </si>
  <si>
    <r>
      <t>racer</t>
    </r>
    <r>
      <rPr>
        <sz val="12"/>
        <color theme="1"/>
        <rFont val="ＭＳ Ｐゴシック"/>
        <family val="3"/>
        <charset val="129"/>
        <scheme val="minor"/>
      </rPr>
      <t>기반</t>
    </r>
    <r>
      <rPr>
        <sz val="12"/>
        <color theme="1"/>
        <rFont val="ＭＳ Ｐゴシック"/>
        <family val="2"/>
        <scheme val="minor"/>
      </rPr>
      <t xml:space="preserve"> </t>
    </r>
    <r>
      <rPr>
        <sz val="12"/>
        <color theme="1"/>
        <rFont val="ＭＳ Ｐゴシック"/>
        <family val="3"/>
        <charset val="129"/>
        <scheme val="minor"/>
      </rPr>
      <t>모델로</t>
    </r>
    <r>
      <rPr>
        <sz val="12"/>
        <color theme="1"/>
        <rFont val="ＭＳ Ｐゴシック"/>
        <family val="2"/>
        <scheme val="minor"/>
      </rPr>
      <t xml:space="preserve"> </t>
    </r>
    <r>
      <rPr>
        <sz val="12"/>
        <color theme="1"/>
        <rFont val="ＭＳ Ｐゴシック"/>
        <family val="3"/>
        <charset val="129"/>
        <scheme val="minor"/>
      </rPr>
      <t>실행</t>
    </r>
    <r>
      <rPr>
        <sz val="12"/>
        <color theme="1"/>
        <rFont val="ＭＳ Ｐゴシック"/>
        <family val="2"/>
        <scheme val="minor"/>
      </rPr>
      <t xml:space="preserve"> </t>
    </r>
    <r>
      <rPr>
        <sz val="12"/>
        <color theme="1"/>
        <rFont val="ＭＳ Ｐゴシック"/>
        <family val="3"/>
        <charset val="129"/>
        <scheme val="minor"/>
      </rPr>
      <t>후</t>
    </r>
    <r>
      <rPr>
        <sz val="12"/>
        <color theme="1"/>
        <rFont val="ＭＳ Ｐゴシック"/>
        <family val="2"/>
        <scheme val="minor"/>
      </rPr>
      <t xml:space="preserve"> </t>
    </r>
    <r>
      <rPr>
        <sz val="12"/>
        <color theme="1"/>
        <rFont val="ＭＳ Ｐゴシック"/>
        <family val="3"/>
        <charset val="129"/>
        <scheme val="minor"/>
      </rPr>
      <t>결과를</t>
    </r>
    <r>
      <rPr>
        <sz val="12"/>
        <color theme="1"/>
        <rFont val="ＭＳ Ｐゴシック"/>
        <family val="2"/>
        <scheme val="minor"/>
      </rPr>
      <t xml:space="preserve"> sime</t>
    </r>
    <r>
      <rPr>
        <sz val="12"/>
        <color theme="1"/>
        <rFont val="ＭＳ Ｐゴシック"/>
        <family val="3"/>
        <charset val="129"/>
        <scheme val="minor"/>
      </rPr>
      <t>로</t>
    </r>
    <r>
      <rPr>
        <sz val="12"/>
        <color theme="1"/>
        <rFont val="ＭＳ Ｐゴシック"/>
        <family val="2"/>
        <scheme val="minor"/>
      </rPr>
      <t xml:space="preserve"> </t>
    </r>
    <r>
      <rPr>
        <sz val="12"/>
        <color theme="1"/>
        <rFont val="ＭＳ Ｐゴシック"/>
        <family val="3"/>
        <charset val="129"/>
        <scheme val="minor"/>
      </rPr>
      <t>분석해볼것</t>
    </r>
    <phoneticPr fontId="3"/>
  </si>
  <si>
    <t>sime기반 모델 생성(선수와 관련없는 피쳐들로 만들어보자)</t>
    <phoneticPr fontId="3"/>
  </si>
  <si>
    <t>weka.jar이용한 모델생성 테스트</t>
    <phoneticPr fontId="3"/>
  </si>
  <si>
    <t>사용안함</t>
    <phoneticPr fontId="3"/>
  </si>
  <si>
    <r>
      <t xml:space="preserve">statmlmultiresult </t>
    </r>
    <r>
      <rPr>
        <i/>
        <sz val="12"/>
        <color theme="1"/>
        <rFont val="ＭＳ Ｐゴシック"/>
        <family val="3"/>
        <charset val="129"/>
        <scheme val="minor"/>
      </rPr>
      <t>배열테이블로</t>
    </r>
    <r>
      <rPr>
        <i/>
        <sz val="12"/>
        <color theme="1"/>
        <rFont val="ＭＳ Ｐゴシック"/>
        <family val="2"/>
        <scheme val="minor"/>
      </rPr>
      <t xml:space="preserve"> </t>
    </r>
    <r>
      <rPr>
        <i/>
        <sz val="12"/>
        <color theme="1"/>
        <rFont val="ＭＳ Ｐゴシック"/>
        <family val="3"/>
        <charset val="129"/>
        <scheme val="minor"/>
      </rPr>
      <t>재작성</t>
    </r>
    <phoneticPr fontId="3"/>
  </si>
  <si>
    <t>20190321</t>
    <phoneticPr fontId="3"/>
  </si>
  <si>
    <t>java -Xmx8000m -cp ./lib/weka.jar;. weka.classifiers.meta.FilteredClassifier  -d cmd.model -no-cv -split-percentage 80 -t "C:/Dev/workspace/Oxygen/pod_boatrace/test/wekamodels/4_1T_123456_racer_20190220.arff" -F "weka.filters.supervised.instance.ClassBalancer -num-intervals 10" -S 1 -W weka.classifiers.bayes.BayesNet -- -D -Q weka.classifiers.bayes.net.search.local.K2 -- -P 1 -S BAYES -E weka.classifiers.bayes.net.estimate.SimpleEstimator -- -A 0.5</t>
  </si>
  <si>
    <r>
      <t>racer3</t>
    </r>
    <r>
      <rPr>
        <sz val="12"/>
        <color theme="1"/>
        <rFont val="ＭＳ Ｐゴシック"/>
        <family val="3"/>
        <charset val="129"/>
        <scheme val="minor"/>
      </rPr>
      <t>기반모델에서</t>
    </r>
    <r>
      <rPr>
        <sz val="12"/>
        <color theme="1"/>
        <rFont val="ＭＳ Ｐゴシック"/>
        <family val="2"/>
        <scheme val="minor"/>
      </rPr>
      <t xml:space="preserve"> </t>
    </r>
    <r>
      <rPr>
        <sz val="12"/>
        <color theme="1"/>
        <rFont val="ＭＳ Ｐゴシック"/>
        <family val="3"/>
        <charset val="129"/>
        <scheme val="minor"/>
      </rPr>
      <t>불필요한</t>
    </r>
    <r>
      <rPr>
        <sz val="12"/>
        <color theme="1"/>
        <rFont val="ＭＳ Ｐゴシック"/>
        <family val="2"/>
        <scheme val="minor"/>
      </rPr>
      <t xml:space="preserve"> </t>
    </r>
    <r>
      <rPr>
        <sz val="12"/>
        <color theme="1"/>
        <rFont val="ＭＳ Ｐゴシック"/>
        <family val="3"/>
        <charset val="129"/>
        <scheme val="minor"/>
      </rPr>
      <t>어트리뷰트</t>
    </r>
    <r>
      <rPr>
        <sz val="12"/>
        <color theme="1"/>
        <rFont val="ＭＳ Ｐゴシック"/>
        <family val="2"/>
        <scheme val="minor"/>
      </rPr>
      <t xml:space="preserve"> </t>
    </r>
    <r>
      <rPr>
        <sz val="12"/>
        <color theme="1"/>
        <rFont val="ＭＳ Ｐゴシック"/>
        <family val="3"/>
        <charset val="129"/>
        <scheme val="minor"/>
      </rPr>
      <t>제거</t>
    </r>
    <phoneticPr fontId="3"/>
  </si>
  <si>
    <r>
      <t>16_1T_123456_racer_20160101-20171231.def</t>
    </r>
    <r>
      <rPr>
        <sz val="12"/>
        <color theme="1"/>
        <rFont val="ＭＳ Ｐゴシック"/>
        <family val="3"/>
        <charset val="129"/>
        <scheme val="minor"/>
      </rPr>
      <t>사용해서</t>
    </r>
    <r>
      <rPr>
        <sz val="12"/>
        <color theme="1"/>
        <rFont val="ＭＳ Ｐゴシック"/>
        <family val="2"/>
        <scheme val="minor"/>
      </rPr>
      <t xml:space="preserve"> </t>
    </r>
    <r>
      <rPr>
        <sz val="12"/>
        <color theme="1"/>
        <rFont val="ＭＳ Ｐゴシック"/>
        <family val="3"/>
        <charset val="129"/>
        <scheme val="minor"/>
      </rPr>
      <t>작업</t>
    </r>
    <phoneticPr fontId="3"/>
  </si>
  <si>
    <r>
      <t>late;</t>
    </r>
    <r>
      <rPr>
        <sz val="12"/>
        <color theme="1"/>
        <rFont val="ＭＳ Ｐゴシック"/>
        <family val="3"/>
        <charset val="129"/>
        <scheme val="minor"/>
      </rPr>
      <t>무변화</t>
    </r>
    <r>
      <rPr>
        <sz val="12"/>
        <color theme="1"/>
        <rFont val="ＭＳ Ｐゴシック"/>
        <family val="2"/>
        <scheme val="minor"/>
      </rPr>
      <t xml:space="preserve">  flying;:</t>
    </r>
    <r>
      <rPr>
        <sz val="12"/>
        <color theme="1"/>
        <rFont val="ＭＳ Ｐゴシック"/>
        <family val="3"/>
        <charset val="129"/>
        <scheme val="minor"/>
      </rPr>
      <t>변화</t>
    </r>
    <r>
      <rPr>
        <sz val="12"/>
        <color theme="1"/>
        <rFont val="ＭＳ Ｐゴシック"/>
        <family val="2"/>
        <scheme val="minor"/>
      </rPr>
      <t xml:space="preserve">  sex:</t>
    </r>
    <r>
      <rPr>
        <sz val="12"/>
        <color theme="1"/>
        <rFont val="ＭＳ Ｐゴシック"/>
        <family val="3"/>
        <charset val="129"/>
        <scheme val="minor"/>
      </rPr>
      <t>약상승</t>
    </r>
    <r>
      <rPr>
        <sz val="12"/>
        <color theme="1"/>
        <rFont val="ＭＳ Ｐゴシック"/>
        <family val="2"/>
        <scheme val="minor"/>
      </rPr>
      <t xml:space="preserve"> exhibit:</t>
    </r>
    <r>
      <rPr>
        <sz val="12"/>
        <color theme="1"/>
        <rFont val="ＭＳ Ｐゴシック"/>
        <family val="3"/>
        <charset val="129"/>
        <scheme val="minor"/>
      </rPr>
      <t>약상승</t>
    </r>
    <phoneticPr fontId="3"/>
  </si>
  <si>
    <t>1T</t>
    <phoneticPr fontId="3"/>
  </si>
  <si>
    <r>
      <t>racer</t>
    </r>
    <r>
      <rPr>
        <sz val="12"/>
        <color theme="1"/>
        <rFont val="ＭＳ Ｐゴシック"/>
        <family val="3"/>
        <charset val="129"/>
        <scheme val="minor"/>
      </rPr>
      <t xml:space="preserve">속성정리
</t>
    </r>
    <r>
      <rPr>
        <sz val="12"/>
        <color theme="1"/>
        <rFont val="ＭＳ Ｐゴシック"/>
        <family val="2"/>
        <scheme val="minor"/>
      </rPr>
      <t xml:space="preserve"> sex,</t>
    </r>
    <r>
      <rPr>
        <sz val="12"/>
        <color theme="1"/>
        <rFont val="ＭＳ Ｐゴシック"/>
        <family val="3"/>
        <charset val="129"/>
        <scheme val="minor"/>
      </rPr>
      <t>exhibit,</t>
    </r>
    <r>
      <rPr>
        <sz val="12"/>
        <color theme="1"/>
        <rFont val="ＭＳ Ｐゴシック"/>
        <family val="2"/>
        <scheme val="minor"/>
      </rPr>
      <t>flying.late</t>
    </r>
    <r>
      <rPr>
        <sz val="12"/>
        <color theme="1"/>
        <rFont val="ＭＳ Ｐゴシック"/>
        <family val="3"/>
        <charset val="129"/>
        <scheme val="minor"/>
      </rPr>
      <t xml:space="preserve">제거
</t>
    </r>
    <r>
      <rPr>
        <sz val="12"/>
        <color theme="1"/>
        <rFont val="ＭＳ Ｐゴシック"/>
        <family val="2"/>
        <scheme val="minor"/>
      </rPr>
      <t xml:space="preserve"> sime</t>
    </r>
    <r>
      <rPr>
        <sz val="12"/>
        <color theme="1"/>
        <rFont val="ＭＳ Ｐゴシック"/>
        <family val="3"/>
        <charset val="129"/>
        <scheme val="minor"/>
      </rPr>
      <t>추가</t>
    </r>
    <phoneticPr fontId="3"/>
  </si>
  <si>
    <t>17_1T_123456_racer_20171231</t>
    <phoneticPr fontId="3"/>
  </si>
  <si>
    <r>
      <t>16</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기간변경</t>
    </r>
    <phoneticPr fontId="3"/>
  </si>
  <si>
    <t>16_1T_123456_racer_20160101-20171231</t>
    <phoneticPr fontId="3"/>
  </si>
  <si>
    <r>
      <t>race</t>
    </r>
    <r>
      <rPr>
        <sz val="12"/>
        <color theme="1"/>
        <rFont val="ＭＳ Ｐゴシック"/>
        <family val="3"/>
        <charset val="129"/>
        <scheme val="minor"/>
      </rPr>
      <t>와</t>
    </r>
    <r>
      <rPr>
        <sz val="12"/>
        <color theme="1"/>
        <rFont val="ＭＳ Ｐゴシック"/>
        <family val="2"/>
        <scheme val="minor"/>
      </rPr>
      <t xml:space="preserve"> </t>
    </r>
    <r>
      <rPr>
        <sz val="12"/>
        <color theme="1"/>
        <rFont val="ＭＳ Ｐゴシック"/>
        <family val="3"/>
        <charset val="129"/>
        <scheme val="minor"/>
      </rPr>
      <t>흡사해</t>
    </r>
    <r>
      <rPr>
        <sz val="12"/>
        <color theme="1"/>
        <rFont val="ＭＳ Ｐゴシック"/>
        <family val="2"/>
        <scheme val="minor"/>
      </rPr>
      <t xml:space="preserve"> </t>
    </r>
    <r>
      <rPr>
        <sz val="12"/>
        <color theme="1"/>
        <rFont val="ＭＳ Ｐゴシック"/>
        <family val="3"/>
        <charset val="129"/>
        <scheme val="minor"/>
      </rPr>
      <t>보인다</t>
    </r>
    <r>
      <rPr>
        <sz val="12"/>
        <color theme="1"/>
        <rFont val="ＭＳ Ｐゴシック"/>
        <family val="2"/>
        <scheme val="minor"/>
      </rPr>
      <t>. Balance</t>
    </r>
    <r>
      <rPr>
        <sz val="12"/>
        <color theme="1"/>
        <rFont val="ＭＳ Ｐゴシック"/>
        <family val="3"/>
        <charset val="129"/>
        <scheme val="minor"/>
      </rPr>
      <t>로</t>
    </r>
    <r>
      <rPr>
        <sz val="12"/>
        <color theme="1"/>
        <rFont val="ＭＳ Ｐゴシック"/>
        <family val="2"/>
        <scheme val="minor"/>
      </rPr>
      <t xml:space="preserve"> </t>
    </r>
    <r>
      <rPr>
        <sz val="12"/>
        <color theme="1"/>
        <rFont val="ＭＳ Ｐゴシック"/>
        <family val="3"/>
        <charset val="129"/>
        <scheme val="minor"/>
      </rPr>
      <t>정확한</t>
    </r>
    <r>
      <rPr>
        <sz val="12"/>
        <color theme="1"/>
        <rFont val="ＭＳ Ｐゴシック"/>
        <family val="2"/>
        <scheme val="minor"/>
      </rPr>
      <t xml:space="preserve"> </t>
    </r>
    <r>
      <rPr>
        <sz val="12"/>
        <color theme="1"/>
        <rFont val="ＭＳ Ｐゴシック"/>
        <family val="3"/>
        <charset val="129"/>
        <scheme val="minor"/>
      </rPr>
      <t>비교필요</t>
    </r>
    <phoneticPr fontId="3"/>
  </si>
  <si>
    <t>jyo, racetype, turn, race, sime의 관계에 대해 다각적 분석해보자</t>
    <phoneticPr fontId="3"/>
  </si>
  <si>
    <t>20190323</t>
    <phoneticPr fontId="3"/>
  </si>
  <si>
    <t>20190324</t>
    <phoneticPr fontId="3"/>
  </si>
  <si>
    <r>
      <t>tansyopopular</t>
    </r>
    <r>
      <rPr>
        <sz val="12"/>
        <color theme="1"/>
        <rFont val="ＭＳ Ｐゴシック"/>
        <family val="3"/>
        <charset val="129"/>
        <scheme val="minor"/>
      </rPr>
      <t>가</t>
    </r>
    <r>
      <rPr>
        <sz val="12"/>
        <color theme="1"/>
        <rFont val="ＭＳ Ｐゴシック"/>
        <family val="2"/>
        <scheme val="minor"/>
      </rPr>
      <t xml:space="preserve"> </t>
    </r>
    <r>
      <rPr>
        <sz val="12"/>
        <color theme="1"/>
        <rFont val="ＭＳ Ｐゴシック"/>
        <family val="3"/>
        <charset val="129"/>
        <scheme val="minor"/>
      </rPr>
      <t>들어있는</t>
    </r>
    <r>
      <rPr>
        <sz val="12"/>
        <color theme="1"/>
        <rFont val="ＭＳ Ｐゴシック"/>
        <family val="2"/>
        <scheme val="minor"/>
      </rPr>
      <t xml:space="preserve"> </t>
    </r>
    <r>
      <rPr>
        <sz val="12"/>
        <color theme="1"/>
        <rFont val="ＭＳ Ｐゴシック"/>
        <family val="3"/>
        <charset val="129"/>
        <scheme val="minor"/>
      </rPr>
      <t>날짜</t>
    </r>
    <r>
      <rPr>
        <sz val="12"/>
        <color theme="1"/>
        <rFont val="ＭＳ Ｐゴシック"/>
        <family val="2"/>
        <scheme val="minor"/>
      </rPr>
      <t xml:space="preserve">  20170309-20180505</t>
    </r>
    <phoneticPr fontId="3"/>
  </si>
  <si>
    <t>tansyopopular는 원래 공식페이지에 없다</t>
    <phoneticPr fontId="3"/>
  </si>
  <si>
    <t>내옺즈</t>
    <phoneticPr fontId="3"/>
  </si>
  <si>
    <t>확정옺즈</t>
    <phoneticPr fontId="3"/>
  </si>
  <si>
    <r>
      <t>-&gt; tansyopopular</t>
    </r>
    <r>
      <rPr>
        <sz val="12"/>
        <color rgb="FFFF0000"/>
        <rFont val="ＭＳ Ｐゴシック"/>
        <family val="3"/>
        <charset val="129"/>
        <scheme val="minor"/>
      </rPr>
      <t>는</t>
    </r>
    <r>
      <rPr>
        <sz val="12"/>
        <color rgb="FFFF0000"/>
        <rFont val="ＭＳ Ｐゴシック"/>
        <family val="2"/>
        <scheme val="minor"/>
      </rPr>
      <t xml:space="preserve"> </t>
    </r>
    <r>
      <rPr>
        <sz val="12"/>
        <color rgb="FFFF0000"/>
        <rFont val="ＭＳ Ｐゴシック"/>
        <family val="3"/>
        <charset val="129"/>
        <scheme val="minor"/>
      </rPr>
      <t>참조하지</t>
    </r>
    <r>
      <rPr>
        <sz val="12"/>
        <color rgb="FFFF0000"/>
        <rFont val="ＭＳ Ｐゴシック"/>
        <family val="2"/>
        <scheme val="minor"/>
      </rPr>
      <t xml:space="preserve"> </t>
    </r>
    <r>
      <rPr>
        <sz val="12"/>
        <color rgb="FFFF0000"/>
        <rFont val="ＭＳ Ｐゴシック"/>
        <family val="3"/>
        <charset val="129"/>
        <scheme val="minor"/>
      </rPr>
      <t>말</t>
    </r>
    <r>
      <rPr>
        <sz val="12"/>
        <color rgb="FFFF0000"/>
        <rFont val="ＭＳ Ｐゴシック"/>
        <family val="2"/>
        <scheme val="minor"/>
      </rPr>
      <t xml:space="preserve"> </t>
    </r>
    <r>
      <rPr>
        <sz val="12"/>
        <color rgb="FFFF0000"/>
        <rFont val="ＭＳ Ｐゴシック"/>
        <family val="3"/>
        <charset val="129"/>
        <scheme val="minor"/>
      </rPr>
      <t>것</t>
    </r>
    <r>
      <rPr>
        <sz val="12"/>
        <color rgb="FFFF0000"/>
        <rFont val="ＭＳ Ｐゴシック"/>
        <family val="2"/>
        <scheme val="minor"/>
      </rPr>
      <t xml:space="preserve">. </t>
    </r>
    <r>
      <rPr>
        <sz val="12"/>
        <color rgb="FFFF0000"/>
        <rFont val="ＭＳ Ｐゴシック"/>
        <family val="3"/>
        <charset val="129"/>
        <scheme val="minor"/>
      </rPr>
      <t>필요하다면</t>
    </r>
    <r>
      <rPr>
        <sz val="12"/>
        <color rgb="FFFF0000"/>
        <rFont val="ＭＳ Ｐゴシック"/>
        <family val="2"/>
        <scheme val="minor"/>
      </rPr>
      <t xml:space="preserve"> </t>
    </r>
    <r>
      <rPr>
        <sz val="12"/>
        <color rgb="FFFF0000"/>
        <rFont val="ＭＳ Ｐゴシック"/>
        <family val="3"/>
        <charset val="129"/>
        <scheme val="minor"/>
      </rPr>
      <t>옺즈테이블로부터</t>
    </r>
    <r>
      <rPr>
        <sz val="12"/>
        <color rgb="FFFF0000"/>
        <rFont val="ＭＳ Ｐゴシック"/>
        <family val="2"/>
        <scheme val="minor"/>
      </rPr>
      <t xml:space="preserve"> </t>
    </r>
    <r>
      <rPr>
        <sz val="12"/>
        <color rgb="FFFF0000"/>
        <rFont val="ＭＳ Ｐゴシック"/>
        <family val="3"/>
        <charset val="129"/>
        <scheme val="minor"/>
      </rPr>
      <t>계산할</t>
    </r>
    <r>
      <rPr>
        <sz val="12"/>
        <color rgb="FFFF0000"/>
        <rFont val="ＭＳ Ｐゴシック"/>
        <family val="2"/>
        <scheme val="minor"/>
      </rPr>
      <t xml:space="preserve"> </t>
    </r>
    <r>
      <rPr>
        <sz val="12"/>
        <color rgb="FFFF0000"/>
        <rFont val="ＭＳ Ｐゴシック"/>
        <family val="3"/>
        <charset val="129"/>
        <scheme val="minor"/>
      </rPr>
      <t>수</t>
    </r>
    <r>
      <rPr>
        <sz val="12"/>
        <color rgb="FFFF0000"/>
        <rFont val="ＭＳ Ｐゴシック"/>
        <family val="2"/>
        <scheme val="minor"/>
      </rPr>
      <t xml:space="preserve"> </t>
    </r>
    <r>
      <rPr>
        <sz val="12"/>
        <color rgb="FFFF0000"/>
        <rFont val="ＭＳ Ｐゴシック"/>
        <family val="3"/>
        <charset val="129"/>
        <scheme val="minor"/>
      </rPr>
      <t>있다</t>
    </r>
    <phoneticPr fontId="3"/>
  </si>
  <si>
    <t>모델A + 모델B 와 모델(A+B)를 성능비교해 보자</t>
    <phoneticPr fontId="3"/>
  </si>
  <si>
    <t>hity</t>
    <phoneticPr fontId="3"/>
  </si>
  <si>
    <t>hitn</t>
    <phoneticPr fontId="3"/>
  </si>
  <si>
    <r>
      <t>racer</t>
    </r>
    <r>
      <rPr>
        <sz val="12"/>
        <color theme="1"/>
        <rFont val="ＭＳ Ｐゴシック"/>
        <family val="3"/>
        <charset val="129"/>
        <scheme val="minor"/>
      </rPr>
      <t>기반</t>
    </r>
    <r>
      <rPr>
        <sz val="12"/>
        <color theme="1"/>
        <rFont val="ＭＳ Ｐゴシック"/>
        <family val="2"/>
        <scheme val="minor"/>
      </rPr>
      <t xml:space="preserve"> jyo</t>
    </r>
    <r>
      <rPr>
        <sz val="12"/>
        <color theme="1"/>
        <rFont val="ＭＳ Ｐゴシック"/>
        <family val="3"/>
        <charset val="129"/>
        <scheme val="minor"/>
      </rPr>
      <t>한정해서</t>
    </r>
    <r>
      <rPr>
        <sz val="12"/>
        <color theme="1"/>
        <rFont val="ＭＳ Ｐゴシック"/>
        <family val="2"/>
        <scheme val="minor"/>
      </rPr>
      <t xml:space="preserve"> </t>
    </r>
    <r>
      <rPr>
        <sz val="12"/>
        <color theme="1"/>
        <rFont val="ＭＳ Ｐゴシック"/>
        <family val="3"/>
        <charset val="129"/>
        <scheme val="minor"/>
      </rPr>
      <t>모델</t>
    </r>
    <r>
      <rPr>
        <sz val="12"/>
        <color theme="1"/>
        <rFont val="ＭＳ Ｐゴシック"/>
        <family val="2"/>
        <scheme val="minor"/>
      </rPr>
      <t xml:space="preserve"> </t>
    </r>
    <r>
      <rPr>
        <sz val="12"/>
        <color theme="1"/>
        <rFont val="ＭＳ Ｐゴシック"/>
        <family val="3"/>
        <charset val="129"/>
        <scheme val="minor"/>
      </rPr>
      <t>만들어보니</t>
    </r>
    <r>
      <rPr>
        <sz val="12"/>
        <color theme="1"/>
        <rFont val="ＭＳ Ｐゴシック"/>
        <family val="2"/>
        <scheme val="minor"/>
      </rPr>
      <t xml:space="preserve"> </t>
    </r>
    <r>
      <rPr>
        <sz val="12"/>
        <color theme="1"/>
        <rFont val="ＭＳ Ｐゴシック"/>
        <family val="3"/>
        <charset val="129"/>
        <scheme val="minor"/>
      </rPr>
      <t>해당</t>
    </r>
    <r>
      <rPr>
        <sz val="12"/>
        <color theme="1"/>
        <rFont val="ＭＳ Ｐゴシック"/>
        <family val="2"/>
        <scheme val="minor"/>
      </rPr>
      <t xml:space="preserve"> jyo</t>
    </r>
    <r>
      <rPr>
        <sz val="12"/>
        <color theme="1"/>
        <rFont val="ＭＳ Ｐゴシック"/>
        <family val="3"/>
        <charset val="129"/>
        <scheme val="minor"/>
      </rPr>
      <t>뿐</t>
    </r>
    <r>
      <rPr>
        <sz val="12"/>
        <color theme="1"/>
        <rFont val="ＭＳ Ｐゴシック"/>
        <family val="2"/>
        <scheme val="minor"/>
      </rPr>
      <t xml:space="preserve"> </t>
    </r>
    <r>
      <rPr>
        <sz val="12"/>
        <color theme="1"/>
        <rFont val="ＭＳ Ｐゴシック"/>
        <family val="3"/>
        <charset val="129"/>
        <scheme val="minor"/>
      </rPr>
      <t>만</t>
    </r>
    <r>
      <rPr>
        <sz val="12"/>
        <color theme="1"/>
        <rFont val="ＭＳ Ｐゴシック"/>
        <family val="2"/>
        <scheme val="minor"/>
      </rPr>
      <t xml:space="preserve"> </t>
    </r>
    <r>
      <rPr>
        <sz val="12"/>
        <color theme="1"/>
        <rFont val="ＭＳ Ｐゴシック"/>
        <family val="3"/>
        <charset val="129"/>
        <scheme val="minor"/>
      </rPr>
      <t>아니라</t>
    </r>
    <r>
      <rPr>
        <sz val="12"/>
        <color theme="1"/>
        <rFont val="ＭＳ Ｐゴシック"/>
        <family val="2"/>
        <scheme val="minor"/>
      </rPr>
      <t xml:space="preserve"> </t>
    </r>
    <r>
      <rPr>
        <sz val="12"/>
        <color theme="1"/>
        <rFont val="ＭＳ Ｐゴシック"/>
        <family val="3"/>
        <charset val="129"/>
        <scheme val="minor"/>
      </rPr>
      <t>전체적으로</t>
    </r>
    <r>
      <rPr>
        <sz val="12"/>
        <color theme="1"/>
        <rFont val="ＭＳ Ｐゴシック"/>
        <family val="2"/>
        <scheme val="minor"/>
      </rPr>
      <t xml:space="preserve"> </t>
    </r>
    <r>
      <rPr>
        <sz val="12"/>
        <color theme="1"/>
        <rFont val="ＭＳ Ｐゴシック"/>
        <family val="3"/>
        <charset val="129"/>
        <scheme val="minor"/>
      </rPr>
      <t>성능이</t>
    </r>
    <r>
      <rPr>
        <sz val="12"/>
        <color theme="1"/>
        <rFont val="ＭＳ Ｐゴシック"/>
        <family val="2"/>
        <scheme val="minor"/>
      </rPr>
      <t xml:space="preserve"> </t>
    </r>
    <r>
      <rPr>
        <sz val="12"/>
        <color theme="1"/>
        <rFont val="ＭＳ Ｐゴシック"/>
        <family val="3"/>
        <charset val="129"/>
        <scheme val="minor"/>
      </rPr>
      <t>저하했다</t>
    </r>
    <r>
      <rPr>
        <sz val="12"/>
        <color theme="1"/>
        <rFont val="ＭＳ Ｐゴシック"/>
        <family val="2"/>
        <scheme val="minor"/>
      </rPr>
      <t>.</t>
    </r>
    <phoneticPr fontId="3"/>
  </si>
  <si>
    <t>model20</t>
    <phoneticPr fontId="3"/>
  </si>
  <si>
    <r>
      <t>rate</t>
    </r>
    <r>
      <rPr>
        <sz val="12"/>
        <color theme="1"/>
        <rFont val="ＭＳ Ｐゴシック"/>
        <family val="3"/>
        <charset val="129"/>
        <scheme val="minor"/>
      </rPr>
      <t>기반</t>
    </r>
    <r>
      <rPr>
        <sz val="12"/>
        <color theme="1"/>
        <rFont val="ＭＳ Ｐゴシック"/>
        <family val="2"/>
        <scheme val="minor"/>
      </rPr>
      <t xml:space="preserve"> jyo</t>
    </r>
    <r>
      <rPr>
        <sz val="12"/>
        <color theme="1"/>
        <rFont val="ＭＳ Ｐゴシック"/>
        <family val="3"/>
        <charset val="129"/>
        <scheme val="minor"/>
      </rPr>
      <t>한정해서</t>
    </r>
    <r>
      <rPr>
        <sz val="12"/>
        <color theme="1"/>
        <rFont val="ＭＳ Ｐゴシック"/>
        <family val="2"/>
        <scheme val="minor"/>
      </rPr>
      <t xml:space="preserve"> </t>
    </r>
    <r>
      <rPr>
        <sz val="12"/>
        <color theme="1"/>
        <rFont val="ＭＳ Ｐゴシック"/>
        <family val="3"/>
        <charset val="129"/>
        <scheme val="minor"/>
      </rPr>
      <t>모델</t>
    </r>
    <r>
      <rPr>
        <sz val="12"/>
        <color theme="1"/>
        <rFont val="ＭＳ Ｐゴシック"/>
        <family val="2"/>
        <scheme val="minor"/>
      </rPr>
      <t xml:space="preserve"> </t>
    </r>
    <r>
      <rPr>
        <sz val="12"/>
        <color theme="1"/>
        <rFont val="ＭＳ Ｐゴシック"/>
        <family val="3"/>
        <charset val="129"/>
        <scheme val="minor"/>
      </rPr>
      <t>만들어보니</t>
    </r>
    <r>
      <rPr>
        <sz val="12"/>
        <color theme="1"/>
        <rFont val="ＭＳ Ｐゴシック"/>
        <family val="2"/>
        <scheme val="minor"/>
      </rPr>
      <t xml:space="preserve"> </t>
    </r>
    <r>
      <rPr>
        <sz val="12"/>
        <color theme="1"/>
        <rFont val="ＭＳ Ｐゴシック"/>
        <family val="3"/>
        <charset val="129"/>
        <scheme val="minor"/>
      </rPr>
      <t>적중률은</t>
    </r>
    <r>
      <rPr>
        <sz val="12"/>
        <color theme="1"/>
        <rFont val="ＭＳ Ｐゴシック"/>
        <family val="2"/>
        <scheme val="minor"/>
      </rPr>
      <t xml:space="preserve"> </t>
    </r>
    <r>
      <rPr>
        <sz val="12"/>
        <color theme="1"/>
        <rFont val="ＭＳ Ｐゴシック"/>
        <family val="3"/>
        <charset val="129"/>
        <scheme val="minor"/>
      </rPr>
      <t>오르고</t>
    </r>
    <r>
      <rPr>
        <sz val="12"/>
        <color theme="1"/>
        <rFont val="ＭＳ Ｐゴシック"/>
        <family val="2"/>
        <scheme val="minor"/>
      </rPr>
      <t xml:space="preserve"> </t>
    </r>
    <r>
      <rPr>
        <sz val="12"/>
        <color theme="1"/>
        <rFont val="ＭＳ Ｐゴシック"/>
        <family val="3"/>
        <charset val="129"/>
        <scheme val="minor"/>
      </rPr>
      <t>수익률은</t>
    </r>
    <r>
      <rPr>
        <sz val="12"/>
        <color theme="1"/>
        <rFont val="ＭＳ Ｐゴシック"/>
        <family val="2"/>
        <scheme val="minor"/>
      </rPr>
      <t xml:space="preserve"> </t>
    </r>
    <r>
      <rPr>
        <sz val="12"/>
        <color theme="1"/>
        <rFont val="ＭＳ Ｐゴシック"/>
        <family val="3"/>
        <charset val="129"/>
        <scheme val="minor"/>
      </rPr>
      <t>저하하는</t>
    </r>
    <r>
      <rPr>
        <sz val="12"/>
        <color theme="1"/>
        <rFont val="ＭＳ Ｐゴシック"/>
        <family val="2"/>
        <scheme val="minor"/>
      </rPr>
      <t xml:space="preserve"> </t>
    </r>
    <r>
      <rPr>
        <sz val="12"/>
        <color theme="1"/>
        <rFont val="ＭＳ Ｐゴシック"/>
        <family val="3"/>
        <charset val="129"/>
        <scheme val="minor"/>
      </rPr>
      <t>경향</t>
    </r>
    <phoneticPr fontId="3"/>
  </si>
  <si>
    <t>model21</t>
    <phoneticPr fontId="3"/>
  </si>
  <si>
    <r>
      <t>&gt; 2T</t>
    </r>
    <r>
      <rPr>
        <sz val="12"/>
        <color rgb="FFFF0000"/>
        <rFont val="ＭＳ Ｐゴシック"/>
        <family val="3"/>
        <charset val="129"/>
        <scheme val="minor"/>
      </rPr>
      <t>의</t>
    </r>
    <r>
      <rPr>
        <sz val="12"/>
        <color rgb="FFFF0000"/>
        <rFont val="ＭＳ Ｐゴシック"/>
        <family val="2"/>
        <scheme val="minor"/>
      </rPr>
      <t xml:space="preserve"> </t>
    </r>
    <r>
      <rPr>
        <sz val="12"/>
        <color rgb="FFFF0000"/>
        <rFont val="ＭＳ Ｐゴシック"/>
        <family val="3"/>
        <charset val="129"/>
        <scheme val="minor"/>
      </rPr>
      <t>구미방</t>
    </r>
    <r>
      <rPr>
        <sz val="12"/>
        <color rgb="FFFF0000"/>
        <rFont val="ＭＳ Ｐゴシック"/>
        <family val="2"/>
        <scheme val="minor"/>
      </rPr>
      <t xml:space="preserve">1 </t>
    </r>
    <r>
      <rPr>
        <sz val="12"/>
        <color rgb="FFFF0000"/>
        <rFont val="ＭＳ Ｐゴシック"/>
        <family val="3"/>
        <charset val="129"/>
        <scheme val="minor"/>
      </rPr>
      <t>적중률</t>
    </r>
    <r>
      <rPr>
        <sz val="12"/>
        <color rgb="FFFF0000"/>
        <rFont val="ＭＳ Ｐゴシック"/>
        <family val="2"/>
        <scheme val="minor"/>
      </rPr>
      <t xml:space="preserve"> </t>
    </r>
    <r>
      <rPr>
        <sz val="12"/>
        <color rgb="FFFF0000"/>
        <rFont val="ＭＳ Ｐゴシック"/>
        <family val="3"/>
        <charset val="129"/>
        <scheme val="minor"/>
      </rPr>
      <t>필요할</t>
    </r>
    <r>
      <rPr>
        <sz val="12"/>
        <color rgb="FFFF0000"/>
        <rFont val="ＭＳ Ｐゴシック"/>
        <family val="2"/>
        <scheme val="minor"/>
      </rPr>
      <t xml:space="preserve"> </t>
    </r>
    <r>
      <rPr>
        <sz val="12"/>
        <color rgb="FFFF0000"/>
        <rFont val="ＭＳ Ｐゴシック"/>
        <family val="3"/>
        <charset val="129"/>
        <scheme val="minor"/>
      </rPr>
      <t>때는</t>
    </r>
    <r>
      <rPr>
        <sz val="12"/>
        <color rgb="FFFF0000"/>
        <rFont val="ＭＳ Ｐゴシック"/>
        <family val="2"/>
        <scheme val="minor"/>
      </rPr>
      <t xml:space="preserve"> rate</t>
    </r>
    <r>
      <rPr>
        <sz val="12"/>
        <color rgb="FFFF0000"/>
        <rFont val="ＭＳ Ｐゴシック"/>
        <family val="3"/>
        <charset val="129"/>
        <scheme val="minor"/>
      </rPr>
      <t>모델</t>
    </r>
    <r>
      <rPr>
        <sz val="12"/>
        <color rgb="FFFF0000"/>
        <rFont val="ＭＳ Ｐゴシック"/>
        <family val="2"/>
        <scheme val="minor"/>
      </rPr>
      <t xml:space="preserve"> </t>
    </r>
    <r>
      <rPr>
        <sz val="12"/>
        <color rgb="FFFF0000"/>
        <rFont val="ＭＳ Ｐゴシック"/>
        <family val="3"/>
        <charset val="129"/>
        <scheme val="minor"/>
      </rPr>
      <t>쓸것</t>
    </r>
    <phoneticPr fontId="3"/>
  </si>
  <si>
    <t>racer</t>
    <phoneticPr fontId="3"/>
  </si>
  <si>
    <t>19_1T_123456_racer_20181231</t>
  </si>
  <si>
    <t>1T</t>
    <phoneticPr fontId="3"/>
  </si>
  <si>
    <t>20_1T_jyo09-123456_racer_20171231</t>
    <phoneticPr fontId="3"/>
  </si>
  <si>
    <r>
      <t xml:space="preserve">jyo </t>
    </r>
    <r>
      <rPr>
        <sz val="12"/>
        <color theme="1"/>
        <rFont val="ＭＳ Ｐゴシック"/>
        <family val="3"/>
        <charset val="129"/>
        <scheme val="minor"/>
      </rPr>
      <t>한</t>
    </r>
    <r>
      <rPr>
        <sz val="12"/>
        <color theme="1"/>
        <rFont val="ＭＳ Ｐゴシック"/>
        <family val="2"/>
        <scheme val="minor"/>
      </rPr>
      <t xml:space="preserve"> </t>
    </r>
    <r>
      <rPr>
        <sz val="12"/>
        <color theme="1"/>
        <rFont val="ＭＳ Ｐゴシック"/>
        <family val="3"/>
        <charset val="129"/>
        <scheme val="minor"/>
      </rPr>
      <t>곳에</t>
    </r>
    <r>
      <rPr>
        <sz val="12"/>
        <color theme="1"/>
        <rFont val="ＭＳ Ｐゴシック"/>
        <family val="2"/>
        <scheme val="minor"/>
      </rPr>
      <t xml:space="preserve"> </t>
    </r>
    <r>
      <rPr>
        <sz val="12"/>
        <color theme="1"/>
        <rFont val="ＭＳ Ｐゴシック"/>
        <family val="3"/>
        <charset val="129"/>
        <scheme val="minor"/>
      </rPr>
      <t>특화해본</t>
    </r>
    <r>
      <rPr>
        <sz val="12"/>
        <color theme="1"/>
        <rFont val="ＭＳ Ｐゴシック"/>
        <family val="2"/>
        <scheme val="minor"/>
      </rPr>
      <t xml:space="preserve"> </t>
    </r>
    <r>
      <rPr>
        <sz val="12"/>
        <color theme="1"/>
        <rFont val="ＭＳ Ｐゴシック"/>
        <family val="3"/>
        <charset val="129"/>
        <scheme val="minor"/>
      </rPr>
      <t>모델</t>
    </r>
    <phoneticPr fontId="3"/>
  </si>
  <si>
    <t>21_1T_jyo09-123456_rate_20171231</t>
    <phoneticPr fontId="3"/>
  </si>
  <si>
    <t>nationwiningrate</t>
    <phoneticPr fontId="3"/>
  </si>
  <si>
    <t>22_1T_123456_rate_20171231</t>
    <phoneticPr fontId="3"/>
  </si>
  <si>
    <r>
      <t xml:space="preserve">jyo </t>
    </r>
    <r>
      <rPr>
        <sz val="12"/>
        <color theme="1"/>
        <rFont val="ＭＳ Ｐゴシック"/>
        <family val="3"/>
        <charset val="129"/>
        <scheme val="minor"/>
      </rPr>
      <t>한</t>
    </r>
    <r>
      <rPr>
        <sz val="12"/>
        <color theme="1"/>
        <rFont val="ＭＳ Ｐゴシック"/>
        <family val="2"/>
        <scheme val="minor"/>
      </rPr>
      <t xml:space="preserve"> </t>
    </r>
    <r>
      <rPr>
        <sz val="12"/>
        <color theme="1"/>
        <rFont val="ＭＳ Ｐゴシック"/>
        <family val="3"/>
        <charset val="129"/>
        <scheme val="minor"/>
      </rPr>
      <t>곳에</t>
    </r>
    <r>
      <rPr>
        <sz val="12"/>
        <color theme="1"/>
        <rFont val="ＭＳ Ｐゴシック"/>
        <family val="2"/>
        <scheme val="minor"/>
      </rPr>
      <t xml:space="preserve"> </t>
    </r>
    <r>
      <rPr>
        <sz val="12"/>
        <color theme="1"/>
        <rFont val="ＭＳ Ｐゴシック"/>
        <family val="3"/>
        <charset val="129"/>
        <scheme val="minor"/>
      </rPr>
      <t>특화해본</t>
    </r>
    <r>
      <rPr>
        <sz val="12"/>
        <color theme="1"/>
        <rFont val="ＭＳ Ｐゴシック"/>
        <family val="2"/>
        <scheme val="minor"/>
      </rPr>
      <t xml:space="preserve"> </t>
    </r>
    <r>
      <rPr>
        <sz val="12"/>
        <color theme="1"/>
        <rFont val="ＭＳ Ｐゴシック"/>
        <family val="3"/>
        <charset val="129"/>
        <scheme val="minor"/>
      </rPr>
      <t>모델
속성을</t>
    </r>
    <r>
      <rPr>
        <sz val="12"/>
        <color theme="1"/>
        <rFont val="ＭＳ Ｐゴシック"/>
        <family val="2"/>
        <scheme val="minor"/>
      </rPr>
      <t xml:space="preserve"> rate</t>
    </r>
    <r>
      <rPr>
        <sz val="12"/>
        <color theme="1"/>
        <rFont val="ＭＳ Ｐゴシック"/>
        <family val="3"/>
        <charset val="129"/>
        <scheme val="minor"/>
      </rPr>
      <t>로</t>
    </r>
    <r>
      <rPr>
        <sz val="12"/>
        <color theme="1"/>
        <rFont val="ＭＳ Ｐゴシック"/>
        <family val="2"/>
        <scheme val="minor"/>
      </rPr>
      <t xml:space="preserve"> </t>
    </r>
    <phoneticPr fontId="3"/>
  </si>
  <si>
    <t>속성을 rate로 전체 jyo대상</t>
    <phoneticPr fontId="3"/>
  </si>
  <si>
    <t>18_1T_123456_racer_20161231</t>
    <phoneticPr fontId="3"/>
  </si>
  <si>
    <t>23_1T_racetype-123456_rate_20171231</t>
    <phoneticPr fontId="3"/>
  </si>
  <si>
    <r>
      <t xml:space="preserve">racetype='%予選%' </t>
    </r>
    <r>
      <rPr>
        <sz val="12"/>
        <color theme="1"/>
        <rFont val="ＭＳ Ｐゴシック"/>
        <family val="3"/>
        <charset val="129"/>
        <scheme val="minor"/>
      </rPr>
      <t>특화해본</t>
    </r>
    <r>
      <rPr>
        <sz val="12"/>
        <color theme="1"/>
        <rFont val="ＭＳ Ｐゴシック"/>
        <family val="2"/>
        <scheme val="minor"/>
      </rPr>
      <t xml:space="preserve"> </t>
    </r>
    <r>
      <rPr>
        <sz val="12"/>
        <color theme="1"/>
        <rFont val="ＭＳ Ｐゴシック"/>
        <family val="3"/>
        <charset val="129"/>
        <scheme val="minor"/>
      </rPr>
      <t>모델
속성을</t>
    </r>
    <r>
      <rPr>
        <sz val="12"/>
        <color theme="1"/>
        <rFont val="ＭＳ Ｐゴシック"/>
        <family val="2"/>
        <scheme val="minor"/>
      </rPr>
      <t xml:space="preserve"> rate</t>
    </r>
    <r>
      <rPr>
        <sz val="12"/>
        <color theme="1"/>
        <rFont val="ＭＳ Ｐゴシック"/>
        <family val="3"/>
        <charset val="129"/>
        <scheme val="minor"/>
      </rPr>
      <t>로</t>
    </r>
    <r>
      <rPr>
        <sz val="12"/>
        <color theme="1"/>
        <rFont val="ＭＳ Ｐゴシック"/>
        <family val="2"/>
        <scheme val="minor"/>
      </rPr>
      <t xml:space="preserve"> </t>
    </r>
    <rPh sb="11" eb="13">
      <t>ヨセン</t>
    </rPh>
    <phoneticPr fontId="3"/>
  </si>
  <si>
    <t>1T</t>
    <phoneticPr fontId="3"/>
  </si>
  <si>
    <t>entry</t>
    <phoneticPr fontId="3"/>
  </si>
  <si>
    <r>
      <t>racer</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더</t>
    </r>
    <r>
      <rPr>
        <sz val="12"/>
        <color theme="1"/>
        <rFont val="ＭＳ Ｐゴシック"/>
        <family val="2"/>
        <scheme val="minor"/>
      </rPr>
      <t xml:space="preserve"> </t>
    </r>
    <r>
      <rPr>
        <sz val="12"/>
        <color theme="1"/>
        <rFont val="ＭＳ Ｐゴシック"/>
        <family val="3"/>
        <charset val="129"/>
        <scheme val="minor"/>
      </rPr>
      <t>심플하게</t>
    </r>
    <phoneticPr fontId="3"/>
  </si>
  <si>
    <r>
      <t>24</t>
    </r>
    <r>
      <rPr>
        <sz val="12"/>
        <color theme="1"/>
        <rFont val="ＭＳ Ｐゴシック"/>
        <family val="3"/>
        <charset val="129"/>
        <scheme val="minor"/>
      </rPr>
      <t>로</t>
    </r>
    <r>
      <rPr>
        <sz val="12"/>
        <color theme="1"/>
        <rFont val="ＭＳ Ｐゴシック"/>
        <family val="2"/>
        <scheme val="minor"/>
      </rPr>
      <t xml:space="preserve"> 1234</t>
    </r>
    <r>
      <rPr>
        <sz val="12"/>
        <color theme="1"/>
        <rFont val="ＭＳ Ｐゴシック"/>
        <family val="3"/>
        <charset val="129"/>
        <scheme val="minor"/>
      </rPr>
      <t>만</t>
    </r>
    <r>
      <rPr>
        <sz val="12"/>
        <color theme="1"/>
        <rFont val="ＭＳ Ｐゴシック"/>
        <family val="2"/>
        <scheme val="minor"/>
      </rPr>
      <t xml:space="preserve"> </t>
    </r>
    <r>
      <rPr>
        <sz val="12"/>
        <color theme="1"/>
        <rFont val="ＭＳ Ｐゴシック"/>
        <family val="3"/>
        <charset val="129"/>
        <scheme val="minor"/>
      </rPr>
      <t>예측</t>
    </r>
    <phoneticPr fontId="3"/>
  </si>
  <si>
    <t>25_1T_1234_entry_20171231</t>
    <phoneticPr fontId="3"/>
  </si>
  <si>
    <t>26_1T_123456_racerwining_20171231</t>
    <phoneticPr fontId="3"/>
  </si>
  <si>
    <t>27_1T_123456_rank_20171231</t>
    <phoneticPr fontId="3"/>
  </si>
  <si>
    <t>racerwining</t>
    <phoneticPr fontId="3"/>
  </si>
  <si>
    <t>rank</t>
    <phoneticPr fontId="3"/>
  </si>
  <si>
    <t>racerwining</t>
    <phoneticPr fontId="3"/>
  </si>
  <si>
    <t>20190328</t>
    <phoneticPr fontId="3"/>
  </si>
  <si>
    <r>
      <t>model 24</t>
    </r>
    <r>
      <rPr>
        <sz val="12"/>
        <color theme="1"/>
        <rFont val="ＭＳ Ｐゴシック"/>
        <family val="3"/>
        <charset val="129"/>
        <scheme val="minor"/>
      </rPr>
      <t>부터</t>
    </r>
    <r>
      <rPr>
        <sz val="12"/>
        <color theme="1"/>
        <rFont val="ＭＳ Ｐゴシック"/>
        <family val="2"/>
        <scheme val="minor"/>
      </rPr>
      <t xml:space="preserve"> result</t>
    </r>
    <r>
      <rPr>
        <sz val="12"/>
        <color theme="1"/>
        <rFont val="ＭＳ Ｐゴシック"/>
        <family val="3"/>
        <charset val="129"/>
        <scheme val="minor"/>
      </rPr>
      <t>다시</t>
    </r>
    <r>
      <rPr>
        <sz val="12"/>
        <color theme="1"/>
        <rFont val="ＭＳ Ｐゴシック"/>
        <family val="2"/>
        <scheme val="minor"/>
      </rPr>
      <t xml:space="preserve"> </t>
    </r>
    <r>
      <rPr>
        <sz val="12"/>
        <color theme="1"/>
        <rFont val="ＭＳ Ｐゴシック"/>
        <family val="3"/>
        <charset val="129"/>
        <scheme val="minor"/>
      </rPr>
      <t>만들</t>
    </r>
    <r>
      <rPr>
        <sz val="12"/>
        <color theme="1"/>
        <rFont val="ＭＳ Ｐゴシック"/>
        <family val="2"/>
        <scheme val="minor"/>
      </rPr>
      <t xml:space="preserve"> </t>
    </r>
    <r>
      <rPr>
        <sz val="12"/>
        <color theme="1"/>
        <rFont val="ＭＳ Ｐゴシック"/>
        <family val="3"/>
        <charset val="129"/>
        <scheme val="minor"/>
      </rPr>
      <t>것</t>
    </r>
    <r>
      <rPr>
        <sz val="12"/>
        <color theme="1"/>
        <rFont val="ＭＳ Ｐゴシック"/>
        <family val="2"/>
        <scheme val="minor"/>
      </rPr>
      <t xml:space="preserve"> (</t>
    </r>
    <r>
      <rPr>
        <sz val="12"/>
        <color theme="1"/>
        <rFont val="ＭＳ Ｐゴシック"/>
        <family val="3"/>
        <charset val="129"/>
        <scheme val="minor"/>
      </rPr>
      <t>모델</t>
    </r>
    <r>
      <rPr>
        <sz val="12"/>
        <color theme="1"/>
        <rFont val="ＭＳ Ｐゴシック"/>
        <family val="2"/>
        <scheme val="minor"/>
      </rPr>
      <t>23</t>
    </r>
    <r>
      <rPr>
        <sz val="12"/>
        <color theme="1"/>
        <rFont val="ＭＳ Ｐゴシック"/>
        <family val="3"/>
        <charset val="129"/>
        <scheme val="minor"/>
      </rPr>
      <t>실행</t>
    </r>
    <r>
      <rPr>
        <sz val="12"/>
        <color theme="1"/>
        <rFont val="ＭＳ Ｐゴシック"/>
        <family val="2"/>
        <scheme val="minor"/>
      </rPr>
      <t xml:space="preserve"> </t>
    </r>
    <r>
      <rPr>
        <sz val="12"/>
        <color theme="1"/>
        <rFont val="ＭＳ Ｐゴシック"/>
        <family val="3"/>
        <charset val="129"/>
        <scheme val="minor"/>
      </rPr>
      <t>후에</t>
    </r>
    <r>
      <rPr>
        <sz val="12"/>
        <color theme="1"/>
        <rFont val="ＭＳ Ｐゴシック"/>
        <family val="2"/>
        <scheme val="minor"/>
      </rPr>
      <t xml:space="preserve"> custommapper</t>
    </r>
    <r>
      <rPr>
        <sz val="12"/>
        <color theme="1"/>
        <rFont val="ＭＳ Ｐゴシック"/>
        <family val="3"/>
        <charset val="129"/>
        <scheme val="minor"/>
      </rPr>
      <t>의</t>
    </r>
    <r>
      <rPr>
        <sz val="12"/>
        <color theme="1"/>
        <rFont val="ＭＳ Ｐゴシック"/>
        <family val="2"/>
        <scheme val="minor"/>
      </rPr>
      <t xml:space="preserve"> sql</t>
    </r>
    <r>
      <rPr>
        <sz val="12"/>
        <color theme="1"/>
        <rFont val="ＭＳ Ｐゴシック"/>
        <family val="3"/>
        <charset val="129"/>
        <scheme val="minor"/>
      </rPr>
      <t>에</t>
    </r>
    <r>
      <rPr>
        <sz val="12"/>
        <color theme="1"/>
        <rFont val="ＭＳ Ｐゴシック"/>
        <family val="2"/>
        <scheme val="minor"/>
      </rPr>
      <t xml:space="preserve"> 予選</t>
    </r>
    <r>
      <rPr>
        <sz val="12"/>
        <color theme="1"/>
        <rFont val="ＭＳ Ｐゴシック"/>
        <family val="3"/>
        <charset val="129"/>
        <scheme val="minor"/>
      </rPr>
      <t>으로</t>
    </r>
    <r>
      <rPr>
        <sz val="12"/>
        <color theme="1"/>
        <rFont val="ＭＳ Ｐゴシック"/>
        <family val="2"/>
        <scheme val="minor"/>
      </rPr>
      <t xml:space="preserve"> </t>
    </r>
    <r>
      <rPr>
        <sz val="12"/>
        <color theme="1"/>
        <rFont val="ＭＳ Ｐゴシック"/>
        <family val="3"/>
        <charset val="129"/>
        <scheme val="minor"/>
      </rPr>
      <t>제한하는</t>
    </r>
    <r>
      <rPr>
        <sz val="12"/>
        <color theme="1"/>
        <rFont val="ＭＳ Ｐゴシック"/>
        <family val="2"/>
        <scheme val="minor"/>
      </rPr>
      <t xml:space="preserve"> where</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안지웠음</t>
    </r>
    <r>
      <rPr>
        <sz val="12"/>
        <color theme="1"/>
        <rFont val="ＭＳ Ｐゴシック"/>
        <family val="2"/>
        <scheme val="minor"/>
      </rPr>
      <t>.(</t>
    </r>
    <rPh sb="55" eb="57">
      <t>ヨセン</t>
    </rPh>
    <phoneticPr fontId="3"/>
  </si>
  <si>
    <t>28_2F_12-16_racerwining_20171231</t>
    <phoneticPr fontId="3"/>
  </si>
  <si>
    <t>12-16</t>
    <phoneticPr fontId="3"/>
  </si>
  <si>
    <t>racerwining</t>
    <phoneticPr fontId="3"/>
  </si>
  <si>
    <t>2F</t>
    <phoneticPr fontId="3"/>
  </si>
  <si>
    <t>29_2T_12-61_racerwining_20171231</t>
    <phoneticPr fontId="3"/>
  </si>
  <si>
    <t>2T</t>
    <phoneticPr fontId="3"/>
  </si>
  <si>
    <t>12-61</t>
    <phoneticPr fontId="3"/>
  </si>
  <si>
    <t>2F</t>
    <phoneticPr fontId="3"/>
  </si>
  <si>
    <r>
      <t>entry</t>
    </r>
    <r>
      <rPr>
        <sz val="12"/>
        <color theme="1"/>
        <rFont val="ＭＳ Ｐゴシック"/>
        <family val="3"/>
        <charset val="129"/>
        <scheme val="minor"/>
      </rPr>
      <t>로</t>
    </r>
    <r>
      <rPr>
        <sz val="12"/>
        <color theme="1"/>
        <rFont val="ＭＳ Ｐゴシック"/>
        <family val="2"/>
        <scheme val="minor"/>
      </rPr>
      <t xml:space="preserve"> 12…16</t>
    </r>
    <r>
      <rPr>
        <sz val="12"/>
        <color theme="1"/>
        <rFont val="ＭＳ Ｐゴシック"/>
        <family val="3"/>
        <charset val="129"/>
        <scheme val="minor"/>
      </rPr>
      <t>예측</t>
    </r>
    <phoneticPr fontId="3"/>
  </si>
  <si>
    <r>
      <t>racerwining</t>
    </r>
    <r>
      <rPr>
        <sz val="12"/>
        <color theme="1"/>
        <rFont val="ＭＳ Ｐゴシック"/>
        <family val="3"/>
        <charset val="129"/>
        <scheme val="minor"/>
      </rPr>
      <t>로</t>
    </r>
    <r>
      <rPr>
        <sz val="12"/>
        <color theme="1"/>
        <rFont val="ＭＳ Ｐゴシック"/>
        <family val="2"/>
        <scheme val="minor"/>
      </rPr>
      <t xml:space="preserve"> 12…61</t>
    </r>
    <r>
      <rPr>
        <sz val="12"/>
        <color theme="1"/>
        <rFont val="ＭＳ Ｐゴシック"/>
        <family val="3"/>
        <charset val="129"/>
        <scheme val="minor"/>
      </rPr>
      <t>예측</t>
    </r>
    <phoneticPr fontId="3"/>
  </si>
  <si>
    <t>31_2T_12-61_entry_20171231</t>
    <phoneticPr fontId="3"/>
  </si>
  <si>
    <t>26(2)_1T_123456_racerwining_20171231</t>
    <phoneticPr fontId="3"/>
  </si>
  <si>
    <t>26(2)</t>
    <phoneticPr fontId="3"/>
  </si>
  <si>
    <r>
      <t>racerwining</t>
    </r>
    <r>
      <rPr>
        <sz val="12"/>
        <color theme="1"/>
        <rFont val="ＭＳ Ｐゴシック"/>
        <family val="3"/>
        <charset val="129"/>
        <scheme val="minor"/>
      </rPr>
      <t>을</t>
    </r>
    <r>
      <rPr>
        <sz val="12"/>
        <color theme="1"/>
        <rFont val="ＭＳ Ｐゴシック"/>
        <family val="2"/>
        <scheme val="minor"/>
      </rPr>
      <t xml:space="preserve"> randomforest</t>
    </r>
    <r>
      <rPr>
        <sz val="12"/>
        <color theme="1"/>
        <rFont val="ＭＳ Ｐゴシック"/>
        <family val="3"/>
        <charset val="129"/>
        <scheme val="minor"/>
      </rPr>
      <t>로</t>
    </r>
    <phoneticPr fontId="3"/>
  </si>
  <si>
    <t>17(2)</t>
    <phoneticPr fontId="3"/>
  </si>
  <si>
    <t>17(2)_1T_123456_racer_20171231</t>
    <phoneticPr fontId="3"/>
  </si>
  <si>
    <t>17의 RandomForest</t>
    <phoneticPr fontId="3"/>
  </si>
  <si>
    <r>
      <t>26</t>
    </r>
    <r>
      <rPr>
        <sz val="12"/>
        <color theme="1"/>
        <rFont val="ＭＳ Ｐゴシック"/>
        <family val="3"/>
        <charset val="129"/>
        <scheme val="minor"/>
      </rPr>
      <t>을</t>
    </r>
    <r>
      <rPr>
        <sz val="12"/>
        <color theme="1"/>
        <rFont val="ＭＳ Ｐゴシック"/>
        <family val="2"/>
        <scheme val="minor"/>
      </rPr>
      <t xml:space="preserve"> </t>
    </r>
    <r>
      <rPr>
        <sz val="12"/>
        <color theme="1"/>
        <rFont val="ＭＳ Ｐゴシック"/>
        <family val="3"/>
        <charset val="129"/>
        <scheme val="minor"/>
      </rPr>
      <t>와꾸</t>
    </r>
    <r>
      <rPr>
        <sz val="12"/>
        <color theme="1"/>
        <rFont val="ＭＳ Ｐゴシック"/>
        <family val="2"/>
        <scheme val="minor"/>
      </rPr>
      <t>1</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집중</t>
    </r>
    <phoneticPr fontId="3"/>
  </si>
  <si>
    <t>1T</t>
    <phoneticPr fontId="3"/>
  </si>
  <si>
    <t>rank</t>
    <phoneticPr fontId="3"/>
  </si>
  <si>
    <r>
      <t>27</t>
    </r>
    <r>
      <rPr>
        <sz val="12"/>
        <color theme="1"/>
        <rFont val="ＭＳ Ｐゴシック"/>
        <family val="3"/>
        <charset val="129"/>
        <scheme val="minor"/>
      </rPr>
      <t>을</t>
    </r>
    <r>
      <rPr>
        <sz val="12"/>
        <color theme="1"/>
        <rFont val="ＭＳ Ｐゴシック"/>
        <family val="2"/>
        <scheme val="minor"/>
      </rPr>
      <t xml:space="preserve"> </t>
    </r>
    <r>
      <rPr>
        <sz val="12"/>
        <color theme="1"/>
        <rFont val="ＭＳ Ｐゴシック"/>
        <family val="3"/>
        <charset val="129"/>
        <scheme val="minor"/>
      </rPr>
      <t>와꾸</t>
    </r>
    <r>
      <rPr>
        <sz val="12"/>
        <color theme="1"/>
        <rFont val="ＭＳ Ｐゴシック"/>
        <family val="2"/>
        <scheme val="minor"/>
      </rPr>
      <t>1</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집중</t>
    </r>
    <phoneticPr fontId="3"/>
  </si>
  <si>
    <t>betamt</t>
  </si>
  <si>
    <t>0</t>
  </si>
  <si>
    <t>33_1T_1_rank_20171231</t>
    <phoneticPr fontId="3"/>
  </si>
  <si>
    <t>32_1T_1_racerwining_20171231</t>
    <phoneticPr fontId="3"/>
  </si>
  <si>
    <t>entry</t>
    <phoneticPr fontId="3"/>
  </si>
  <si>
    <r>
      <t>24</t>
    </r>
    <r>
      <rPr>
        <sz val="12"/>
        <color theme="1"/>
        <rFont val="ＭＳ Ｐゴシック"/>
        <family val="3"/>
        <charset val="129"/>
        <scheme val="minor"/>
      </rPr>
      <t>을</t>
    </r>
    <r>
      <rPr>
        <sz val="12"/>
        <color theme="1"/>
        <rFont val="ＭＳ Ｐゴシック"/>
        <family val="2"/>
        <scheme val="minor"/>
      </rPr>
      <t xml:space="preserve"> </t>
    </r>
    <r>
      <rPr>
        <sz val="12"/>
        <color theme="1"/>
        <rFont val="ＭＳ Ｐゴシック"/>
        <family val="3"/>
        <charset val="129"/>
        <scheme val="minor"/>
      </rPr>
      <t>와꾸</t>
    </r>
    <r>
      <rPr>
        <sz val="12"/>
        <color theme="1"/>
        <rFont val="ＭＳ Ｐゴシック"/>
        <family val="2"/>
        <scheme val="minor"/>
      </rPr>
      <t>1</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집중</t>
    </r>
    <phoneticPr fontId="3"/>
  </si>
  <si>
    <t>34_1T_1_entry_20171231</t>
    <phoneticPr fontId="3"/>
  </si>
  <si>
    <t>35_1T_1_nationrate_20171231</t>
    <phoneticPr fontId="3"/>
  </si>
  <si>
    <r>
      <t>22</t>
    </r>
    <r>
      <rPr>
        <sz val="12"/>
        <color theme="1"/>
        <rFont val="ＭＳ Ｐゴシック"/>
        <family val="3"/>
        <charset val="129"/>
        <scheme val="minor"/>
      </rPr>
      <t>을</t>
    </r>
    <r>
      <rPr>
        <sz val="12"/>
        <color theme="1"/>
        <rFont val="ＭＳ Ｐゴシック"/>
        <family val="2"/>
        <scheme val="minor"/>
      </rPr>
      <t xml:space="preserve"> </t>
    </r>
    <r>
      <rPr>
        <sz val="12"/>
        <color theme="1"/>
        <rFont val="ＭＳ Ｐゴシック"/>
        <family val="3"/>
        <charset val="129"/>
        <scheme val="minor"/>
      </rPr>
      <t>와꾸</t>
    </r>
    <r>
      <rPr>
        <sz val="12"/>
        <color theme="1"/>
        <rFont val="ＭＳ Ｐゴシック"/>
        <family val="2"/>
        <scheme val="minor"/>
      </rPr>
      <t>1</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집중</t>
    </r>
    <phoneticPr fontId="3"/>
  </si>
  <si>
    <t>36_1T_1_raceinfo_20171231</t>
    <phoneticPr fontId="3"/>
  </si>
  <si>
    <t>etc</t>
    <phoneticPr fontId="3"/>
  </si>
  <si>
    <t>20190401</t>
    <phoneticPr fontId="3"/>
  </si>
  <si>
    <t>select * from analyze_proc('37_1T_2_entry_20171231', 'race.jyocd', 'alevelcount', '20180101', '20181231');</t>
    <phoneticPr fontId="3"/>
  </si>
  <si>
    <t>뭔가 패턴이 돋보인다. 깊게 분석해보자.</t>
    <phoneticPr fontId="3"/>
  </si>
  <si>
    <t>select * from analyze_proc('34_1T_1_entry_20171231', 'race.jyocd', 'alevelcount', '20180101', '20181231');</t>
    <phoneticPr fontId="3"/>
  </si>
  <si>
    <t>37_1T_2_entry_20171231</t>
    <phoneticPr fontId="3"/>
  </si>
  <si>
    <t>와꾸2 예측</t>
    <phoneticPr fontId="3"/>
  </si>
  <si>
    <r>
      <t>alevelcount</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좀더</t>
    </r>
    <r>
      <rPr>
        <sz val="12"/>
        <color theme="1"/>
        <rFont val="ＭＳ Ｐゴシック"/>
        <family val="2"/>
        <scheme val="minor"/>
      </rPr>
      <t xml:space="preserve"> </t>
    </r>
    <r>
      <rPr>
        <sz val="12"/>
        <color theme="1"/>
        <rFont val="ＭＳ Ｐゴシック"/>
        <family val="3"/>
        <charset val="129"/>
        <scheme val="minor"/>
      </rPr>
      <t>세분화</t>
    </r>
    <r>
      <rPr>
        <sz val="12"/>
        <color theme="1"/>
        <rFont val="ＭＳ Ｐゴシック"/>
        <family val="2"/>
        <scheme val="minor"/>
      </rPr>
      <t xml:space="preserve"> </t>
    </r>
    <r>
      <rPr>
        <sz val="12"/>
        <color theme="1"/>
        <rFont val="ＭＳ Ｐゴシック"/>
        <family val="3"/>
        <charset val="129"/>
        <scheme val="minor"/>
      </rPr>
      <t>해본다</t>
    </r>
    <phoneticPr fontId="3"/>
  </si>
  <si>
    <r>
      <t>a1</t>
    </r>
    <r>
      <rPr>
        <sz val="12"/>
        <color theme="1"/>
        <rFont val="ＭＳ Ｐゴシック"/>
        <family val="3"/>
        <charset val="129"/>
        <scheme val="minor"/>
      </rPr>
      <t>카운트</t>
    </r>
    <r>
      <rPr>
        <sz val="12"/>
        <color theme="1"/>
        <rFont val="ＭＳ Ｐゴシック"/>
        <family val="2"/>
        <scheme val="minor"/>
      </rPr>
      <t>, a2</t>
    </r>
    <r>
      <rPr>
        <sz val="12"/>
        <color theme="1"/>
        <rFont val="ＭＳ Ｐゴシック"/>
        <family val="3"/>
        <charset val="129"/>
        <scheme val="minor"/>
      </rPr>
      <t>카운트</t>
    </r>
    <r>
      <rPr>
        <sz val="12"/>
        <color theme="1"/>
        <rFont val="ＭＳ Ｐゴシック"/>
        <family val="2"/>
        <scheme val="minor"/>
      </rPr>
      <t>, b1</t>
    </r>
    <r>
      <rPr>
        <sz val="12"/>
        <color theme="1"/>
        <rFont val="ＭＳ Ｐゴシック"/>
        <family val="3"/>
        <charset val="129"/>
        <scheme val="minor"/>
      </rPr>
      <t>카운트</t>
    </r>
    <r>
      <rPr>
        <sz val="12"/>
        <color theme="1"/>
        <rFont val="ＭＳ Ｐゴシック"/>
        <family val="2"/>
        <scheme val="minor"/>
      </rPr>
      <t>, B2</t>
    </r>
    <r>
      <rPr>
        <sz val="12"/>
        <color theme="1"/>
        <rFont val="ＭＳ Ｐゴシック"/>
        <family val="3"/>
        <charset val="129"/>
        <scheme val="minor"/>
      </rPr>
      <t>카운트</t>
    </r>
    <phoneticPr fontId="3"/>
  </si>
  <si>
    <r>
      <t>levellisｔ</t>
    </r>
    <r>
      <rPr>
        <sz val="12"/>
        <color theme="1"/>
        <rFont val="ＭＳ Ｐゴシック"/>
        <family val="3"/>
        <charset val="129"/>
        <scheme val="minor"/>
      </rPr>
      <t>패턴화해서</t>
    </r>
    <r>
      <rPr>
        <sz val="12"/>
        <color theme="1"/>
        <rFont val="ＭＳ Ｐゴシック"/>
        <family val="2"/>
        <scheme val="minor"/>
      </rPr>
      <t xml:space="preserve"> </t>
    </r>
    <r>
      <rPr>
        <sz val="12"/>
        <color theme="1"/>
        <rFont val="ＭＳ Ｐゴシック"/>
        <family val="3"/>
        <charset val="129"/>
        <scheme val="minor"/>
      </rPr>
      <t>분석</t>
    </r>
    <phoneticPr fontId="3"/>
  </si>
  <si>
    <t>30_2F_12-16_entry_20171231</t>
    <phoneticPr fontId="3"/>
  </si>
  <si>
    <t>24_1T_123456_entry_20171231</t>
    <phoneticPr fontId="3"/>
  </si>
  <si>
    <t>20190404</t>
    <phoneticPr fontId="3"/>
  </si>
  <si>
    <t>혹시 패턴화 결과 안좋으면 탑100선수, 탑100모터로 패턴화 시도해 볼 것</t>
    <phoneticPr fontId="3"/>
  </si>
  <si>
    <r>
      <t>model24</t>
    </r>
    <r>
      <rPr>
        <sz val="12"/>
        <color theme="1"/>
        <rFont val="ＭＳ Ｐゴシック"/>
        <family val="3"/>
        <charset val="129"/>
        <scheme val="minor"/>
      </rPr>
      <t>와</t>
    </r>
    <r>
      <rPr>
        <sz val="12"/>
        <color theme="1"/>
        <rFont val="ＭＳ Ｐゴシック"/>
        <family val="2"/>
        <scheme val="minor"/>
      </rPr>
      <t xml:space="preserve"> model39</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비교는</t>
    </r>
    <r>
      <rPr>
        <sz val="12"/>
        <color theme="1"/>
        <rFont val="ＭＳ Ｐゴシック"/>
        <family val="2"/>
        <scheme val="minor"/>
      </rPr>
      <t xml:space="preserve"> 24</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승리다</t>
    </r>
    <r>
      <rPr>
        <sz val="12"/>
        <color theme="1"/>
        <rFont val="ＭＳ Ｐゴシック"/>
        <family val="2"/>
        <scheme val="minor"/>
      </rPr>
      <t xml:space="preserve">. </t>
    </r>
    <phoneticPr fontId="3"/>
  </si>
  <si>
    <t>ML 적중률을 높일 수록 수익률은 떨어져만 간다.</t>
    <phoneticPr fontId="3"/>
  </si>
  <si>
    <t>20190406</t>
    <phoneticPr fontId="3"/>
  </si>
  <si>
    <r>
      <t>def</t>
    </r>
    <r>
      <rPr>
        <sz val="12"/>
        <color theme="1"/>
        <rFont val="ＭＳ Ｐゴシック"/>
        <family val="3"/>
        <charset val="129"/>
        <scheme val="minor"/>
      </rPr>
      <t>파일</t>
    </r>
    <r>
      <rPr>
        <sz val="12"/>
        <color theme="1"/>
        <rFont val="ＭＳ Ｐゴシック"/>
        <family val="2"/>
        <scheme val="minor"/>
      </rPr>
      <t xml:space="preserve"> </t>
    </r>
    <r>
      <rPr>
        <sz val="12"/>
        <color theme="1"/>
        <rFont val="ＭＳ Ｐゴシック"/>
        <family val="3"/>
        <charset val="129"/>
        <scheme val="minor"/>
      </rPr>
      <t>명명</t>
    </r>
    <r>
      <rPr>
        <sz val="12"/>
        <color theme="1"/>
        <rFont val="ＭＳ Ｐゴシック"/>
        <family val="2"/>
        <scheme val="minor"/>
      </rPr>
      <t xml:space="preserve"> </t>
    </r>
    <r>
      <rPr>
        <sz val="12"/>
        <color theme="1"/>
        <rFont val="ＭＳ Ｐゴシック"/>
        <family val="3"/>
        <charset val="129"/>
        <scheme val="minor"/>
      </rPr>
      <t>규칙</t>
    </r>
    <phoneticPr fontId="3"/>
  </si>
  <si>
    <r>
      <t>シングル：{</t>
    </r>
    <r>
      <rPr>
        <sz val="12"/>
        <color theme="1"/>
        <rFont val="ＭＳ Ｐゴシック"/>
        <family val="3"/>
        <charset val="129"/>
        <scheme val="minor"/>
      </rPr>
      <t>一連番号</t>
    </r>
    <r>
      <rPr>
        <sz val="12"/>
        <color theme="1"/>
        <rFont val="ＭＳ Ｐゴシック"/>
        <family val="2"/>
        <scheme val="minor"/>
      </rPr>
      <t>}_{勝式}_{対象組番}_{属性説明}_</t>
    </r>
    <r>
      <rPr>
        <i/>
        <sz val="12"/>
        <color theme="1"/>
        <rFont val="ＭＳ Ｐゴシック"/>
        <family val="2"/>
        <scheme val="minor"/>
      </rPr>
      <t>[fromYmd]</t>
    </r>
    <r>
      <rPr>
        <sz val="12"/>
        <color theme="1"/>
        <rFont val="ＭＳ Ｐゴシック"/>
        <family val="2"/>
        <scheme val="minor"/>
      </rPr>
      <t>_{toYmd}.def</t>
    </r>
    <rPh sb="6" eb="8">
      <t>イチレン</t>
    </rPh>
    <rPh sb="8" eb="10">
      <t>バンゴウ</t>
    </rPh>
    <rPh sb="13" eb="14">
      <t>カチ</t>
    </rPh>
    <rPh sb="14" eb="15">
      <t>シキ</t>
    </rPh>
    <rPh sb="18" eb="20">
      <t>タイショウ</t>
    </rPh>
    <rPh sb="20" eb="21">
      <t>クミ</t>
    </rPh>
    <rPh sb="21" eb="22">
      <t>バン</t>
    </rPh>
    <rPh sb="25" eb="27">
      <t>ゾクセイ</t>
    </rPh>
    <rPh sb="27" eb="29">
      <t>セツメイ</t>
    </rPh>
    <phoneticPr fontId="3"/>
  </si>
  <si>
    <r>
      <t>マルチ：{</t>
    </r>
    <r>
      <rPr>
        <sz val="12"/>
        <color theme="1"/>
        <rFont val="ＭＳ Ｐゴシック"/>
        <family val="3"/>
        <charset val="129"/>
        <scheme val="minor"/>
      </rPr>
      <t>一連番号</t>
    </r>
    <r>
      <rPr>
        <sz val="12"/>
        <color theme="1"/>
        <rFont val="ＭＳ Ｐゴシック"/>
        <family val="2"/>
        <scheme val="minor"/>
      </rPr>
      <t>}_{勝式}_{対象組番}_{属性説明}_{multi}.def</t>
    </r>
    <rPh sb="5" eb="7">
      <t>イチレン</t>
    </rPh>
    <rPh sb="7" eb="9">
      <t>バンゴウ</t>
    </rPh>
    <rPh sb="12" eb="13">
      <t>カチ</t>
    </rPh>
    <rPh sb="13" eb="14">
      <t>シキ</t>
    </rPh>
    <rPh sb="17" eb="19">
      <t>タイショウ</t>
    </rPh>
    <rPh sb="19" eb="20">
      <t>クミ</t>
    </rPh>
    <rPh sb="20" eb="21">
      <t>バン</t>
    </rPh>
    <rPh sb="24" eb="26">
      <t>ゾクセイ</t>
    </rPh>
    <rPh sb="26" eb="28">
      <t>セツメイ</t>
    </rPh>
    <phoneticPr fontId="3"/>
  </si>
  <si>
    <r>
      <t>モデル出力：{一連番号}_{勝式}_{対象組番}_{属性説明}_</t>
    </r>
    <r>
      <rPr>
        <i/>
        <sz val="12"/>
        <color theme="1"/>
        <rFont val="ＭＳ Ｐゴシック"/>
        <family val="2"/>
        <scheme val="minor"/>
      </rPr>
      <t>[fromYmd]</t>
    </r>
    <r>
      <rPr>
        <sz val="12"/>
        <color theme="1"/>
        <rFont val="ＭＳ Ｐゴシック"/>
        <family val="2"/>
        <scheme val="minor"/>
      </rPr>
      <t>_{toYmd}.model</t>
    </r>
    <rPh sb="3" eb="5">
      <t>シュツリョク</t>
    </rPh>
    <phoneticPr fontId="3"/>
  </si>
  <si>
    <r>
      <t>モデル出力：{一連番号}_{勝式}_{対象組番}_{属性説明}_{multi}_</t>
    </r>
    <r>
      <rPr>
        <i/>
        <sz val="12"/>
        <color theme="1"/>
        <rFont val="ＭＳ Ｐゴシック"/>
        <family val="2"/>
        <scheme val="minor"/>
      </rPr>
      <t>[fromYmd]</t>
    </r>
    <r>
      <rPr>
        <sz val="12"/>
        <color theme="1"/>
        <rFont val="ＭＳ Ｐゴシック"/>
        <family val="2"/>
        <scheme val="minor"/>
      </rPr>
      <t>_{toYmd}model</t>
    </r>
    <rPh sb="3" eb="5">
      <t>シュツリョク</t>
    </rPh>
    <phoneticPr fontId="3"/>
  </si>
  <si>
    <t>例） 28_2F_12-16_racerwining_20171231.def</t>
    <rPh sb="0" eb="1">
      <t>レイ</t>
    </rPh>
    <phoneticPr fontId="3"/>
  </si>
  <si>
    <t>例） 28_2F_12-16_racerwining_20171231.model</t>
    <rPh sb="0" eb="1">
      <t>レイ</t>
    </rPh>
    <phoneticPr fontId="3"/>
  </si>
  <si>
    <t>例） 28_2F_12-16_racerwining_multi.def</t>
    <rPh sb="0" eb="1">
      <t>レイ</t>
    </rPh>
    <phoneticPr fontId="3"/>
  </si>
  <si>
    <t>例） 28_2F_12-16_racerwining_multi_20171231.model,  28_2F_12-16_racerwining_multi_20180101.model, ・・・</t>
    <rPh sb="0" eb="1">
      <t>レイ</t>
    </rPh>
    <phoneticPr fontId="3"/>
  </si>
  <si>
    <t>2019040７</t>
    <phoneticPr fontId="3"/>
  </si>
  <si>
    <t>모델 결정</t>
    <phoneticPr fontId="3"/>
  </si>
  <si>
    <t>후보모델 두개로 압축</t>
    <phoneticPr fontId="3"/>
  </si>
  <si>
    <r>
      <t>2018</t>
    </r>
    <r>
      <rPr>
        <sz val="12"/>
        <color theme="1"/>
        <rFont val="ＭＳ Ｐゴシック"/>
        <family val="3"/>
        <charset val="129"/>
        <scheme val="minor"/>
      </rPr>
      <t>년도</t>
    </r>
    <r>
      <rPr>
        <sz val="12"/>
        <color theme="1"/>
        <rFont val="ＭＳ Ｐゴシック"/>
        <family val="2"/>
        <scheme val="minor"/>
      </rPr>
      <t xml:space="preserve"> </t>
    </r>
    <r>
      <rPr>
        <sz val="12"/>
        <color theme="1"/>
        <rFont val="ＭＳ Ｐゴシック"/>
        <family val="3"/>
        <charset val="129"/>
        <scheme val="minor"/>
      </rPr>
      <t>예측</t>
    </r>
    <r>
      <rPr>
        <sz val="12"/>
        <color theme="1"/>
        <rFont val="ＭＳ Ｐゴシック"/>
        <family val="2"/>
        <scheme val="minor"/>
      </rPr>
      <t xml:space="preserve"> </t>
    </r>
    <r>
      <rPr>
        <sz val="12"/>
        <color theme="1"/>
        <rFont val="ＭＳ Ｐゴシック"/>
        <family val="3"/>
        <charset val="129"/>
        <scheme val="minor"/>
      </rPr>
      <t>결과</t>
    </r>
    <r>
      <rPr>
        <sz val="12"/>
        <color theme="1"/>
        <rFont val="ＭＳ Ｐゴシック"/>
        <family val="2"/>
        <scheme val="minor"/>
      </rPr>
      <t xml:space="preserve"> </t>
    </r>
    <r>
      <rPr>
        <sz val="12"/>
        <color theme="1"/>
        <rFont val="ＭＳ Ｐゴシック"/>
        <family val="3"/>
        <charset val="129"/>
        <scheme val="minor"/>
      </rPr>
      <t>비교</t>
    </r>
    <phoneticPr fontId="3"/>
  </si>
  <si>
    <t xml:space="preserve">수익률, 적중률, 베팅금액규모 </t>
    <phoneticPr fontId="3"/>
  </si>
  <si>
    <t>후보 모델 두개에 대해 월단위 모델 생성</t>
    <phoneticPr fontId="3"/>
  </si>
  <si>
    <t>2018년 예측 재실행 및 평가</t>
    <phoneticPr fontId="3"/>
  </si>
  <si>
    <t>수익률,적중률, 베팅금액규모</t>
    <phoneticPr fontId="3"/>
  </si>
  <si>
    <t>월별 추이 안정성</t>
    <phoneticPr fontId="3"/>
  </si>
  <si>
    <t>최종 모델 선정</t>
    <phoneticPr fontId="3"/>
  </si>
  <si>
    <r>
      <t>한달치에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t>
    </r>
    <r>
      <rPr>
        <sz val="12"/>
        <color theme="1"/>
        <rFont val="ＭＳ Ｐゴシック"/>
        <family val="3"/>
        <charset val="129"/>
        <scheme val="minor"/>
      </rPr>
      <t>일단위</t>
    </r>
    <r>
      <rPr>
        <sz val="12"/>
        <color theme="1"/>
        <rFont val="ＭＳ Ｐゴシック"/>
        <family val="2"/>
        <scheme val="minor"/>
      </rPr>
      <t xml:space="preserve"> </t>
    </r>
    <r>
      <rPr>
        <sz val="12"/>
        <color theme="1"/>
        <rFont val="ＭＳ Ｐゴシック"/>
        <family val="3"/>
        <charset val="129"/>
        <scheme val="minor"/>
      </rPr>
      <t>모델</t>
    </r>
    <r>
      <rPr>
        <sz val="12"/>
        <color theme="1"/>
        <rFont val="ＭＳ Ｐゴシック"/>
        <family val="2"/>
        <scheme val="minor"/>
      </rPr>
      <t xml:space="preserve"> </t>
    </r>
    <r>
      <rPr>
        <sz val="12"/>
        <color theme="1"/>
        <rFont val="ＭＳ Ｐゴシック"/>
        <family val="3"/>
        <charset val="129"/>
        <scheme val="minor"/>
      </rPr>
      <t>생성해서</t>
    </r>
    <r>
      <rPr>
        <sz val="12"/>
        <color theme="1"/>
        <rFont val="ＭＳ Ｐゴシック"/>
        <family val="2"/>
        <scheme val="minor"/>
      </rPr>
      <t xml:space="preserve"> </t>
    </r>
    <r>
      <rPr>
        <sz val="12"/>
        <color theme="1"/>
        <rFont val="ＭＳ Ｐゴシック"/>
        <family val="3"/>
        <charset val="129"/>
        <scheme val="minor"/>
      </rPr>
      <t>예측결과</t>
    </r>
    <r>
      <rPr>
        <sz val="12"/>
        <color theme="1"/>
        <rFont val="ＭＳ Ｐゴシック"/>
        <family val="2"/>
        <scheme val="minor"/>
      </rPr>
      <t xml:space="preserve"> </t>
    </r>
    <r>
      <rPr>
        <sz val="12"/>
        <color theme="1"/>
        <rFont val="ＭＳ Ｐゴシック"/>
        <family val="3"/>
        <charset val="129"/>
        <scheme val="minor"/>
      </rPr>
      <t>확인</t>
    </r>
    <phoneticPr fontId="3"/>
  </si>
  <si>
    <t>모델관리자 작성</t>
    <phoneticPr fontId="3"/>
  </si>
  <si>
    <t>패턴 분석</t>
    <phoneticPr fontId="3"/>
  </si>
  <si>
    <t>패턴 선정</t>
    <phoneticPr fontId="3"/>
  </si>
  <si>
    <t>custom mapper 수정</t>
    <phoneticPr fontId="3"/>
  </si>
  <si>
    <t>stat_ml_result_ext 테이블생성 및 이행 sql작성 (패턴 컬럼 반영)</t>
    <phoneticPr fontId="3"/>
  </si>
  <si>
    <t>output_weka.sql 반영</t>
    <phoneticPr fontId="3"/>
  </si>
  <si>
    <t>패턴관리자 작성</t>
    <phoneticPr fontId="3"/>
  </si>
  <si>
    <r>
      <t>2019</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시뮬레이션</t>
    </r>
    <phoneticPr fontId="3"/>
  </si>
  <si>
    <t>날짜별 모델 일괄생성 배치 작성</t>
    <phoneticPr fontId="3"/>
  </si>
  <si>
    <t>모델 폴더명 규칙</t>
    <phoneticPr fontId="3"/>
  </si>
  <si>
    <r>
      <t>model_arff / model_evaluation: / model_bin (</t>
    </r>
    <r>
      <rPr>
        <sz val="12"/>
        <color theme="1"/>
        <rFont val="ＭＳ Ｐゴシック"/>
        <family val="3"/>
        <charset val="129"/>
        <scheme val="minor"/>
      </rPr>
      <t>단체</t>
    </r>
    <r>
      <rPr>
        <sz val="12"/>
        <color theme="1"/>
        <rFont val="ＭＳ Ｐゴシック"/>
        <family val="2"/>
        <scheme val="minor"/>
      </rPr>
      <t xml:space="preserve"> </t>
    </r>
    <r>
      <rPr>
        <sz val="12"/>
        <color theme="1"/>
        <rFont val="ＭＳ Ｐゴシック"/>
        <family val="3"/>
        <charset val="129"/>
        <scheme val="minor"/>
      </rPr>
      <t>테스트용</t>
    </r>
    <r>
      <rPr>
        <sz val="12"/>
        <color theme="1"/>
        <rFont val="ＭＳ Ｐゴシック"/>
        <family val="2"/>
        <scheme val="minor"/>
      </rPr>
      <t>) / model_release (</t>
    </r>
    <r>
      <rPr>
        <sz val="12"/>
        <color theme="1"/>
        <rFont val="ＭＳ Ｐゴシック"/>
        <family val="3"/>
        <charset val="129"/>
        <scheme val="minor"/>
      </rPr>
      <t>실행용</t>
    </r>
    <r>
      <rPr>
        <sz val="12"/>
        <color theme="1"/>
        <rFont val="ＭＳ Ｐゴシック"/>
        <family val="2"/>
        <scheme val="minor"/>
      </rPr>
      <t>)</t>
    </r>
    <phoneticPr fontId="3"/>
  </si>
  <si>
    <t>20190408</t>
    <phoneticPr fontId="3"/>
  </si>
  <si>
    <t>odds</t>
    <phoneticPr fontId="3"/>
  </si>
  <si>
    <t>38_odds_goodall_20171231</t>
    <phoneticPr fontId="3"/>
  </si>
  <si>
    <t>all</t>
    <phoneticPr fontId="3"/>
  </si>
  <si>
    <r>
      <t>attribute</t>
    </r>
    <r>
      <rPr>
        <sz val="12"/>
        <color theme="1"/>
        <rFont val="ＭＳ Ｐゴシック"/>
        <family val="3"/>
        <charset val="129"/>
        <scheme val="minor"/>
      </rPr>
      <t>총합해서</t>
    </r>
    <r>
      <rPr>
        <sz val="12"/>
        <color theme="1"/>
        <rFont val="ＭＳ Ｐゴシック"/>
        <family val="2"/>
        <scheme val="minor"/>
      </rPr>
      <t xml:space="preserve"> </t>
    </r>
    <r>
      <rPr>
        <sz val="12"/>
        <color theme="1"/>
        <rFont val="ＭＳ Ｐゴシック"/>
        <family val="3"/>
        <charset val="129"/>
        <scheme val="minor"/>
      </rPr>
      <t>옺즈</t>
    </r>
    <r>
      <rPr>
        <sz val="12"/>
        <color theme="1"/>
        <rFont val="ＭＳ Ｐゴシック"/>
        <family val="2"/>
        <scheme val="minor"/>
      </rPr>
      <t xml:space="preserve"> </t>
    </r>
    <r>
      <rPr>
        <sz val="12"/>
        <color theme="1"/>
        <rFont val="ＭＳ Ｐゴシック"/>
        <family val="3"/>
        <charset val="129"/>
        <scheme val="minor"/>
      </rPr>
      <t>예측</t>
    </r>
    <phoneticPr fontId="3"/>
  </si>
  <si>
    <t>39_1T_123456_goodall_20171231</t>
    <phoneticPr fontId="3"/>
  </si>
  <si>
    <r>
      <t>attribute</t>
    </r>
    <r>
      <rPr>
        <sz val="12"/>
        <color theme="1"/>
        <rFont val="ＭＳ Ｐゴシック"/>
        <family val="3"/>
        <charset val="129"/>
        <scheme val="minor"/>
      </rPr>
      <t>총합해서</t>
    </r>
    <r>
      <rPr>
        <sz val="12"/>
        <color theme="1"/>
        <rFont val="ＭＳ Ｐゴシック"/>
        <family val="2"/>
        <scheme val="minor"/>
      </rPr>
      <t xml:space="preserve"> </t>
    </r>
    <r>
      <rPr>
        <sz val="12"/>
        <color theme="1"/>
        <rFont val="ＭＳ Ｐゴシック"/>
        <family val="3"/>
        <charset val="129"/>
        <scheme val="minor"/>
      </rPr>
      <t>예측</t>
    </r>
    <phoneticPr fontId="3"/>
  </si>
  <si>
    <t>1T</t>
    <phoneticPr fontId="3"/>
  </si>
  <si>
    <t>40_1T_1_entry_multi</t>
    <phoneticPr fontId="3"/>
  </si>
  <si>
    <t>entry</t>
    <phoneticPr fontId="3"/>
  </si>
  <si>
    <r>
      <t>multi</t>
    </r>
    <r>
      <rPr>
        <sz val="12"/>
        <color theme="1"/>
        <rFont val="ＭＳ Ｐゴシック"/>
        <family val="3"/>
        <charset val="129"/>
        <scheme val="minor"/>
      </rPr>
      <t>모델</t>
    </r>
    <r>
      <rPr>
        <sz val="12"/>
        <color theme="1"/>
        <rFont val="ＭＳ Ｐゴシック"/>
        <family val="2"/>
        <scheme val="minor"/>
      </rPr>
      <t xml:space="preserve"> </t>
    </r>
    <r>
      <rPr>
        <sz val="12"/>
        <color theme="1"/>
        <rFont val="ＭＳ Ｐゴシック"/>
        <family val="3"/>
        <charset val="129"/>
        <scheme val="minor"/>
      </rPr>
      <t>테스트</t>
    </r>
    <phoneticPr fontId="3"/>
  </si>
  <si>
    <t>41_1T_123456_ntile6nationrate_20171231</t>
    <phoneticPr fontId="3"/>
  </si>
  <si>
    <t>ntile6nationrate</t>
    <phoneticPr fontId="3"/>
  </si>
  <si>
    <t xml:space="preserve">42_1T_123456_ntile18nationrate_20171231 </t>
    <phoneticPr fontId="3"/>
  </si>
  <si>
    <t>ntile18nationrate</t>
    <phoneticPr fontId="3"/>
  </si>
  <si>
    <r>
      <t>def</t>
    </r>
    <r>
      <rPr>
        <sz val="12"/>
        <color theme="1"/>
        <rFont val="ＭＳ Ｐゴシック"/>
        <family val="3"/>
        <charset val="129"/>
        <scheme val="minor"/>
      </rPr>
      <t>에서</t>
    </r>
    <r>
      <rPr>
        <sz val="12"/>
        <color theme="1"/>
        <rFont val="ＭＳ Ｐゴシック"/>
        <family val="2"/>
        <scheme val="minor"/>
      </rPr>
      <t xml:space="preserve"> racetype</t>
    </r>
    <r>
      <rPr>
        <sz val="12"/>
        <color theme="1"/>
        <rFont val="ＭＳ Ｐゴシック"/>
        <family val="3"/>
        <charset val="129"/>
        <scheme val="minor"/>
      </rPr>
      <t>으로</t>
    </r>
    <r>
      <rPr>
        <sz val="12"/>
        <color theme="1"/>
        <rFont val="ＭＳ Ｐゴシック"/>
        <family val="2"/>
        <scheme val="minor"/>
      </rPr>
      <t xml:space="preserve"> sql</t>
    </r>
    <r>
      <rPr>
        <sz val="12"/>
        <color theme="1"/>
        <rFont val="ＭＳ Ｐゴシック"/>
        <family val="3"/>
        <charset val="129"/>
        <scheme val="minor"/>
      </rPr>
      <t>을</t>
    </r>
    <r>
      <rPr>
        <sz val="12"/>
        <color theme="1"/>
        <rFont val="ＭＳ Ｐゴシック"/>
        <family val="2"/>
        <scheme val="minor"/>
      </rPr>
      <t xml:space="preserve"> </t>
    </r>
    <r>
      <rPr>
        <sz val="12"/>
        <color theme="1"/>
        <rFont val="ＭＳ Ｐゴシック"/>
        <family val="3"/>
        <charset val="129"/>
        <scheme val="minor"/>
      </rPr>
      <t>좁히면</t>
    </r>
    <r>
      <rPr>
        <sz val="12"/>
        <color theme="1"/>
        <rFont val="ＭＳ Ｐゴシック"/>
        <family val="2"/>
        <scheme val="minor"/>
      </rPr>
      <t xml:space="preserve"> </t>
    </r>
    <r>
      <rPr>
        <sz val="12"/>
        <color theme="1"/>
        <rFont val="ＭＳ Ｐゴシック"/>
        <family val="3"/>
        <charset val="129"/>
        <scheme val="minor"/>
      </rPr>
      <t>적중률</t>
    </r>
    <r>
      <rPr>
        <sz val="12"/>
        <color theme="1"/>
        <rFont val="ＭＳ Ｐゴシック"/>
        <family val="2"/>
        <scheme val="minor"/>
      </rPr>
      <t>,</t>
    </r>
    <r>
      <rPr>
        <sz val="12"/>
        <color theme="1"/>
        <rFont val="ＭＳ Ｐゴシック"/>
        <family val="3"/>
        <charset val="129"/>
        <scheme val="minor"/>
      </rPr>
      <t>수익률이</t>
    </r>
    <r>
      <rPr>
        <sz val="12"/>
        <color theme="1"/>
        <rFont val="ＭＳ Ｐゴシック"/>
        <family val="2"/>
        <scheme val="minor"/>
      </rPr>
      <t xml:space="preserve"> </t>
    </r>
    <r>
      <rPr>
        <sz val="12"/>
        <color theme="1"/>
        <rFont val="ＭＳ Ｐゴシック"/>
        <family val="3"/>
        <charset val="129"/>
        <scheme val="minor"/>
      </rPr>
      <t>양호하므로</t>
    </r>
    <r>
      <rPr>
        <sz val="12"/>
        <color theme="1"/>
        <rFont val="ＭＳ Ｐゴシック"/>
        <family val="2"/>
        <scheme val="minor"/>
      </rPr>
      <t xml:space="preserve">, </t>
    </r>
    <r>
      <rPr>
        <sz val="12"/>
        <color theme="1"/>
        <rFont val="ＭＳ Ｐゴシック"/>
        <family val="3"/>
        <charset val="129"/>
        <scheme val="minor"/>
      </rPr>
      <t>이거에</t>
    </r>
    <r>
      <rPr>
        <sz val="12"/>
        <color theme="1"/>
        <rFont val="ＭＳ Ｐゴシック"/>
        <family val="2"/>
        <scheme val="minor"/>
      </rPr>
      <t xml:space="preserve"> </t>
    </r>
    <r>
      <rPr>
        <sz val="12"/>
        <color theme="1"/>
        <rFont val="ＭＳ Ｐゴシック"/>
        <family val="3"/>
        <charset val="129"/>
        <scheme val="minor"/>
      </rPr>
      <t>대해서</t>
    </r>
    <r>
      <rPr>
        <sz val="12"/>
        <color theme="1"/>
        <rFont val="ＭＳ Ｐゴシック"/>
        <family val="2"/>
        <scheme val="minor"/>
      </rPr>
      <t xml:space="preserve"> </t>
    </r>
    <r>
      <rPr>
        <sz val="12"/>
        <color theme="1"/>
        <rFont val="ＭＳ Ｐゴシック"/>
        <family val="3"/>
        <charset val="129"/>
        <scheme val="minor"/>
      </rPr>
      <t>더</t>
    </r>
    <r>
      <rPr>
        <sz val="12"/>
        <color theme="1"/>
        <rFont val="ＭＳ Ｐゴシック"/>
        <family val="2"/>
        <scheme val="minor"/>
      </rPr>
      <t xml:space="preserve"> </t>
    </r>
    <r>
      <rPr>
        <sz val="12"/>
        <color theme="1"/>
        <rFont val="ＭＳ Ｐゴシック"/>
        <family val="3"/>
        <charset val="129"/>
        <scheme val="minor"/>
      </rPr>
      <t>실험해보자</t>
    </r>
    <phoneticPr fontId="3"/>
  </si>
  <si>
    <r>
      <t>23</t>
    </r>
    <r>
      <rPr>
        <sz val="12"/>
        <color theme="1"/>
        <rFont val="ＭＳ Ｐゴシック"/>
        <family val="3"/>
        <charset val="129"/>
        <scheme val="minor"/>
      </rPr>
      <t>번을</t>
    </r>
    <r>
      <rPr>
        <sz val="12"/>
        <color theme="1"/>
        <rFont val="ＭＳ Ｐゴシック"/>
        <family val="2"/>
        <scheme val="minor"/>
      </rPr>
      <t xml:space="preserve"> </t>
    </r>
    <r>
      <rPr>
        <sz val="12"/>
        <color theme="1"/>
        <rFont val="ＭＳ Ｐゴシック"/>
        <family val="3"/>
        <charset val="129"/>
        <scheme val="minor"/>
      </rPr>
      <t>예선</t>
    </r>
    <r>
      <rPr>
        <sz val="12"/>
        <color theme="1"/>
        <rFont val="ＭＳ Ｐゴシック"/>
        <family val="2"/>
        <scheme val="minor"/>
      </rPr>
      <t>,</t>
    </r>
    <r>
      <rPr>
        <sz val="12"/>
        <color theme="1"/>
        <rFont val="ＭＳ Ｐゴシック"/>
        <family val="3"/>
        <charset val="129"/>
        <scheme val="minor"/>
      </rPr>
      <t>일반범위안에서</t>
    </r>
    <r>
      <rPr>
        <sz val="12"/>
        <color theme="1"/>
        <rFont val="ＭＳ Ｐゴシック"/>
        <family val="2"/>
        <scheme val="minor"/>
      </rPr>
      <t xml:space="preserve"> entry</t>
    </r>
    <r>
      <rPr>
        <sz val="12"/>
        <color theme="1"/>
        <rFont val="ＭＳ Ｐゴシック"/>
        <family val="3"/>
        <charset val="129"/>
        <scheme val="minor"/>
      </rPr>
      <t>로</t>
    </r>
    <r>
      <rPr>
        <sz val="12"/>
        <color theme="1"/>
        <rFont val="ＭＳ Ｐゴシック"/>
        <family val="2"/>
        <scheme val="minor"/>
      </rPr>
      <t xml:space="preserve"> </t>
    </r>
    <r>
      <rPr>
        <sz val="12"/>
        <color theme="1"/>
        <rFont val="ＭＳ Ｐゴシック"/>
        <family val="3"/>
        <charset val="129"/>
        <scheme val="minor"/>
      </rPr>
      <t>예측해볼것</t>
    </r>
    <phoneticPr fontId="3"/>
  </si>
  <si>
    <t>20190410</t>
    <phoneticPr fontId="3"/>
  </si>
  <si>
    <r>
      <t>패턴</t>
    </r>
    <r>
      <rPr>
        <sz val="12"/>
        <color theme="1"/>
        <rFont val="ＭＳ Ｐゴシック"/>
        <family val="3"/>
        <charset val="129"/>
        <scheme val="minor"/>
      </rPr>
      <t xml:space="preserve">1, </t>
    </r>
    <r>
      <rPr>
        <sz val="12"/>
        <color theme="1"/>
        <rFont val="ＭＳ Ｐゴシック"/>
        <family val="3"/>
        <charset val="129"/>
        <scheme val="minor"/>
      </rPr>
      <t>패턴</t>
    </r>
    <r>
      <rPr>
        <sz val="12"/>
        <color theme="1"/>
        <rFont val="ＭＳ Ｐゴシック"/>
        <family val="3"/>
        <charset val="129"/>
        <scheme val="minor"/>
      </rPr>
      <t xml:space="preserve">2, </t>
    </r>
    <r>
      <rPr>
        <sz val="12"/>
        <color theme="1"/>
        <rFont val="ＭＳ Ｐゴシック"/>
        <family val="3"/>
        <charset val="129"/>
        <scheme val="minor"/>
      </rPr>
      <t>모델의</t>
    </r>
    <r>
      <rPr>
        <sz val="12"/>
        <color theme="1"/>
        <rFont val="ＭＳ Ｐゴシック"/>
        <family val="3"/>
        <charset val="129"/>
        <scheme val="minor"/>
      </rPr>
      <t xml:space="preserve"> </t>
    </r>
    <r>
      <rPr>
        <sz val="12"/>
        <color theme="1"/>
        <rFont val="ＭＳ Ｐゴシック"/>
        <family val="3"/>
        <charset val="129"/>
        <scheme val="minor"/>
      </rPr>
      <t>조합으로</t>
    </r>
    <r>
      <rPr>
        <sz val="12"/>
        <color theme="1"/>
        <rFont val="ＭＳ Ｐゴシック"/>
        <family val="3"/>
        <charset val="129"/>
        <scheme val="minor"/>
      </rPr>
      <t xml:space="preserve"> </t>
    </r>
    <r>
      <rPr>
        <sz val="12"/>
        <color theme="1"/>
        <rFont val="ＭＳ Ｐゴシック"/>
        <family val="3"/>
        <charset val="129"/>
        <scheme val="minor"/>
      </rPr>
      <t>모델을</t>
    </r>
    <r>
      <rPr>
        <sz val="12"/>
        <color theme="1"/>
        <rFont val="ＭＳ Ｐゴシック"/>
        <family val="3"/>
        <charset val="129"/>
        <scheme val="minor"/>
      </rPr>
      <t xml:space="preserve"> </t>
    </r>
    <r>
      <rPr>
        <sz val="12"/>
        <color theme="1"/>
        <rFont val="ＭＳ Ｐゴシック"/>
        <family val="3"/>
        <charset val="129"/>
        <scheme val="minor"/>
      </rPr>
      <t>선택해서</t>
    </r>
    <r>
      <rPr>
        <sz val="12"/>
        <color theme="1"/>
        <rFont val="ＭＳ Ｐゴシック"/>
        <family val="3"/>
        <charset val="129"/>
        <scheme val="minor"/>
      </rPr>
      <t xml:space="preserve"> </t>
    </r>
    <r>
      <rPr>
        <sz val="12"/>
        <color theme="1"/>
        <rFont val="ＭＳ Ｐゴシック"/>
        <family val="3"/>
        <charset val="129"/>
        <scheme val="minor"/>
      </rPr>
      <t>투표한다</t>
    </r>
    <phoneticPr fontId="3"/>
  </si>
  <si>
    <t>년도(2017,2018)의 결과 비교로 안정성있는 조합만 선별한다</t>
    <phoneticPr fontId="3"/>
  </si>
  <si>
    <t>1T</t>
    <phoneticPr fontId="3"/>
  </si>
  <si>
    <t>43_1T_123456_ntile100nationrate_20171231</t>
    <phoneticPr fontId="3"/>
  </si>
  <si>
    <t>ntile100nationrate</t>
    <phoneticPr fontId="3"/>
  </si>
  <si>
    <t>44_1T_123456_ntile6nationrate-numeric_20171231</t>
    <phoneticPr fontId="3"/>
  </si>
  <si>
    <t>ntile6nationrate-numeric</t>
  </si>
  <si>
    <r>
      <t>nationwiningrate</t>
    </r>
    <r>
      <rPr>
        <sz val="12"/>
        <color theme="1"/>
        <rFont val="ＭＳ Ｐゴシック"/>
        <family val="3"/>
        <charset val="129"/>
        <scheme val="minor"/>
      </rPr>
      <t>를</t>
    </r>
    <r>
      <rPr>
        <sz val="12"/>
        <color theme="1"/>
        <rFont val="ＭＳ Ｐゴシック"/>
        <family val="2"/>
        <scheme val="minor"/>
      </rPr>
      <t xml:space="preserve"> 6</t>
    </r>
    <r>
      <rPr>
        <sz val="12"/>
        <color theme="1"/>
        <rFont val="ＭＳ Ｐゴシック"/>
        <family val="3"/>
        <charset val="129"/>
        <scheme val="minor"/>
      </rPr>
      <t>단계</t>
    </r>
    <r>
      <rPr>
        <sz val="12"/>
        <color theme="1"/>
        <rFont val="ＭＳ Ｐゴシック"/>
        <family val="2"/>
        <scheme val="minor"/>
      </rPr>
      <t xml:space="preserve"> ntile</t>
    </r>
    <r>
      <rPr>
        <sz val="12"/>
        <color theme="1"/>
        <rFont val="ＭＳ Ｐゴシック"/>
        <family val="3"/>
        <charset val="129"/>
        <scheme val="minor"/>
      </rPr>
      <t>로</t>
    </r>
    <r>
      <rPr>
        <sz val="12"/>
        <color theme="1"/>
        <rFont val="ＭＳ Ｐゴシック"/>
        <family val="2"/>
        <scheme val="minor"/>
      </rPr>
      <t xml:space="preserve"> </t>
    </r>
    <r>
      <rPr>
        <sz val="12"/>
        <color theme="1"/>
        <rFont val="ＭＳ Ｐゴシック"/>
        <family val="3"/>
        <charset val="129"/>
        <scheme val="minor"/>
      </rPr>
      <t>숫자취급</t>
    </r>
    <phoneticPr fontId="3"/>
  </si>
  <si>
    <r>
      <t>nationwiningrate</t>
    </r>
    <r>
      <rPr>
        <sz val="12"/>
        <color theme="1"/>
        <rFont val="ＭＳ Ｐゴシック"/>
        <family val="3"/>
        <charset val="129"/>
        <scheme val="minor"/>
      </rPr>
      <t>를</t>
    </r>
    <r>
      <rPr>
        <sz val="12"/>
        <color theme="1"/>
        <rFont val="ＭＳ Ｐゴシック"/>
        <family val="2"/>
        <scheme val="minor"/>
      </rPr>
      <t xml:space="preserve"> 6</t>
    </r>
    <r>
      <rPr>
        <sz val="12"/>
        <color theme="1"/>
        <rFont val="ＭＳ Ｐゴシック"/>
        <family val="3"/>
        <charset val="129"/>
        <scheme val="minor"/>
      </rPr>
      <t>단계</t>
    </r>
    <r>
      <rPr>
        <sz val="12"/>
        <color theme="1"/>
        <rFont val="ＭＳ Ｐゴシック"/>
        <family val="2"/>
        <scheme val="minor"/>
      </rPr>
      <t xml:space="preserve"> ntile</t>
    </r>
    <r>
      <rPr>
        <sz val="12"/>
        <color theme="1"/>
        <rFont val="ＭＳ Ｐゴシック"/>
        <family val="3"/>
        <charset val="129"/>
        <scheme val="minor"/>
      </rPr>
      <t xml:space="preserve">로
</t>
    </r>
    <r>
      <rPr>
        <sz val="12"/>
        <color theme="1"/>
        <rFont val="ＭＳ Ｐゴシック"/>
        <family val="2"/>
        <scheme val="minor"/>
      </rPr>
      <t>nominal</t>
    </r>
    <r>
      <rPr>
        <sz val="12"/>
        <color theme="1"/>
        <rFont val="ＭＳ Ｐゴシック"/>
        <family val="3"/>
        <charset val="129"/>
        <scheme val="minor"/>
      </rPr>
      <t>취급</t>
    </r>
    <phoneticPr fontId="3"/>
  </si>
  <si>
    <r>
      <t>nationwiningrate</t>
    </r>
    <r>
      <rPr>
        <sz val="12"/>
        <color theme="1"/>
        <rFont val="ＭＳ Ｐゴシック"/>
        <family val="3"/>
        <charset val="129"/>
        <scheme val="minor"/>
      </rPr>
      <t>를</t>
    </r>
    <r>
      <rPr>
        <sz val="12"/>
        <color theme="1"/>
        <rFont val="ＭＳ Ｐゴシック"/>
        <family val="2"/>
        <scheme val="minor"/>
      </rPr>
      <t xml:space="preserve"> 18</t>
    </r>
    <r>
      <rPr>
        <sz val="12"/>
        <color theme="1"/>
        <rFont val="ＭＳ Ｐゴシック"/>
        <family val="3"/>
        <charset val="129"/>
        <scheme val="minor"/>
      </rPr>
      <t>단계</t>
    </r>
    <r>
      <rPr>
        <sz val="12"/>
        <color theme="1"/>
        <rFont val="ＭＳ Ｐゴシック"/>
        <family val="2"/>
        <scheme val="minor"/>
      </rPr>
      <t xml:space="preserve"> ntile</t>
    </r>
    <r>
      <rPr>
        <sz val="12"/>
        <color theme="1"/>
        <rFont val="ＭＳ Ｐゴシック"/>
        <family val="3"/>
        <charset val="129"/>
        <scheme val="minor"/>
      </rPr>
      <t xml:space="preserve">로
</t>
    </r>
    <r>
      <rPr>
        <sz val="12"/>
        <color theme="1"/>
        <rFont val="ＭＳ Ｐゴシック"/>
        <family val="2"/>
        <scheme val="minor"/>
      </rPr>
      <t>nominal</t>
    </r>
    <r>
      <rPr>
        <sz val="12"/>
        <color theme="1"/>
        <rFont val="ＭＳ Ｐゴシック"/>
        <family val="3"/>
        <charset val="129"/>
        <scheme val="minor"/>
      </rPr>
      <t>취급</t>
    </r>
    <phoneticPr fontId="3"/>
  </si>
  <si>
    <r>
      <t>nationwiningrate</t>
    </r>
    <r>
      <rPr>
        <sz val="12"/>
        <color theme="1"/>
        <rFont val="ＭＳ Ｐゴシック"/>
        <family val="3"/>
        <charset val="129"/>
        <scheme val="minor"/>
      </rPr>
      <t>를</t>
    </r>
    <r>
      <rPr>
        <sz val="12"/>
        <color theme="1"/>
        <rFont val="ＭＳ Ｐゴシック"/>
        <family val="2"/>
        <scheme val="minor"/>
      </rPr>
      <t xml:space="preserve"> 100</t>
    </r>
    <r>
      <rPr>
        <sz val="12"/>
        <color theme="1"/>
        <rFont val="ＭＳ Ｐゴシック"/>
        <family val="3"/>
        <charset val="129"/>
        <scheme val="minor"/>
      </rPr>
      <t>단계</t>
    </r>
    <r>
      <rPr>
        <sz val="12"/>
        <color theme="1"/>
        <rFont val="ＭＳ Ｐゴシック"/>
        <family val="2"/>
        <scheme val="minor"/>
      </rPr>
      <t xml:space="preserve"> ntile</t>
    </r>
    <r>
      <rPr>
        <sz val="12"/>
        <color theme="1"/>
        <rFont val="ＭＳ Ｐゴシック"/>
        <family val="3"/>
        <charset val="129"/>
        <scheme val="minor"/>
      </rPr>
      <t>로</t>
    </r>
    <r>
      <rPr>
        <sz val="12"/>
        <color theme="1"/>
        <rFont val="ＭＳ Ｐゴシック"/>
        <family val="2"/>
        <scheme val="minor"/>
      </rPr>
      <t>nominal</t>
    </r>
    <r>
      <rPr>
        <sz val="12"/>
        <color theme="1"/>
        <rFont val="ＭＳ Ｐゴシック"/>
        <family val="3"/>
        <charset val="129"/>
        <scheme val="minor"/>
      </rPr>
      <t>취급</t>
    </r>
    <phoneticPr fontId="3"/>
  </si>
  <si>
    <t>45_1T_123456_entry-numeric_20171231</t>
    <phoneticPr fontId="3"/>
  </si>
  <si>
    <t>entry-numeric</t>
    <phoneticPr fontId="3"/>
  </si>
  <si>
    <t>entry를 숫자취급</t>
    <phoneticPr fontId="3"/>
  </si>
  <si>
    <t>46_1T_123456_entry_multi</t>
    <phoneticPr fontId="3"/>
  </si>
  <si>
    <t>multi</t>
    <phoneticPr fontId="3"/>
  </si>
  <si>
    <t>entry</t>
    <phoneticPr fontId="3"/>
  </si>
  <si>
    <r>
      <t>entry</t>
    </r>
    <r>
      <rPr>
        <sz val="12"/>
        <color theme="1"/>
        <rFont val="ＭＳ Ｐゴシック"/>
        <family val="3"/>
        <charset val="129"/>
        <scheme val="minor"/>
      </rPr>
      <t>로</t>
    </r>
    <r>
      <rPr>
        <sz val="12"/>
        <color theme="1"/>
        <rFont val="ＭＳ Ｐゴシック"/>
        <family val="2"/>
        <scheme val="minor"/>
      </rPr>
      <t xml:space="preserve"> </t>
    </r>
    <r>
      <rPr>
        <sz val="12"/>
        <color theme="1"/>
        <rFont val="ＭＳ Ｐゴシック"/>
        <family val="3"/>
        <charset val="129"/>
        <scheme val="minor"/>
      </rPr>
      <t>멀티</t>
    </r>
    <r>
      <rPr>
        <sz val="12"/>
        <color theme="1"/>
        <rFont val="ＭＳ Ｐゴシック"/>
        <family val="2"/>
        <scheme val="minor"/>
      </rPr>
      <t xml:space="preserve"> </t>
    </r>
    <r>
      <rPr>
        <sz val="12"/>
        <color theme="1"/>
        <rFont val="ＭＳ Ｐゴシック"/>
        <family val="3"/>
        <charset val="129"/>
        <scheme val="minor"/>
      </rPr>
      <t>테스트</t>
    </r>
    <phoneticPr fontId="3"/>
  </si>
  <si>
    <t>47_1T_123456_entry_20171231.def</t>
    <phoneticPr fontId="3"/>
  </si>
  <si>
    <r>
      <t>entry</t>
    </r>
    <r>
      <rPr>
        <sz val="12"/>
        <color theme="1"/>
        <rFont val="ＭＳ Ｐゴシック"/>
        <family val="3"/>
        <charset val="129"/>
        <scheme val="minor"/>
      </rPr>
      <t>로</t>
    </r>
    <r>
      <rPr>
        <sz val="12"/>
        <color theme="1"/>
        <rFont val="ＭＳ Ｐゴシック"/>
        <family val="2"/>
        <scheme val="minor"/>
      </rPr>
      <t xml:space="preserve"> </t>
    </r>
    <r>
      <rPr>
        <sz val="12"/>
        <color theme="1"/>
        <rFont val="ＭＳ Ｐゴシック"/>
        <family val="3"/>
        <charset val="129"/>
        <scheme val="minor"/>
      </rPr>
      <t>정식</t>
    </r>
    <r>
      <rPr>
        <sz val="12"/>
        <color theme="1"/>
        <rFont val="ＭＳ Ｐゴシック"/>
        <family val="2"/>
        <scheme val="minor"/>
      </rPr>
      <t xml:space="preserve"> </t>
    </r>
    <r>
      <rPr>
        <sz val="12"/>
        <color theme="1"/>
        <rFont val="ＭＳ Ｐゴシック"/>
        <family val="3"/>
        <charset val="129"/>
        <scheme val="minor"/>
      </rPr>
      <t>예측</t>
    </r>
    <phoneticPr fontId="3"/>
  </si>
  <si>
    <t>47-1_1T_123456_entry-racetype_20171231</t>
    <phoneticPr fontId="3"/>
  </si>
  <si>
    <t>entry의 sql에 racetype을 예선, 일반으로 제한</t>
    <phoneticPr fontId="3"/>
  </si>
  <si>
    <t>49_1T_123456_racerwiningrate_20171231</t>
    <phoneticPr fontId="3"/>
  </si>
  <si>
    <t>racerwiningrate</t>
    <phoneticPr fontId="3"/>
  </si>
  <si>
    <t>racerwiningrate으로 정식 예측</t>
    <phoneticPr fontId="3"/>
  </si>
  <si>
    <t>50_1T_123456_rankcollection_20171231</t>
    <phoneticPr fontId="3"/>
  </si>
  <si>
    <t>rankcollection</t>
    <phoneticPr fontId="3"/>
  </si>
  <si>
    <t>race.*rank모음으로 정식예측</t>
    <phoneticPr fontId="3"/>
  </si>
  <si>
    <t>51_1T_123456_level_20171231</t>
  </si>
  <si>
    <r>
      <t>racer.level</t>
    </r>
    <r>
      <rPr>
        <sz val="12"/>
        <color theme="1"/>
        <rFont val="ＭＳ Ｐゴシック"/>
        <family val="3"/>
        <charset val="129"/>
        <scheme val="minor"/>
      </rPr>
      <t>로</t>
    </r>
    <r>
      <rPr>
        <sz val="12"/>
        <color theme="1"/>
        <rFont val="ＭＳ Ｐゴシック"/>
        <family val="2"/>
        <scheme val="minor"/>
      </rPr>
      <t xml:space="preserve"> </t>
    </r>
    <r>
      <rPr>
        <sz val="12"/>
        <color theme="1"/>
        <rFont val="ＭＳ Ｐゴシック"/>
        <family val="3"/>
        <charset val="129"/>
        <scheme val="minor"/>
      </rPr>
      <t>정식예측</t>
    </r>
    <phoneticPr fontId="3"/>
  </si>
  <si>
    <t>level</t>
    <phoneticPr fontId="3"/>
  </si>
  <si>
    <t>52_1T_123456_nationwiningrank_20171231</t>
    <phoneticPr fontId="3"/>
  </si>
  <si>
    <t>nationwiningrank</t>
    <phoneticPr fontId="3"/>
  </si>
  <si>
    <r>
      <t>nationwiningrank</t>
    </r>
    <r>
      <rPr>
        <sz val="12"/>
        <color theme="1"/>
        <rFont val="ＭＳ Ｐゴシック"/>
        <family val="3"/>
        <charset val="129"/>
        <scheme val="minor"/>
      </rPr>
      <t>로</t>
    </r>
    <r>
      <rPr>
        <sz val="12"/>
        <color theme="1"/>
        <rFont val="ＭＳ Ｐゴシック"/>
        <family val="2"/>
        <scheme val="minor"/>
      </rPr>
      <t xml:space="preserve"> </t>
    </r>
    <r>
      <rPr>
        <sz val="12"/>
        <color theme="1"/>
        <rFont val="ＭＳ Ｐゴシック"/>
        <family val="3"/>
        <charset val="129"/>
        <scheme val="minor"/>
      </rPr>
      <t>정식예측</t>
    </r>
    <phoneticPr fontId="3"/>
  </si>
  <si>
    <t>53_1T_123456_racerwiningrank_20171231</t>
    <phoneticPr fontId="3"/>
  </si>
  <si>
    <t>racerwiningrank</t>
    <phoneticPr fontId="3"/>
  </si>
  <si>
    <t>54_1T_123456_levelrank_20171231</t>
    <phoneticPr fontId="3"/>
  </si>
  <si>
    <t>levelrank</t>
    <phoneticPr fontId="3"/>
  </si>
  <si>
    <r>
      <t>racerwiningrank</t>
    </r>
    <r>
      <rPr>
        <sz val="12"/>
        <color theme="1"/>
        <rFont val="ＭＳ Ｐゴシック"/>
        <family val="3"/>
        <charset val="129"/>
        <scheme val="minor"/>
      </rPr>
      <t>로</t>
    </r>
    <r>
      <rPr>
        <sz val="12"/>
        <color theme="1"/>
        <rFont val="ＭＳ Ｐゴシック"/>
        <family val="2"/>
        <scheme val="minor"/>
      </rPr>
      <t xml:space="preserve"> </t>
    </r>
    <r>
      <rPr>
        <sz val="12"/>
        <color theme="1"/>
        <rFont val="ＭＳ Ｐゴシック"/>
        <family val="3"/>
        <charset val="129"/>
        <scheme val="minor"/>
      </rPr>
      <t>정식예측</t>
    </r>
    <phoneticPr fontId="3"/>
  </si>
  <si>
    <r>
      <t>levelrank</t>
    </r>
    <r>
      <rPr>
        <sz val="12"/>
        <color theme="1"/>
        <rFont val="ＭＳ Ｐゴシック"/>
        <family val="3"/>
        <charset val="129"/>
        <scheme val="minor"/>
      </rPr>
      <t>로</t>
    </r>
    <r>
      <rPr>
        <sz val="12"/>
        <color theme="1"/>
        <rFont val="ＭＳ Ｐゴシック"/>
        <family val="2"/>
        <scheme val="minor"/>
      </rPr>
      <t xml:space="preserve"> </t>
    </r>
    <r>
      <rPr>
        <sz val="12"/>
        <color theme="1"/>
        <rFont val="ＭＳ Ｐゴシック"/>
        <family val="3"/>
        <charset val="129"/>
        <scheme val="minor"/>
      </rPr>
      <t>정식예측</t>
    </r>
    <phoneticPr fontId="3"/>
  </si>
  <si>
    <t>55_1T_123456_nationwiningrate_multi</t>
    <phoneticPr fontId="3"/>
  </si>
  <si>
    <t>nationwiningrate</t>
    <phoneticPr fontId="3"/>
  </si>
  <si>
    <t>nationwiningrate 멀티모델</t>
    <phoneticPr fontId="3"/>
  </si>
  <si>
    <t>56_1T_123456_racerwiningrate_multi</t>
  </si>
  <si>
    <t>racerwiningrate</t>
    <phoneticPr fontId="3"/>
  </si>
  <si>
    <t>racerwiningrate 멀티모델</t>
    <phoneticPr fontId="3"/>
  </si>
  <si>
    <t>57_1T_123456_rankcollection_multi</t>
    <phoneticPr fontId="3"/>
  </si>
  <si>
    <t>rankcollection</t>
    <phoneticPr fontId="3"/>
  </si>
  <si>
    <r>
      <t xml:space="preserve">rankcollection </t>
    </r>
    <r>
      <rPr>
        <sz val="12"/>
        <color theme="1"/>
        <rFont val="ＭＳ Ｐゴシック"/>
        <family val="3"/>
        <charset val="129"/>
        <scheme val="minor"/>
      </rPr>
      <t>멀티모델</t>
    </r>
    <phoneticPr fontId="3"/>
  </si>
  <si>
    <t>58_1T_123456_level_multi</t>
    <phoneticPr fontId="3"/>
  </si>
  <si>
    <t>level 멀티모델</t>
    <phoneticPr fontId="3"/>
  </si>
  <si>
    <t>59_1T_123456_nationwiningrank_multi</t>
    <phoneticPr fontId="3"/>
  </si>
  <si>
    <t>nationwiningrank</t>
    <phoneticPr fontId="3"/>
  </si>
  <si>
    <t>nationwiningrank 멀티모델</t>
    <phoneticPr fontId="3"/>
  </si>
  <si>
    <t>60_1T_123456_racerwiningrank_multi</t>
    <phoneticPr fontId="3"/>
  </si>
  <si>
    <t>racerwiningrank</t>
    <phoneticPr fontId="3"/>
  </si>
  <si>
    <t>racerwiningrank 멀티모델</t>
    <phoneticPr fontId="3"/>
  </si>
  <si>
    <t>61_1T_123456_levelrank_multi</t>
    <phoneticPr fontId="3"/>
  </si>
  <si>
    <t>levelrank</t>
    <phoneticPr fontId="3"/>
  </si>
  <si>
    <t>levelrank 멀티모델</t>
    <phoneticPr fontId="3"/>
  </si>
  <si>
    <t>62_1T_123456_entry_multi</t>
    <phoneticPr fontId="3"/>
  </si>
  <si>
    <t>entry</t>
    <phoneticPr fontId="3"/>
  </si>
  <si>
    <t>entry 멀티모델</t>
    <phoneticPr fontId="3"/>
  </si>
  <si>
    <t>63_1T_123456_etcall_20171231</t>
    <phoneticPr fontId="3"/>
  </si>
  <si>
    <t>etcall</t>
    <phoneticPr fontId="3"/>
  </si>
  <si>
    <t>64_1T_123456_etcall_multi</t>
    <phoneticPr fontId="3"/>
  </si>
  <si>
    <t>etcall 정식예측</t>
    <phoneticPr fontId="3"/>
  </si>
  <si>
    <t>20190411</t>
    <phoneticPr fontId="3"/>
  </si>
  <si>
    <r>
      <t>구미방별</t>
    </r>
    <r>
      <rPr>
        <b/>
        <sz val="12"/>
        <color theme="1"/>
        <rFont val="ＭＳ Ｐゴシック"/>
        <family val="2"/>
        <scheme val="minor"/>
      </rPr>
      <t xml:space="preserve"> </t>
    </r>
    <r>
      <rPr>
        <b/>
        <sz val="12"/>
        <color theme="1"/>
        <rFont val="ＭＳ Ｐゴシック"/>
        <family val="3"/>
        <charset val="129"/>
        <scheme val="minor"/>
      </rPr>
      <t>월별</t>
    </r>
    <r>
      <rPr>
        <b/>
        <sz val="12"/>
        <color theme="1"/>
        <rFont val="ＭＳ Ｐゴシック"/>
        <family val="2"/>
        <scheme val="minor"/>
      </rPr>
      <t xml:space="preserve"> </t>
    </r>
    <r>
      <rPr>
        <b/>
        <sz val="12"/>
        <color theme="1"/>
        <rFont val="ＭＳ Ｐゴシック"/>
        <family val="3"/>
        <charset val="129"/>
        <scheme val="minor"/>
      </rPr>
      <t>수익률</t>
    </r>
    <r>
      <rPr>
        <b/>
        <sz val="12"/>
        <color theme="1"/>
        <rFont val="ＭＳ Ｐゴシック"/>
        <family val="2"/>
        <scheme val="minor"/>
      </rPr>
      <t xml:space="preserve"> </t>
    </r>
    <r>
      <rPr>
        <b/>
        <sz val="12"/>
        <color theme="1"/>
        <rFont val="ＭＳ Ｐゴシック"/>
        <family val="3"/>
        <charset val="129"/>
        <scheme val="minor"/>
      </rPr>
      <t>안정성은</t>
    </r>
    <r>
      <rPr>
        <b/>
        <sz val="12"/>
        <color theme="1"/>
        <rFont val="ＭＳ Ｐゴシック"/>
        <family val="2"/>
        <scheme val="minor"/>
      </rPr>
      <t xml:space="preserve"> 1,2,3,4,5,6</t>
    </r>
    <r>
      <rPr>
        <b/>
        <sz val="12"/>
        <color theme="1"/>
        <rFont val="ＭＳ Ｐゴシック"/>
        <family val="3"/>
        <charset val="129"/>
        <scheme val="minor"/>
      </rPr>
      <t>의</t>
    </r>
    <r>
      <rPr>
        <b/>
        <sz val="12"/>
        <color theme="1"/>
        <rFont val="ＭＳ Ｐゴシック"/>
        <family val="2"/>
        <scheme val="minor"/>
      </rPr>
      <t xml:space="preserve"> </t>
    </r>
    <r>
      <rPr>
        <b/>
        <sz val="12"/>
        <color theme="1"/>
        <rFont val="ＭＳ Ｐゴシック"/>
        <family val="3"/>
        <charset val="129"/>
        <scheme val="minor"/>
      </rPr>
      <t>순이었다</t>
    </r>
    <phoneticPr fontId="3"/>
  </si>
  <si>
    <r>
      <t xml:space="preserve">-&gt; </t>
    </r>
    <r>
      <rPr>
        <b/>
        <sz val="12"/>
        <color theme="1"/>
        <rFont val="ＭＳ Ｐゴシック"/>
        <family val="3"/>
        <charset val="129"/>
        <scheme val="minor"/>
      </rPr>
      <t>안정성이</t>
    </r>
    <r>
      <rPr>
        <b/>
        <sz val="12"/>
        <color theme="1"/>
        <rFont val="ＭＳ Ｐゴシック"/>
        <family val="2"/>
        <scheme val="minor"/>
      </rPr>
      <t xml:space="preserve"> </t>
    </r>
    <r>
      <rPr>
        <b/>
        <sz val="12"/>
        <color theme="1"/>
        <rFont val="ＭＳ Ｐゴシック"/>
        <family val="3"/>
        <charset val="129"/>
        <scheme val="minor"/>
      </rPr>
      <t>낮을</t>
    </r>
    <r>
      <rPr>
        <b/>
        <sz val="12"/>
        <color theme="1"/>
        <rFont val="ＭＳ Ｐゴシック"/>
        <family val="2"/>
        <scheme val="minor"/>
      </rPr>
      <t xml:space="preserve"> </t>
    </r>
    <r>
      <rPr>
        <b/>
        <sz val="12"/>
        <color theme="1"/>
        <rFont val="ＭＳ Ｐゴシック"/>
        <family val="3"/>
        <charset val="129"/>
        <scheme val="minor"/>
      </rPr>
      <t>수록</t>
    </r>
    <r>
      <rPr>
        <b/>
        <sz val="12"/>
        <color theme="1"/>
        <rFont val="ＭＳ Ｐゴシック"/>
        <family val="2"/>
        <scheme val="minor"/>
      </rPr>
      <t xml:space="preserve"> </t>
    </r>
    <r>
      <rPr>
        <b/>
        <sz val="12"/>
        <color theme="1"/>
        <rFont val="ＭＳ Ｐゴシック"/>
        <family val="3"/>
        <charset val="129"/>
        <scheme val="minor"/>
      </rPr>
      <t>보다</t>
    </r>
    <r>
      <rPr>
        <b/>
        <sz val="12"/>
        <color theme="1"/>
        <rFont val="ＭＳ Ｐゴシック"/>
        <family val="2"/>
        <scheme val="minor"/>
      </rPr>
      <t xml:space="preserve"> </t>
    </r>
    <r>
      <rPr>
        <b/>
        <sz val="12"/>
        <color theme="1"/>
        <rFont val="ＭＳ Ｐゴシック"/>
        <family val="3"/>
        <charset val="129"/>
        <scheme val="minor"/>
      </rPr>
      <t>높은</t>
    </r>
    <r>
      <rPr>
        <b/>
        <sz val="12"/>
        <color theme="1"/>
        <rFont val="ＭＳ Ｐゴシック"/>
        <family val="2"/>
        <scheme val="minor"/>
      </rPr>
      <t xml:space="preserve"> betamt</t>
    </r>
    <r>
      <rPr>
        <b/>
        <sz val="12"/>
        <color theme="1"/>
        <rFont val="ＭＳ Ｐゴシック"/>
        <family val="3"/>
        <charset val="129"/>
        <scheme val="minor"/>
      </rPr>
      <t>인</t>
    </r>
    <r>
      <rPr>
        <b/>
        <sz val="12"/>
        <color theme="1"/>
        <rFont val="ＭＳ Ｐゴシック"/>
        <family val="2"/>
        <scheme val="minor"/>
      </rPr>
      <t xml:space="preserve"> </t>
    </r>
    <r>
      <rPr>
        <b/>
        <sz val="12"/>
        <color theme="1"/>
        <rFont val="ＭＳ Ｐゴシック"/>
        <family val="3"/>
        <charset val="129"/>
        <scheme val="minor"/>
      </rPr>
      <t>패턴을</t>
    </r>
    <r>
      <rPr>
        <b/>
        <sz val="12"/>
        <color theme="1"/>
        <rFont val="ＭＳ Ｐゴシック"/>
        <family val="2"/>
        <scheme val="minor"/>
      </rPr>
      <t xml:space="preserve"> </t>
    </r>
    <r>
      <rPr>
        <b/>
        <sz val="12"/>
        <color theme="1"/>
        <rFont val="ＭＳ Ｐゴシック"/>
        <family val="3"/>
        <charset val="129"/>
        <scheme val="minor"/>
      </rPr>
      <t>찾아야</t>
    </r>
    <r>
      <rPr>
        <b/>
        <sz val="12"/>
        <color theme="1"/>
        <rFont val="ＭＳ Ｐゴシック"/>
        <family val="2"/>
        <scheme val="minor"/>
      </rPr>
      <t xml:space="preserve"> </t>
    </r>
    <r>
      <rPr>
        <b/>
        <sz val="12"/>
        <color theme="1"/>
        <rFont val="ＭＳ Ｐゴシック"/>
        <family val="3"/>
        <charset val="129"/>
        <scheme val="minor"/>
      </rPr>
      <t>한다</t>
    </r>
    <r>
      <rPr>
        <b/>
        <sz val="12"/>
        <color theme="1"/>
        <rFont val="ＭＳ Ｐゴシック"/>
        <family val="2"/>
        <scheme val="minor"/>
      </rPr>
      <t>.</t>
    </r>
    <phoneticPr fontId="3"/>
  </si>
  <si>
    <r>
      <t xml:space="preserve">-&gt; </t>
    </r>
    <r>
      <rPr>
        <b/>
        <sz val="12"/>
        <color theme="1"/>
        <rFont val="ＭＳ Ｐゴシック"/>
        <family val="3"/>
        <charset val="129"/>
        <scheme val="minor"/>
      </rPr>
      <t>만약</t>
    </r>
    <r>
      <rPr>
        <b/>
        <sz val="12"/>
        <color theme="1"/>
        <rFont val="ＭＳ Ｐゴシック"/>
        <scheme val="minor"/>
      </rPr>
      <t xml:space="preserve"> </t>
    </r>
    <r>
      <rPr>
        <b/>
        <sz val="12"/>
        <color theme="1"/>
        <rFont val="ＭＳ Ｐゴシック"/>
        <family val="3"/>
        <charset val="129"/>
        <scheme val="minor"/>
      </rPr>
      <t>패턴</t>
    </r>
    <r>
      <rPr>
        <b/>
        <sz val="12"/>
        <color theme="1"/>
        <rFont val="ＭＳ Ｐゴシック"/>
        <scheme val="minor"/>
      </rPr>
      <t xml:space="preserve"> </t>
    </r>
    <r>
      <rPr>
        <b/>
        <sz val="12"/>
        <color theme="1"/>
        <rFont val="ＭＳ Ｐゴシック"/>
        <family val="3"/>
        <charset val="129"/>
        <scheme val="minor"/>
      </rPr>
      <t>선별</t>
    </r>
    <r>
      <rPr>
        <b/>
        <sz val="12"/>
        <color theme="1"/>
        <rFont val="ＭＳ Ｐゴシック"/>
        <scheme val="minor"/>
      </rPr>
      <t xml:space="preserve"> </t>
    </r>
    <r>
      <rPr>
        <b/>
        <sz val="12"/>
        <color theme="1"/>
        <rFont val="ＭＳ Ｐゴシック"/>
        <family val="3"/>
        <charset val="129"/>
        <scheme val="minor"/>
      </rPr>
      <t>후</t>
    </r>
    <r>
      <rPr>
        <b/>
        <sz val="12"/>
        <color theme="1"/>
        <rFont val="ＭＳ Ｐゴシック"/>
        <scheme val="minor"/>
      </rPr>
      <t xml:space="preserve"> </t>
    </r>
    <r>
      <rPr>
        <b/>
        <sz val="12"/>
        <color theme="1"/>
        <rFont val="ＭＳ Ｐゴシック"/>
        <family val="3"/>
        <charset val="129"/>
        <scheme val="minor"/>
      </rPr>
      <t>성능이</t>
    </r>
    <r>
      <rPr>
        <b/>
        <sz val="12"/>
        <color theme="1"/>
        <rFont val="ＭＳ Ｐゴシック"/>
        <scheme val="minor"/>
      </rPr>
      <t xml:space="preserve"> </t>
    </r>
    <r>
      <rPr>
        <b/>
        <sz val="12"/>
        <color theme="1"/>
        <rFont val="ＭＳ Ｐゴシック"/>
        <family val="3"/>
        <charset val="129"/>
        <scheme val="minor"/>
      </rPr>
      <t>좋지</t>
    </r>
    <r>
      <rPr>
        <b/>
        <sz val="12"/>
        <color theme="1"/>
        <rFont val="ＭＳ Ｐゴシック"/>
        <scheme val="minor"/>
      </rPr>
      <t xml:space="preserve"> </t>
    </r>
    <r>
      <rPr>
        <b/>
        <sz val="12"/>
        <color theme="1"/>
        <rFont val="ＭＳ Ｐゴシック"/>
        <family val="3"/>
        <charset val="129"/>
        <scheme val="minor"/>
      </rPr>
      <t>않으면</t>
    </r>
    <r>
      <rPr>
        <b/>
        <sz val="12"/>
        <color theme="1"/>
        <rFont val="ＭＳ Ｐゴシック"/>
        <scheme val="minor"/>
      </rPr>
      <t xml:space="preserve"> </t>
    </r>
    <r>
      <rPr>
        <b/>
        <sz val="12"/>
        <color theme="1"/>
        <rFont val="ＭＳ Ｐゴシック"/>
        <family val="3"/>
        <charset val="129"/>
        <scheme val="minor"/>
      </rPr>
      <t>아예</t>
    </r>
    <r>
      <rPr>
        <b/>
        <sz val="12"/>
        <color theme="1"/>
        <rFont val="ＭＳ Ｐゴシック"/>
        <scheme val="minor"/>
      </rPr>
      <t xml:space="preserve"> </t>
    </r>
    <r>
      <rPr>
        <b/>
        <sz val="12"/>
        <color theme="1"/>
        <rFont val="ＭＳ Ｐゴシック"/>
        <family val="3"/>
        <charset val="129"/>
        <scheme val="minor"/>
      </rPr>
      <t>모델에서부터</t>
    </r>
    <r>
      <rPr>
        <b/>
        <sz val="12"/>
        <color theme="1"/>
        <rFont val="ＭＳ Ｐゴシック"/>
        <scheme val="minor"/>
      </rPr>
      <t xml:space="preserve"> 3,4,5,6</t>
    </r>
    <r>
      <rPr>
        <b/>
        <sz val="12"/>
        <color theme="1"/>
        <rFont val="ＭＳ Ｐゴシック"/>
        <family val="3"/>
        <charset val="129"/>
        <scheme val="minor"/>
      </rPr>
      <t>은</t>
    </r>
    <r>
      <rPr>
        <b/>
        <sz val="12"/>
        <color theme="1"/>
        <rFont val="ＭＳ Ｐゴシック"/>
        <scheme val="minor"/>
      </rPr>
      <t xml:space="preserve"> </t>
    </r>
    <r>
      <rPr>
        <b/>
        <sz val="12"/>
        <color theme="1"/>
        <rFont val="ＭＳ Ｐゴシック"/>
        <family val="3"/>
        <charset val="129"/>
        <scheme val="minor"/>
      </rPr>
      <t>제외하는</t>
    </r>
    <r>
      <rPr>
        <b/>
        <sz val="12"/>
        <color theme="1"/>
        <rFont val="ＭＳ Ｐゴシック"/>
        <scheme val="minor"/>
      </rPr>
      <t xml:space="preserve"> </t>
    </r>
    <r>
      <rPr>
        <b/>
        <sz val="12"/>
        <color theme="1"/>
        <rFont val="ＭＳ Ｐゴシック"/>
        <family val="3"/>
        <charset val="129"/>
        <scheme val="minor"/>
      </rPr>
      <t>것을</t>
    </r>
    <r>
      <rPr>
        <b/>
        <sz val="12"/>
        <color theme="1"/>
        <rFont val="ＭＳ Ｐゴシック"/>
        <scheme val="minor"/>
      </rPr>
      <t xml:space="preserve"> </t>
    </r>
    <r>
      <rPr>
        <b/>
        <sz val="12"/>
        <color theme="1"/>
        <rFont val="ＭＳ Ｐゴシック"/>
        <family val="3"/>
        <charset val="129"/>
        <scheme val="minor"/>
      </rPr>
      <t>시도해</t>
    </r>
    <r>
      <rPr>
        <b/>
        <sz val="12"/>
        <color theme="1"/>
        <rFont val="ＭＳ Ｐゴシック"/>
        <scheme val="minor"/>
      </rPr>
      <t xml:space="preserve"> </t>
    </r>
    <r>
      <rPr>
        <b/>
        <sz val="12"/>
        <color theme="1"/>
        <rFont val="ＭＳ Ｐゴシック"/>
        <family val="3"/>
        <charset val="129"/>
        <scheme val="minor"/>
      </rPr>
      <t>볼</t>
    </r>
    <r>
      <rPr>
        <b/>
        <sz val="12"/>
        <color theme="1"/>
        <rFont val="ＭＳ Ｐゴシック"/>
        <scheme val="minor"/>
      </rPr>
      <t xml:space="preserve"> </t>
    </r>
    <r>
      <rPr>
        <b/>
        <sz val="12"/>
        <color theme="1"/>
        <rFont val="ＭＳ Ｐゴシック"/>
        <family val="3"/>
        <charset val="129"/>
        <scheme val="minor"/>
      </rPr>
      <t>것</t>
    </r>
    <phoneticPr fontId="3"/>
  </si>
  <si>
    <r>
      <t xml:space="preserve">-&gt; </t>
    </r>
    <r>
      <rPr>
        <b/>
        <sz val="12"/>
        <color theme="1"/>
        <rFont val="ＭＳ Ｐゴシック"/>
        <family val="3"/>
        <charset val="129"/>
        <scheme val="minor"/>
      </rPr>
      <t>대체로</t>
    </r>
    <r>
      <rPr>
        <b/>
        <sz val="12"/>
        <color theme="1"/>
        <rFont val="ＭＳ Ｐゴシック"/>
        <scheme val="minor"/>
      </rPr>
      <t xml:space="preserve"> </t>
    </r>
    <r>
      <rPr>
        <b/>
        <sz val="12"/>
        <color theme="1"/>
        <rFont val="ＭＳ Ｐゴシック"/>
        <family val="3"/>
        <charset val="129"/>
        <scheme val="minor"/>
      </rPr>
      <t>적중율은</t>
    </r>
    <r>
      <rPr>
        <b/>
        <sz val="12"/>
        <color theme="1"/>
        <rFont val="ＭＳ Ｐゴシック"/>
        <scheme val="minor"/>
      </rPr>
      <t xml:space="preserve"> </t>
    </r>
    <r>
      <rPr>
        <b/>
        <sz val="12"/>
        <color theme="1"/>
        <rFont val="ＭＳ Ｐゴシック"/>
        <family val="3"/>
        <charset val="129"/>
        <scheme val="minor"/>
      </rPr>
      <t>월별로도</t>
    </r>
    <r>
      <rPr>
        <b/>
        <sz val="12"/>
        <color theme="1"/>
        <rFont val="ＭＳ Ｐゴシック"/>
        <scheme val="minor"/>
      </rPr>
      <t xml:space="preserve"> </t>
    </r>
    <r>
      <rPr>
        <b/>
        <sz val="12"/>
        <color theme="1"/>
        <rFont val="ＭＳ Ｐゴシック"/>
        <family val="3"/>
        <charset val="129"/>
        <scheme val="minor"/>
      </rPr>
      <t>안정적이므로</t>
    </r>
    <r>
      <rPr>
        <b/>
        <sz val="12"/>
        <color theme="1"/>
        <rFont val="ＭＳ Ｐゴシック"/>
        <scheme val="minor"/>
      </rPr>
      <t xml:space="preserve">,  </t>
    </r>
    <r>
      <rPr>
        <b/>
        <sz val="12"/>
        <color theme="1"/>
        <rFont val="ＭＳ Ｐゴシック"/>
        <family val="3"/>
        <charset val="129"/>
        <scheme val="minor"/>
      </rPr>
      <t>작증룰이</t>
    </r>
    <r>
      <rPr>
        <b/>
        <sz val="12"/>
        <color theme="1"/>
        <rFont val="ＭＳ Ｐゴシック"/>
        <scheme val="minor"/>
      </rPr>
      <t xml:space="preserve"> </t>
    </r>
    <r>
      <rPr>
        <b/>
        <sz val="12"/>
        <color theme="1"/>
        <rFont val="ＭＳ Ｐゴシック"/>
        <family val="3"/>
        <charset val="129"/>
        <scheme val="minor"/>
      </rPr>
      <t>평균에</t>
    </r>
    <r>
      <rPr>
        <b/>
        <sz val="12"/>
        <color theme="1"/>
        <rFont val="ＭＳ Ｐゴシック"/>
        <scheme val="minor"/>
      </rPr>
      <t xml:space="preserve"> </t>
    </r>
    <r>
      <rPr>
        <b/>
        <sz val="12"/>
        <color theme="1"/>
        <rFont val="ＭＳ Ｐゴシック"/>
        <family val="3"/>
        <charset val="129"/>
        <scheme val="minor"/>
      </rPr>
      <t>근접하면서</t>
    </r>
    <r>
      <rPr>
        <b/>
        <sz val="12"/>
        <color theme="1"/>
        <rFont val="ＭＳ Ｐゴシック"/>
        <scheme val="minor"/>
      </rPr>
      <t xml:space="preserve"> </t>
    </r>
    <r>
      <rPr>
        <b/>
        <sz val="12"/>
        <color theme="1"/>
        <rFont val="ＭＳ Ｐゴシック"/>
        <family val="3"/>
        <charset val="129"/>
        <scheme val="minor"/>
      </rPr>
      <t>수익률이</t>
    </r>
    <r>
      <rPr>
        <b/>
        <sz val="12"/>
        <color theme="1"/>
        <rFont val="ＭＳ Ｐゴシック"/>
        <scheme val="minor"/>
      </rPr>
      <t xml:space="preserve"> </t>
    </r>
    <r>
      <rPr>
        <b/>
        <sz val="12"/>
        <color theme="1"/>
        <rFont val="ＭＳ Ｐゴシック"/>
        <family val="3"/>
        <charset val="129"/>
        <scheme val="minor"/>
      </rPr>
      <t>높은</t>
    </r>
    <r>
      <rPr>
        <b/>
        <sz val="12"/>
        <color theme="1"/>
        <rFont val="ＭＳ Ｐゴシック"/>
        <scheme val="minor"/>
      </rPr>
      <t xml:space="preserve"> </t>
    </r>
    <r>
      <rPr>
        <b/>
        <sz val="12"/>
        <color theme="1"/>
        <rFont val="ＭＳ Ｐゴシック"/>
        <family val="3"/>
        <charset val="129"/>
        <scheme val="minor"/>
      </rPr>
      <t>패턴을</t>
    </r>
    <r>
      <rPr>
        <b/>
        <sz val="12"/>
        <color theme="1"/>
        <rFont val="ＭＳ Ｐゴシック"/>
        <scheme val="minor"/>
      </rPr>
      <t xml:space="preserve"> </t>
    </r>
    <r>
      <rPr>
        <b/>
        <sz val="12"/>
        <color theme="1"/>
        <rFont val="ＭＳ Ｐゴシック"/>
        <family val="3"/>
        <charset val="129"/>
        <scheme val="minor"/>
      </rPr>
      <t>찾아야</t>
    </r>
    <r>
      <rPr>
        <b/>
        <sz val="12"/>
        <color theme="1"/>
        <rFont val="ＭＳ Ｐゴシック"/>
        <scheme val="minor"/>
      </rPr>
      <t xml:space="preserve"> </t>
    </r>
    <r>
      <rPr>
        <b/>
        <sz val="12"/>
        <color theme="1"/>
        <rFont val="ＭＳ Ｐゴシック"/>
        <family val="3"/>
        <charset val="129"/>
        <scheme val="minor"/>
      </rPr>
      <t>한다</t>
    </r>
    <r>
      <rPr>
        <b/>
        <sz val="12"/>
        <color theme="1"/>
        <rFont val="ＭＳ Ｐゴシック"/>
        <scheme val="minor"/>
      </rPr>
      <t>.</t>
    </r>
    <phoneticPr fontId="3"/>
  </si>
  <si>
    <t>nationwiningrate에 대해서도 entry와 똑같은 월별 비교 해보자</t>
    <phoneticPr fontId="3"/>
  </si>
  <si>
    <t>20190412</t>
    <phoneticPr fontId="3"/>
  </si>
  <si>
    <t>구미방별 최적 단일 모델을 선정한다</t>
    <phoneticPr fontId="3"/>
  </si>
  <si>
    <t>모델 실행 결과에 대해 패턴의 조합수에 상관없이 평균 적중률 이상이면서 XX이상의 베팅수 이상인 것의 총합성능을 구한다</t>
    <phoneticPr fontId="3"/>
  </si>
  <si>
    <t>해당 총합성능이 2년 연속 확보되는 패턴을 선별한다</t>
    <phoneticPr fontId="3"/>
  </si>
  <si>
    <t>예) 구미방1에 대해 jyo, turn, raceno, month, racetype, isVenus, timezone, fixedstart, wave, winddirection인 상태에서 20번 이상의 베팅수 이면서 적중률이 70이상인 패턴</t>
    <phoneticPr fontId="3"/>
  </si>
  <si>
    <t>20190415</t>
    <phoneticPr fontId="3"/>
  </si>
  <si>
    <t>새출발을 위해서 다음 테이블 백업하고 클리어</t>
    <phoneticPr fontId="3"/>
  </si>
  <si>
    <t>stat_ml_result -&gt; stat_ml_result_bak_20190415</t>
    <phoneticPr fontId="3"/>
  </si>
  <si>
    <t>20190416</t>
    <phoneticPr fontId="3"/>
  </si>
  <si>
    <r>
      <t>stat_ml_ptn_final</t>
    </r>
    <r>
      <rPr>
        <sz val="12"/>
        <color theme="1"/>
        <rFont val="ＭＳ Ｐゴシック"/>
        <family val="3"/>
        <charset val="129"/>
        <scheme val="minor"/>
      </rPr>
      <t>에</t>
    </r>
    <r>
      <rPr>
        <sz val="12"/>
        <color theme="1"/>
        <rFont val="ＭＳ Ｐゴシック"/>
        <family val="2"/>
        <scheme val="minor"/>
      </rPr>
      <t xml:space="preserve"> stable_monthly_count, stablle_daily_count</t>
    </r>
    <r>
      <rPr>
        <sz val="12"/>
        <color theme="1"/>
        <rFont val="ＭＳ Ｐゴシック"/>
        <family val="3"/>
        <charset val="129"/>
        <scheme val="minor"/>
      </rPr>
      <t>도</t>
    </r>
    <r>
      <rPr>
        <sz val="12"/>
        <color theme="1"/>
        <rFont val="ＭＳ Ｐゴシック"/>
        <family val="2"/>
        <scheme val="minor"/>
      </rPr>
      <t xml:space="preserve"> </t>
    </r>
    <r>
      <rPr>
        <sz val="12"/>
        <color theme="1"/>
        <rFont val="ＭＳ Ｐゴシック"/>
        <family val="3"/>
        <charset val="129"/>
        <scheme val="minor"/>
      </rPr>
      <t>추가하자</t>
    </r>
    <phoneticPr fontId="3"/>
  </si>
  <si>
    <r>
      <t xml:space="preserve">monthly_bet_count, monthly_plus_count, monthly_plus_rate </t>
    </r>
    <r>
      <rPr>
        <sz val="12"/>
        <color theme="1"/>
        <rFont val="ＭＳ Ｐゴシック"/>
        <family val="3"/>
        <charset val="129"/>
        <scheme val="minor"/>
      </rPr>
      <t>추가했다</t>
    </r>
    <phoneticPr fontId="3"/>
  </si>
  <si>
    <r>
      <t xml:space="preserve">output_weka_pattern </t>
    </r>
    <r>
      <rPr>
        <sz val="12"/>
        <color theme="1"/>
        <rFont val="ＭＳ Ｐゴシック"/>
        <family val="3"/>
        <charset val="129"/>
        <scheme val="minor"/>
      </rPr>
      <t>프로시져에</t>
    </r>
    <r>
      <rPr>
        <sz val="12"/>
        <color theme="1"/>
        <rFont val="ＭＳ Ｐゴシック"/>
        <family val="2"/>
        <scheme val="minor"/>
      </rPr>
      <t xml:space="preserve"> fromYmd, toYmd</t>
    </r>
    <r>
      <rPr>
        <sz val="12"/>
        <color theme="1"/>
        <rFont val="ＭＳ Ｐゴシック"/>
        <family val="3"/>
        <charset val="129"/>
        <scheme val="minor"/>
      </rPr>
      <t>추가</t>
    </r>
    <phoneticPr fontId="3"/>
  </si>
  <si>
    <t>incomeamt</t>
  </si>
  <si>
    <t>entry</t>
    <phoneticPr fontId="3"/>
  </si>
  <si>
    <t>etc 멀티모델</t>
    <phoneticPr fontId="3"/>
  </si>
  <si>
    <r>
      <t xml:space="preserve">entry </t>
    </r>
    <r>
      <rPr>
        <sz val="12"/>
        <color theme="1"/>
        <rFont val="ＭＳ Ｐゴシック"/>
        <family val="3"/>
        <charset val="129"/>
        <scheme val="minor"/>
      </rPr>
      <t>구미방</t>
    </r>
    <r>
      <rPr>
        <sz val="12"/>
        <color theme="1"/>
        <rFont val="ＭＳ Ｐゴシック"/>
        <family val="2"/>
        <scheme val="minor"/>
      </rPr>
      <t>1</t>
    </r>
    <r>
      <rPr>
        <sz val="12"/>
        <color theme="1"/>
        <rFont val="ＭＳ Ｐゴシック"/>
        <family val="3"/>
        <charset val="129"/>
        <scheme val="minor"/>
      </rPr>
      <t>만</t>
    </r>
    <r>
      <rPr>
        <sz val="12"/>
        <color theme="1"/>
        <rFont val="ＭＳ Ｐゴシック"/>
        <family val="2"/>
        <scheme val="minor"/>
      </rPr>
      <t xml:space="preserve"> </t>
    </r>
    <r>
      <rPr>
        <sz val="12"/>
        <color theme="1"/>
        <rFont val="ＭＳ Ｐゴシック"/>
        <family val="3"/>
        <charset val="129"/>
        <scheme val="minor"/>
      </rPr>
      <t>예측</t>
    </r>
    <phoneticPr fontId="3"/>
  </si>
  <si>
    <t>66_1T_1_goodall_multi</t>
    <phoneticPr fontId="3"/>
  </si>
  <si>
    <t>goodall</t>
    <phoneticPr fontId="3"/>
  </si>
  <si>
    <t>67_1T_123456_goodall_multi</t>
    <phoneticPr fontId="3"/>
  </si>
  <si>
    <t>결과요약</t>
    <phoneticPr fontId="3"/>
  </si>
  <si>
    <t>2_1T_123456_racer_20190225</t>
    <phoneticPr fontId="3"/>
  </si>
  <si>
    <t>pattern_name</t>
  </si>
  <si>
    <t>jyocd_turn_level12</t>
  </si>
  <si>
    <t>20190420</t>
    <phoneticPr fontId="3"/>
  </si>
  <si>
    <t>output_pattern.sql</t>
    <phoneticPr fontId="3"/>
  </si>
  <si>
    <t>표준편차등의 통계는 stat_ml_result로부터 직접 구한다</t>
    <phoneticPr fontId="3"/>
  </si>
  <si>
    <t>시뮬레이션 방법</t>
    <phoneticPr fontId="3"/>
  </si>
  <si>
    <t>2014-2016</t>
    <phoneticPr fontId="3"/>
  </si>
  <si>
    <t>패턴추출</t>
    <phoneticPr fontId="3"/>
  </si>
  <si>
    <r>
      <t xml:space="preserve">2019 </t>
    </r>
    <r>
      <rPr>
        <sz val="12"/>
        <color theme="1"/>
        <rFont val="ＭＳ Ｐゴシック"/>
        <family val="3"/>
        <charset val="129"/>
        <scheme val="minor"/>
      </rPr>
      <t>옺즈</t>
    </r>
    <r>
      <rPr>
        <sz val="12"/>
        <color theme="1"/>
        <rFont val="ＭＳ Ｐゴシック"/>
        <family val="2"/>
        <scheme val="minor"/>
      </rPr>
      <t xml:space="preserve"> </t>
    </r>
    <r>
      <rPr>
        <sz val="12"/>
        <color theme="1"/>
        <rFont val="ＭＳ Ｐゴシック"/>
        <family val="3"/>
        <charset val="129"/>
        <scheme val="minor"/>
      </rPr>
      <t>적용</t>
    </r>
    <r>
      <rPr>
        <sz val="12"/>
        <color theme="1"/>
        <rFont val="ＭＳ Ｐゴシック"/>
        <family val="2"/>
        <scheme val="minor"/>
      </rPr>
      <t xml:space="preserve"> </t>
    </r>
    <r>
      <rPr>
        <sz val="12"/>
        <color theme="1"/>
        <rFont val="ＭＳ Ｐゴシック"/>
        <family val="3"/>
        <charset val="129"/>
        <scheme val="minor"/>
      </rPr>
      <t>실행</t>
    </r>
    <phoneticPr fontId="3"/>
  </si>
  <si>
    <r>
      <t xml:space="preserve">2017-2018  </t>
    </r>
    <r>
      <rPr>
        <sz val="12"/>
        <color theme="1"/>
        <rFont val="ＭＳ Ｐゴシック"/>
        <family val="3"/>
        <charset val="129"/>
        <scheme val="minor"/>
      </rPr>
      <t>옺즈</t>
    </r>
    <r>
      <rPr>
        <sz val="12"/>
        <color theme="1"/>
        <rFont val="ＭＳ Ｐゴシック"/>
        <family val="2"/>
        <scheme val="minor"/>
      </rPr>
      <t xml:space="preserve"> </t>
    </r>
    <r>
      <rPr>
        <sz val="12"/>
        <color theme="1"/>
        <rFont val="ＭＳ Ｐゴシック"/>
        <family val="3"/>
        <charset val="129"/>
        <scheme val="minor"/>
      </rPr>
      <t>범위</t>
    </r>
    <r>
      <rPr>
        <sz val="12"/>
        <color theme="1"/>
        <rFont val="ＭＳ Ｐゴシック"/>
        <family val="2"/>
        <scheme val="minor"/>
      </rPr>
      <t xml:space="preserve"> </t>
    </r>
    <r>
      <rPr>
        <sz val="12"/>
        <color theme="1"/>
        <rFont val="ＭＳ Ｐゴシック"/>
        <family val="3"/>
        <charset val="129"/>
        <scheme val="minor"/>
      </rPr>
      <t>추출</t>
    </r>
    <phoneticPr fontId="3"/>
  </si>
  <si>
    <t>20190422</t>
    <phoneticPr fontId="3"/>
  </si>
  <si>
    <t>stat_ml_ptn_final 変更</t>
    <rPh sb="18" eb="20">
      <t>ヘンコウ</t>
    </rPh>
    <phoneticPr fontId="3"/>
  </si>
  <si>
    <t>yyyy</t>
  </si>
  <si>
    <t>2018</t>
  </si>
  <si>
    <t>2019</t>
  </si>
  <si>
    <t>모델</t>
    <phoneticPr fontId="3"/>
  </si>
  <si>
    <t>구미방</t>
    <phoneticPr fontId="3"/>
  </si>
  <si>
    <t>2T</t>
  </si>
  <si>
    <t>goodall</t>
    <phoneticPr fontId="3"/>
  </si>
  <si>
    <t>패턴</t>
    <phoneticPr fontId="3"/>
  </si>
  <si>
    <t>jyo-turn-level12</t>
    <phoneticPr fontId="3"/>
  </si>
  <si>
    <t>기본</t>
    <phoneticPr fontId="3"/>
  </si>
  <si>
    <t>년도</t>
    <phoneticPr fontId="3"/>
  </si>
  <si>
    <t>최적화</t>
    <phoneticPr fontId="3"/>
  </si>
  <si>
    <t>최적화 내용</t>
    <phoneticPr fontId="3"/>
  </si>
  <si>
    <t>-</t>
    <phoneticPr fontId="3"/>
  </si>
  <si>
    <t>적중률</t>
    <phoneticPr fontId="3"/>
  </si>
  <si>
    <t>일베팅수</t>
    <phoneticPr fontId="3"/>
  </si>
  <si>
    <t>수익금</t>
    <phoneticPr fontId="3"/>
  </si>
  <si>
    <t>수익률</t>
    <phoneticPr fontId="3"/>
  </si>
  <si>
    <t>goodall</t>
    <phoneticPr fontId="3"/>
  </si>
  <si>
    <t>승식</t>
    <phoneticPr fontId="3"/>
  </si>
  <si>
    <t>2T</t>
    <phoneticPr fontId="3"/>
  </si>
  <si>
    <t>최적</t>
    <phoneticPr fontId="3"/>
  </si>
  <si>
    <t>1T</t>
    <phoneticPr fontId="3"/>
  </si>
  <si>
    <t>68_1T_1234_goodall_multi</t>
    <phoneticPr fontId="3"/>
  </si>
  <si>
    <t>69_1T_2_entry_multi</t>
    <phoneticPr fontId="3"/>
  </si>
  <si>
    <t>70_2F_12_goodall_multi</t>
  </si>
  <si>
    <t>71_2F_12_entry_multi</t>
  </si>
  <si>
    <t>73_2T_12_entry_multi</t>
  </si>
  <si>
    <t>74_1T_2_goodall_multi</t>
  </si>
  <si>
    <t>75_3F_123_entry_multi</t>
  </si>
  <si>
    <t>76_3F_123_goodall_multi</t>
  </si>
  <si>
    <t>77_3T_123_entry_multi</t>
  </si>
  <si>
    <t>78_3T_123_goodall_multi</t>
  </si>
  <si>
    <t>80_2F_14_entry_multi</t>
  </si>
  <si>
    <t>81_2F_15_entry_multi</t>
  </si>
  <si>
    <t>82_2F_16_entry_multi</t>
  </si>
  <si>
    <t>84_2T_14_entry_multi</t>
  </si>
  <si>
    <t>85_2T_21_entry_multi</t>
  </si>
  <si>
    <t>86_3T_124_entry_multi</t>
  </si>
  <si>
    <t>87_3T_132_entry_multi</t>
  </si>
  <si>
    <t>88_3T_134_entry_multi</t>
  </si>
  <si>
    <t>2F</t>
    <phoneticPr fontId="3"/>
  </si>
  <si>
    <t>2F</t>
    <phoneticPr fontId="3"/>
  </si>
  <si>
    <t>2T</t>
    <phoneticPr fontId="3"/>
  </si>
  <si>
    <t>3F</t>
    <phoneticPr fontId="3"/>
  </si>
  <si>
    <t>3T</t>
    <phoneticPr fontId="3"/>
  </si>
  <si>
    <t>2T</t>
    <phoneticPr fontId="3"/>
  </si>
  <si>
    <t>1-4</t>
    <phoneticPr fontId="3"/>
  </si>
  <si>
    <t>1-6</t>
    <phoneticPr fontId="3"/>
  </si>
  <si>
    <t>mm</t>
  </si>
  <si>
    <t>betcount_daily</t>
  </si>
  <si>
    <t>range_oddsrank</t>
  </si>
  <si>
    <t>range_odds</t>
  </si>
  <si>
    <t>range_totalrate</t>
  </si>
  <si>
    <t>range_hitrate</t>
  </si>
  <si>
    <t>range_incomerate</t>
  </si>
  <si>
    <t>{0.00,100.00}</t>
  </si>
  <si>
    <t>{100.00,1000.00}</t>
  </si>
  <si>
    <t>multi_6month_73_2T_12_entry_2014-2019</t>
  </si>
  <si>
    <t>72_2T_12_goodall_multi</t>
    <phoneticPr fontId="3"/>
  </si>
  <si>
    <t>20190501</t>
    <phoneticPr fontId="3"/>
  </si>
  <si>
    <t>output_weka_patternとanalyze_weka_patternは必ず順番に一緒に実行する</t>
    <rPh sb="41" eb="42">
      <t>カナラ</t>
    </rPh>
    <rPh sb="43" eb="45">
      <t>ジュンバン</t>
    </rPh>
    <rPh sb="46" eb="48">
      <t>イッショ</t>
    </rPh>
    <rPh sb="49" eb="51">
      <t>ジッコウ</t>
    </rPh>
    <phoneticPr fontId="3"/>
  </si>
  <si>
    <t>{1,1000}</t>
  </si>
  <si>
    <r>
      <t>기본결과가</t>
    </r>
    <r>
      <rPr>
        <b/>
        <sz val="12"/>
        <color theme="1"/>
        <rFont val="ＭＳ Ｐゴシック"/>
        <family val="2"/>
        <scheme val="minor"/>
      </rPr>
      <t xml:space="preserve"> </t>
    </r>
    <r>
      <rPr>
        <b/>
        <sz val="12"/>
        <color theme="1"/>
        <rFont val="ＭＳ Ｐゴシック"/>
        <family val="3"/>
        <charset val="129"/>
        <scheme val="minor"/>
      </rPr>
      <t>수익률</t>
    </r>
    <r>
      <rPr>
        <b/>
        <sz val="12"/>
        <color theme="1"/>
        <rFont val="ＭＳ Ｐゴシック"/>
        <family val="2"/>
        <scheme val="minor"/>
      </rPr>
      <t xml:space="preserve"> 90%</t>
    </r>
    <r>
      <rPr>
        <b/>
        <sz val="12"/>
        <color theme="1"/>
        <rFont val="ＭＳ Ｐゴシック"/>
        <family val="3"/>
        <charset val="129"/>
        <scheme val="minor"/>
      </rPr>
      <t>이하인</t>
    </r>
    <r>
      <rPr>
        <b/>
        <sz val="12"/>
        <color theme="1"/>
        <rFont val="ＭＳ Ｐゴシック"/>
        <family val="2"/>
        <scheme val="minor"/>
      </rPr>
      <t xml:space="preserve"> </t>
    </r>
    <r>
      <rPr>
        <b/>
        <sz val="12"/>
        <color theme="1"/>
        <rFont val="ＭＳ Ｐゴシック"/>
        <family val="3"/>
        <charset val="129"/>
        <scheme val="minor"/>
      </rPr>
      <t>패턴에</t>
    </r>
    <r>
      <rPr>
        <b/>
        <sz val="12"/>
        <color theme="1"/>
        <rFont val="ＭＳ Ｐゴシック"/>
        <family val="2"/>
        <scheme val="minor"/>
      </rPr>
      <t xml:space="preserve"> </t>
    </r>
    <r>
      <rPr>
        <b/>
        <sz val="12"/>
        <color theme="1"/>
        <rFont val="ＭＳ Ｐゴシック"/>
        <family val="3"/>
        <charset val="129"/>
        <scheme val="minor"/>
      </rPr>
      <t>너무</t>
    </r>
    <r>
      <rPr>
        <b/>
        <sz val="12"/>
        <color theme="1"/>
        <rFont val="ＭＳ Ｐゴシック"/>
        <family val="2"/>
        <scheme val="minor"/>
      </rPr>
      <t xml:space="preserve"> </t>
    </r>
    <r>
      <rPr>
        <b/>
        <sz val="12"/>
        <color theme="1"/>
        <rFont val="ＭＳ Ｐゴシック"/>
        <family val="3"/>
        <charset val="129"/>
        <scheme val="minor"/>
      </rPr>
      <t>매달리지</t>
    </r>
    <r>
      <rPr>
        <b/>
        <sz val="12"/>
        <color theme="1"/>
        <rFont val="ＭＳ Ｐゴシック"/>
        <family val="2"/>
        <scheme val="minor"/>
      </rPr>
      <t xml:space="preserve"> </t>
    </r>
    <r>
      <rPr>
        <b/>
        <sz val="12"/>
        <color theme="1"/>
        <rFont val="ＭＳ Ｐゴシック"/>
        <family val="3"/>
        <charset val="129"/>
        <scheme val="minor"/>
      </rPr>
      <t>말고</t>
    </r>
    <r>
      <rPr>
        <b/>
        <sz val="12"/>
        <color theme="1"/>
        <rFont val="ＭＳ Ｐゴシック"/>
        <family val="2"/>
        <scheme val="minor"/>
      </rPr>
      <t xml:space="preserve"> </t>
    </r>
    <r>
      <rPr>
        <b/>
        <sz val="12"/>
        <color theme="1"/>
        <rFont val="ＭＳ Ｐゴシック"/>
        <family val="3"/>
        <charset val="129"/>
        <scheme val="minor"/>
      </rPr>
      <t>진도부터</t>
    </r>
    <r>
      <rPr>
        <b/>
        <sz val="12"/>
        <color theme="1"/>
        <rFont val="ＭＳ Ｐゴシック"/>
        <family val="2"/>
        <scheme val="minor"/>
      </rPr>
      <t xml:space="preserve"> </t>
    </r>
    <r>
      <rPr>
        <b/>
        <sz val="12"/>
        <color theme="1"/>
        <rFont val="ＭＳ Ｐゴシック"/>
        <family val="3"/>
        <charset val="129"/>
        <scheme val="minor"/>
      </rPr>
      <t>빨리</t>
    </r>
    <r>
      <rPr>
        <b/>
        <sz val="12"/>
        <color theme="1"/>
        <rFont val="ＭＳ Ｐゴシック"/>
        <family val="2"/>
        <scheme val="minor"/>
      </rPr>
      <t xml:space="preserve"> </t>
    </r>
    <r>
      <rPr>
        <b/>
        <sz val="12"/>
        <color theme="1"/>
        <rFont val="ＭＳ Ｐゴシック"/>
        <family val="3"/>
        <charset val="129"/>
        <scheme val="minor"/>
      </rPr>
      <t>빼라</t>
    </r>
    <phoneticPr fontId="3"/>
  </si>
  <si>
    <t>{15.00,20.00}</t>
  </si>
  <si>
    <t>{1.00,14.00}</t>
  </si>
  <si>
    <t>{4.00,12.00}</t>
  </si>
  <si>
    <t>multi_6month_72_2T_12_goodall_2014-2019</t>
  </si>
  <si>
    <t>89_2T_21_goodall_multi</t>
    <phoneticPr fontId="3"/>
  </si>
  <si>
    <t>{6.00,100.00}</t>
  </si>
  <si>
    <t>{0.00,12.00}</t>
  </si>
  <si>
    <t>multi_6month_85_2T_21_entry_2014-2019</t>
  </si>
  <si>
    <t>{12.00,100.00}</t>
  </si>
  <si>
    <t>multi_6month_89_2T_21_goodall_2014-2019</t>
  </si>
  <si>
    <t>83_2T_13_entry_multi</t>
    <phoneticPr fontId="3"/>
  </si>
  <si>
    <t>90_2T_13_goodall_multi</t>
    <phoneticPr fontId="3"/>
  </si>
  <si>
    <t>{2,8}</t>
  </si>
  <si>
    <t>{20.00,25.00}</t>
  </si>
  <si>
    <t>multi_6month_83_2T_13_entry_2014-2019</t>
  </si>
  <si>
    <t>{2,100}</t>
  </si>
  <si>
    <t>{5.00,80.00}</t>
  </si>
  <si>
    <t>multi_6month_90_2T_13_goodall_2014-2019</t>
  </si>
  <si>
    <t>20190502</t>
    <phoneticPr fontId="3"/>
  </si>
  <si>
    <t>goodall은 최적화가 힘들다</t>
    <phoneticPr fontId="3"/>
  </si>
  <si>
    <r>
      <t>entry</t>
    </r>
    <r>
      <rPr>
        <b/>
        <sz val="12"/>
        <color rgb="FFFF0000"/>
        <rFont val="ＭＳ Ｐゴシック"/>
        <family val="3"/>
        <charset val="129"/>
        <scheme val="minor"/>
      </rPr>
      <t>는</t>
    </r>
    <r>
      <rPr>
        <b/>
        <sz val="12"/>
        <color rgb="FFFF0000"/>
        <rFont val="ＭＳ Ｐゴシック"/>
        <family val="2"/>
        <scheme val="minor"/>
      </rPr>
      <t xml:space="preserve"> </t>
    </r>
    <r>
      <rPr>
        <b/>
        <sz val="12"/>
        <color rgb="FFFF0000"/>
        <rFont val="ＭＳ Ｐゴシック"/>
        <family val="3"/>
        <charset val="129"/>
        <scheme val="minor"/>
      </rPr>
      <t>최적화를</t>
    </r>
    <r>
      <rPr>
        <b/>
        <sz val="12"/>
        <color rgb="FFFF0000"/>
        <rFont val="ＭＳ Ｐゴシック"/>
        <family val="2"/>
        <scheme val="minor"/>
      </rPr>
      <t xml:space="preserve"> </t>
    </r>
    <r>
      <rPr>
        <b/>
        <sz val="12"/>
        <color rgb="FFFF0000"/>
        <rFont val="ＭＳ Ｐゴシック"/>
        <family val="3"/>
        <charset val="129"/>
        <scheme val="minor"/>
      </rPr>
      <t>통해</t>
    </r>
    <r>
      <rPr>
        <b/>
        <sz val="12"/>
        <color rgb="FFFF0000"/>
        <rFont val="ＭＳ Ｐゴシック"/>
        <family val="2"/>
        <scheme val="minor"/>
      </rPr>
      <t xml:space="preserve"> 2018,2019</t>
    </r>
    <r>
      <rPr>
        <b/>
        <sz val="12"/>
        <color rgb="FFFF0000"/>
        <rFont val="ＭＳ Ｐゴシック"/>
        <family val="3"/>
        <charset val="129"/>
        <scheme val="minor"/>
      </rPr>
      <t>모두</t>
    </r>
    <r>
      <rPr>
        <b/>
        <sz val="12"/>
        <color rgb="FFFF0000"/>
        <rFont val="ＭＳ Ｐゴシック"/>
        <family val="2"/>
        <scheme val="minor"/>
      </rPr>
      <t xml:space="preserve"> </t>
    </r>
    <r>
      <rPr>
        <b/>
        <sz val="12"/>
        <color rgb="FFFF0000"/>
        <rFont val="ＭＳ Ｐゴシック"/>
        <family val="3"/>
        <charset val="129"/>
        <scheme val="minor"/>
      </rPr>
      <t>수익률</t>
    </r>
    <r>
      <rPr>
        <b/>
        <sz val="12"/>
        <color rgb="FFFF0000"/>
        <rFont val="ＭＳ Ｐゴシック"/>
        <family val="2"/>
        <scheme val="minor"/>
      </rPr>
      <t xml:space="preserve"> 100%</t>
    </r>
    <r>
      <rPr>
        <b/>
        <sz val="12"/>
        <color rgb="FFFF0000"/>
        <rFont val="ＭＳ Ｐゴシック"/>
        <family val="3"/>
        <charset val="129"/>
        <scheme val="minor"/>
      </rPr>
      <t>이상을</t>
    </r>
    <r>
      <rPr>
        <b/>
        <sz val="12"/>
        <color rgb="FFFF0000"/>
        <rFont val="ＭＳ Ｐゴシック"/>
        <family val="2"/>
        <scheme val="minor"/>
      </rPr>
      <t xml:space="preserve"> </t>
    </r>
    <r>
      <rPr>
        <b/>
        <sz val="12"/>
        <color rgb="FFFF0000"/>
        <rFont val="ＭＳ Ｐゴシック"/>
        <family val="3"/>
        <charset val="129"/>
        <scheme val="minor"/>
      </rPr>
      <t>획득할</t>
    </r>
    <r>
      <rPr>
        <b/>
        <sz val="12"/>
        <color rgb="FFFF0000"/>
        <rFont val="ＭＳ Ｐゴシック"/>
        <family val="2"/>
        <scheme val="minor"/>
      </rPr>
      <t xml:space="preserve"> </t>
    </r>
    <r>
      <rPr>
        <b/>
        <sz val="12"/>
        <color rgb="FFFF0000"/>
        <rFont val="ＭＳ Ｐゴシック"/>
        <family val="3"/>
        <charset val="129"/>
        <scheme val="minor"/>
      </rPr>
      <t>수</t>
    </r>
    <r>
      <rPr>
        <b/>
        <sz val="12"/>
        <color rgb="FFFF0000"/>
        <rFont val="ＭＳ Ｐゴシック"/>
        <family val="2"/>
        <scheme val="minor"/>
      </rPr>
      <t xml:space="preserve"> </t>
    </r>
    <r>
      <rPr>
        <b/>
        <sz val="12"/>
        <color rgb="FFFF0000"/>
        <rFont val="ＭＳ Ｐゴシック"/>
        <family val="3"/>
        <charset val="129"/>
        <scheme val="minor"/>
      </rPr>
      <t>있다</t>
    </r>
    <phoneticPr fontId="3"/>
  </si>
  <si>
    <r>
      <t xml:space="preserve">-&gt; </t>
    </r>
    <r>
      <rPr>
        <b/>
        <sz val="12"/>
        <color theme="1"/>
        <rFont val="ＭＳ Ｐゴシック"/>
        <family val="3"/>
        <charset val="129"/>
        <scheme val="minor"/>
      </rPr>
      <t>모델속성은</t>
    </r>
    <r>
      <rPr>
        <b/>
        <sz val="12"/>
        <color theme="1"/>
        <rFont val="ＭＳ Ｐゴシック"/>
        <family val="2"/>
        <scheme val="minor"/>
      </rPr>
      <t xml:space="preserve"> entry</t>
    </r>
    <r>
      <rPr>
        <b/>
        <sz val="12"/>
        <color theme="1"/>
        <rFont val="ＭＳ Ｐゴシック"/>
        <family val="3"/>
        <charset val="129"/>
        <scheme val="minor"/>
      </rPr>
      <t>로</t>
    </r>
    <r>
      <rPr>
        <b/>
        <sz val="12"/>
        <color theme="1"/>
        <rFont val="ＭＳ Ｐゴシック"/>
        <family val="2"/>
        <scheme val="minor"/>
      </rPr>
      <t xml:space="preserve"> </t>
    </r>
    <r>
      <rPr>
        <b/>
        <sz val="12"/>
        <color theme="1"/>
        <rFont val="ＭＳ Ｐゴシック"/>
        <family val="3"/>
        <charset val="129"/>
        <scheme val="minor"/>
      </rPr>
      <t>통일하고</t>
    </r>
    <r>
      <rPr>
        <b/>
        <sz val="12"/>
        <color theme="1"/>
        <rFont val="ＭＳ Ｐゴシック"/>
        <family val="2"/>
        <scheme val="minor"/>
      </rPr>
      <t xml:space="preserve"> </t>
    </r>
    <r>
      <rPr>
        <b/>
        <sz val="12"/>
        <color theme="1"/>
        <rFont val="ＭＳ Ｐゴシック"/>
        <family val="3"/>
        <charset val="129"/>
        <scheme val="minor"/>
      </rPr>
      <t>각</t>
    </r>
    <r>
      <rPr>
        <b/>
        <sz val="12"/>
        <color theme="1"/>
        <rFont val="ＭＳ Ｐゴシック"/>
        <family val="2"/>
        <scheme val="minor"/>
      </rPr>
      <t xml:space="preserve"> </t>
    </r>
    <r>
      <rPr>
        <b/>
        <sz val="12"/>
        <color theme="1"/>
        <rFont val="ＭＳ Ｐゴシック"/>
        <family val="3"/>
        <charset val="129"/>
        <scheme val="minor"/>
      </rPr>
      <t>구미방에</t>
    </r>
    <r>
      <rPr>
        <b/>
        <sz val="12"/>
        <color theme="1"/>
        <rFont val="ＭＳ Ｐゴシック"/>
        <family val="2"/>
        <scheme val="minor"/>
      </rPr>
      <t xml:space="preserve"> </t>
    </r>
    <r>
      <rPr>
        <b/>
        <sz val="12"/>
        <color theme="1"/>
        <rFont val="ＭＳ Ｐゴシック"/>
        <family val="3"/>
        <charset val="129"/>
        <scheme val="minor"/>
      </rPr>
      <t>대해</t>
    </r>
    <r>
      <rPr>
        <b/>
        <sz val="12"/>
        <color theme="1"/>
        <rFont val="ＭＳ Ｐゴシック"/>
        <family val="2"/>
        <scheme val="minor"/>
      </rPr>
      <t xml:space="preserve"> </t>
    </r>
    <r>
      <rPr>
        <b/>
        <sz val="12"/>
        <color theme="1"/>
        <rFont val="ＭＳ Ｐゴシック"/>
        <family val="3"/>
        <charset val="129"/>
        <scheme val="minor"/>
      </rPr>
      <t>패턴테스트에</t>
    </r>
    <r>
      <rPr>
        <b/>
        <sz val="12"/>
        <color theme="1"/>
        <rFont val="ＭＳ Ｐゴシック"/>
        <family val="2"/>
        <scheme val="minor"/>
      </rPr>
      <t xml:space="preserve"> </t>
    </r>
    <r>
      <rPr>
        <b/>
        <sz val="12"/>
        <color theme="1"/>
        <rFont val="ＭＳ Ｐゴシック"/>
        <family val="3"/>
        <charset val="129"/>
        <scheme val="minor"/>
      </rPr>
      <t>집중하여</t>
    </r>
    <r>
      <rPr>
        <b/>
        <sz val="12"/>
        <color theme="1"/>
        <rFont val="ＭＳ Ｐゴシック"/>
        <family val="2"/>
        <scheme val="minor"/>
      </rPr>
      <t xml:space="preserve"> </t>
    </r>
    <r>
      <rPr>
        <b/>
        <sz val="12"/>
        <color theme="1"/>
        <rFont val="ＭＳ Ｐゴシック"/>
        <family val="3"/>
        <charset val="129"/>
        <scheme val="minor"/>
      </rPr>
      <t>패턴을</t>
    </r>
    <r>
      <rPr>
        <b/>
        <sz val="12"/>
        <color theme="1"/>
        <rFont val="ＭＳ Ｐゴシック"/>
        <family val="2"/>
        <scheme val="minor"/>
      </rPr>
      <t xml:space="preserve"> </t>
    </r>
    <r>
      <rPr>
        <b/>
        <sz val="12"/>
        <color theme="1"/>
        <rFont val="ＭＳ Ｐゴシック"/>
        <family val="3"/>
        <charset val="129"/>
        <scheme val="minor"/>
      </rPr>
      <t>뽑아내자</t>
    </r>
    <phoneticPr fontId="3"/>
  </si>
  <si>
    <r>
      <t xml:space="preserve">모델 성능비교 </t>
    </r>
    <r>
      <rPr>
        <b/>
        <sz val="12"/>
        <color theme="1"/>
        <rFont val="ＭＳ Ｐゴシック"/>
        <family val="2"/>
        <scheme val="minor"/>
      </rPr>
      <t>(</t>
    </r>
    <r>
      <rPr>
        <b/>
        <sz val="12"/>
        <color theme="1"/>
        <rFont val="ＭＳ Ｐゴシック"/>
        <family val="3"/>
        <charset val="129"/>
        <scheme val="minor"/>
      </rPr>
      <t>모델성능비교시트</t>
    </r>
    <r>
      <rPr>
        <b/>
        <sz val="12"/>
        <color theme="1"/>
        <rFont val="ＭＳ Ｐゴシック"/>
        <family val="2"/>
        <scheme val="minor"/>
      </rPr>
      <t xml:space="preserve"> </t>
    </r>
    <r>
      <rPr>
        <b/>
        <sz val="12"/>
        <color theme="1"/>
        <rFont val="ＭＳ Ｐゴシック"/>
        <family val="3"/>
        <charset val="129"/>
        <scheme val="minor"/>
      </rPr>
      <t>참고</t>
    </r>
    <r>
      <rPr>
        <b/>
        <sz val="12"/>
        <color theme="1"/>
        <rFont val="ＭＳ Ｐゴシック"/>
        <family val="2"/>
        <scheme val="minor"/>
      </rPr>
      <t>)</t>
    </r>
    <phoneticPr fontId="3"/>
  </si>
  <si>
    <t>65_1T_1_entry_multi</t>
    <phoneticPr fontId="3"/>
  </si>
  <si>
    <t>91_1T_3_entry_multi</t>
    <phoneticPr fontId="3"/>
  </si>
  <si>
    <t>92_1T_4_entry_multi</t>
    <phoneticPr fontId="3"/>
  </si>
  <si>
    <t>93_1T_5_entry_multi</t>
    <phoneticPr fontId="3"/>
  </si>
  <si>
    <t>94_1T_6_entry_multi</t>
    <phoneticPr fontId="3"/>
  </si>
  <si>
    <t>1T</t>
    <phoneticPr fontId="3"/>
  </si>
  <si>
    <t>95_2T_31_entry_multi</t>
    <phoneticPr fontId="3"/>
  </si>
  <si>
    <t>96_2T_41_entry_multi</t>
    <phoneticPr fontId="3"/>
  </si>
  <si>
    <t>97_3F_124_entry_multi</t>
    <phoneticPr fontId="3"/>
  </si>
  <si>
    <t>98_3F_125_entry_multi</t>
    <phoneticPr fontId="3"/>
  </si>
  <si>
    <t>99_3F_126_entry_multi</t>
    <phoneticPr fontId="3"/>
  </si>
  <si>
    <t>20190504</t>
    <phoneticPr fontId="3"/>
  </si>
  <si>
    <r>
      <t>simehh</t>
    </r>
    <r>
      <rPr>
        <sz val="12"/>
        <color theme="1"/>
        <rFont val="ＭＳ Ｐゴシック"/>
        <family val="3"/>
        <charset val="129"/>
        <scheme val="minor"/>
      </rPr>
      <t>는</t>
    </r>
    <r>
      <rPr>
        <sz val="12"/>
        <color theme="1"/>
        <rFont val="ＭＳ Ｐゴシック"/>
        <family val="2"/>
        <scheme val="minor"/>
      </rPr>
      <t xml:space="preserve"> </t>
    </r>
    <r>
      <rPr>
        <sz val="12"/>
        <color theme="1"/>
        <rFont val="ＭＳ Ｐゴシック"/>
        <family val="3"/>
        <charset val="129"/>
        <scheme val="minor"/>
      </rPr>
      <t>사용하지</t>
    </r>
    <r>
      <rPr>
        <sz val="12"/>
        <color theme="1"/>
        <rFont val="ＭＳ Ｐゴシック"/>
        <family val="2"/>
        <scheme val="minor"/>
      </rPr>
      <t xml:space="preserve"> </t>
    </r>
    <r>
      <rPr>
        <sz val="12"/>
        <color theme="1"/>
        <rFont val="ＭＳ Ｐゴシック"/>
        <family val="3"/>
        <charset val="129"/>
        <scheme val="minor"/>
      </rPr>
      <t>말것</t>
    </r>
    <phoneticPr fontId="3"/>
  </si>
  <si>
    <t>100_3T_142_entry_multi</t>
    <phoneticPr fontId="3"/>
  </si>
  <si>
    <t>101_3T_143_entry_multi</t>
    <phoneticPr fontId="3"/>
  </si>
  <si>
    <t>79_2F_13_entry_multi</t>
    <phoneticPr fontId="3"/>
  </si>
  <si>
    <t>20190531</t>
    <phoneticPr fontId="3"/>
  </si>
  <si>
    <t>batch_model_create.bat</t>
    <phoneticPr fontId="3"/>
  </si>
  <si>
    <t>ModelBatchCreator.java</t>
    <phoneticPr fontId="3"/>
  </si>
  <si>
    <t>make_arff_model_bayesnet_multi.bat</t>
  </si>
  <si>
    <t>make_arff.bat</t>
  </si>
  <si>
    <t>make_model_bayesnet_multi.bat</t>
  </si>
  <si>
    <t>ArffCreator.java</t>
    <phoneticPr fontId="3"/>
  </si>
  <si>
    <t>weka.jar</t>
    <phoneticPr fontId="3"/>
  </si>
  <si>
    <t>mode_release/*.model</t>
    <phoneticPr fontId="3"/>
  </si>
  <si>
    <t>make_result_multi.bat</t>
  </si>
  <si>
    <t>MLMultiSimulator.java</t>
    <phoneticPr fontId="3"/>
  </si>
  <si>
    <t>ClassifierManager.java</t>
    <phoneticPr fontId="3"/>
  </si>
  <si>
    <t>BoatClassifierDefault.java</t>
    <phoneticPr fontId="3"/>
  </si>
  <si>
    <t>DB/CustomMapper.xml/select70</t>
    <phoneticPr fontId="3"/>
  </si>
  <si>
    <t>DB/stat_ml_result</t>
    <phoneticPr fontId="3"/>
  </si>
  <si>
    <t>output_weka_pattern.sql</t>
    <phoneticPr fontId="3"/>
  </si>
  <si>
    <t>stat_ml_ptn_final</t>
    <phoneticPr fontId="3"/>
  </si>
  <si>
    <t>xxx.def</t>
    <phoneticPr fontId="3"/>
  </si>
  <si>
    <t>model_arff/xxx.arff</t>
    <phoneticPr fontId="3"/>
  </si>
  <si>
    <t>mode_release/xxx.model</t>
    <phoneticPr fontId="3"/>
  </si>
  <si>
    <t>mode_evaluation/xxx.result</t>
    <phoneticPr fontId="3"/>
  </si>
  <si>
    <t>xxx.def</t>
    <phoneticPr fontId="3"/>
  </si>
  <si>
    <t>mode_release/xxx.model</t>
    <phoneticPr fontId="3"/>
  </si>
  <si>
    <t>analyze_weka_pattern.sql</t>
    <phoneticPr fontId="3"/>
  </si>
  <si>
    <t>stat_ml_result</t>
    <phoneticPr fontId="3"/>
  </si>
  <si>
    <t>입력</t>
    <phoneticPr fontId="3"/>
  </si>
  <si>
    <t>처리</t>
    <phoneticPr fontId="3"/>
  </si>
  <si>
    <t>출력</t>
    <phoneticPr fontId="3"/>
  </si>
  <si>
    <t xml:space="preserve">시뮬레이션구성도 시트 작성 </t>
    <phoneticPr fontId="3"/>
  </si>
  <si>
    <t>20190601</t>
    <phoneticPr fontId="3"/>
  </si>
  <si>
    <t>2T_12-41로 패턴분석 샘플링</t>
    <phoneticPr fontId="3"/>
  </si>
  <si>
    <r>
      <t>entry1-4</t>
    </r>
    <r>
      <rPr>
        <sz val="12"/>
        <color theme="1"/>
        <rFont val="ＭＳ Ｐゴシック"/>
        <family val="3"/>
        <charset val="129"/>
        <scheme val="minor"/>
      </rPr>
      <t>만으로</t>
    </r>
    <r>
      <rPr>
        <sz val="12"/>
        <color theme="1"/>
        <rFont val="ＭＳ Ｐゴシック"/>
        <family val="2"/>
        <scheme val="minor"/>
      </rPr>
      <t xml:space="preserve"> </t>
    </r>
    <r>
      <rPr>
        <sz val="12"/>
        <color theme="1"/>
        <rFont val="ＭＳ Ｐゴシック"/>
        <family val="3"/>
        <charset val="129"/>
        <scheme val="minor"/>
      </rPr>
      <t>패턴분석</t>
    </r>
    <r>
      <rPr>
        <sz val="12"/>
        <color theme="1"/>
        <rFont val="ＭＳ Ｐゴシック"/>
        <family val="2"/>
        <scheme val="minor"/>
      </rPr>
      <t xml:space="preserve"> </t>
    </r>
    <r>
      <rPr>
        <sz val="12"/>
        <color theme="1"/>
        <rFont val="ＭＳ Ｐゴシック"/>
        <family val="3"/>
        <charset val="129"/>
        <scheme val="minor"/>
      </rPr>
      <t>샘플링</t>
    </r>
    <phoneticPr fontId="3"/>
  </si>
  <si>
    <r>
      <t>entry</t>
    </r>
    <r>
      <rPr>
        <sz val="12"/>
        <color theme="1"/>
        <rFont val="ＭＳ Ｐゴシック"/>
        <family val="3"/>
        <charset val="129"/>
        <scheme val="minor"/>
      </rPr>
      <t>아닌</t>
    </r>
    <r>
      <rPr>
        <sz val="12"/>
        <color theme="1"/>
        <rFont val="ＭＳ Ｐゴシック"/>
        <family val="2"/>
        <scheme val="minor"/>
      </rPr>
      <t xml:space="preserve"> </t>
    </r>
    <r>
      <rPr>
        <sz val="12"/>
        <color theme="1"/>
        <rFont val="ＭＳ Ｐゴシック"/>
        <family val="3"/>
        <charset val="129"/>
        <scheme val="minor"/>
      </rPr>
      <t>속성으로</t>
    </r>
    <r>
      <rPr>
        <sz val="12"/>
        <color theme="1"/>
        <rFont val="ＭＳ Ｐゴシック"/>
        <family val="2"/>
        <scheme val="minor"/>
      </rPr>
      <t xml:space="preserve"> </t>
    </r>
    <r>
      <rPr>
        <sz val="12"/>
        <color theme="1"/>
        <rFont val="ＭＳ Ｐゴシック"/>
        <family val="3"/>
        <charset val="129"/>
        <scheme val="minor"/>
      </rPr>
      <t>패턴분석</t>
    </r>
    <r>
      <rPr>
        <sz val="12"/>
        <color theme="1"/>
        <rFont val="ＭＳ Ｐゴシック"/>
        <family val="2"/>
        <scheme val="minor"/>
      </rPr>
      <t xml:space="preserve"> </t>
    </r>
    <r>
      <rPr>
        <sz val="12"/>
        <color theme="1"/>
        <rFont val="ＭＳ Ｐゴシック"/>
        <family val="3"/>
        <charset val="129"/>
        <scheme val="minor"/>
      </rPr>
      <t>샘플링</t>
    </r>
    <phoneticPr fontId="3"/>
  </si>
  <si>
    <t>현행으로 2019년것만으로 패턴추출 옺즈최적화 시뮬레이션 - slope에 착안점</t>
    <phoneticPr fontId="3"/>
  </si>
  <si>
    <t>시뮬레이션 결과 테이블 보존처리 및 분석 sql 작성</t>
    <phoneticPr fontId="3"/>
  </si>
  <si>
    <t xml:space="preserve">구미방별 적중총횟수, 상금총액과 ML의 적중율을 비교하면 ML이 유리한 구미방을 추출해낼 수 있을까. </t>
    <phoneticPr fontId="3"/>
  </si>
  <si>
    <t>옺즈가 투표마다 다르다. -&gt; 옺즈를 고정시킨다면 비교가 가능하다</t>
    <phoneticPr fontId="3"/>
  </si>
  <si>
    <t>20190602</t>
    <phoneticPr fontId="3"/>
  </si>
  <si>
    <r>
      <t>csv</t>
    </r>
    <r>
      <rPr>
        <sz val="12"/>
        <color theme="1"/>
        <rFont val="ＭＳ Ｐゴシック"/>
        <family val="3"/>
        <charset val="129"/>
        <scheme val="minor"/>
      </rPr>
      <t>업로드</t>
    </r>
    <r>
      <rPr>
        <sz val="12"/>
        <color theme="1"/>
        <rFont val="ＭＳ Ｐゴシック"/>
        <family val="2"/>
        <scheme val="minor"/>
      </rPr>
      <t xml:space="preserve"> 20190426-20190531</t>
    </r>
    <phoneticPr fontId="3"/>
  </si>
  <si>
    <t>현행 시뮬레이션 결과 DB로 보존하고 실시환경 백업해 둘것</t>
    <phoneticPr fontId="3"/>
  </si>
  <si>
    <r>
      <t>DB</t>
    </r>
    <r>
      <rPr>
        <sz val="12"/>
        <color theme="1"/>
        <rFont val="ＭＳ Ｐゴシック"/>
        <family val="3"/>
        <charset val="129"/>
        <scheme val="minor"/>
      </rPr>
      <t>결과</t>
    </r>
    <r>
      <rPr>
        <sz val="12"/>
        <color theme="1"/>
        <rFont val="ＭＳ Ｐゴシック"/>
        <family val="2"/>
        <scheme val="minor"/>
      </rPr>
      <t xml:space="preserve"> </t>
    </r>
    <r>
      <rPr>
        <sz val="12"/>
        <color theme="1"/>
        <rFont val="ＭＳ Ｐゴシック"/>
        <family val="3"/>
        <charset val="129"/>
        <scheme val="minor"/>
      </rPr>
      <t>분석</t>
    </r>
    <phoneticPr fontId="3"/>
  </si>
  <si>
    <t xml:space="preserve">레이스당 복수 구미방 투표 </t>
    <phoneticPr fontId="3"/>
  </si>
  <si>
    <t>수익률 순으로 케이스의 패턴 이름들</t>
    <phoneticPr fontId="3"/>
  </si>
  <si>
    <t>현행 패턴 환경위에 모델만 복수클래스형 으로 바꿔서 실행해보자</t>
    <phoneticPr fontId="3"/>
  </si>
  <si>
    <r>
      <t xml:space="preserve"> -&gt; </t>
    </r>
    <r>
      <rPr>
        <sz val="12"/>
        <color theme="1"/>
        <rFont val="ＭＳ Ｐゴシック"/>
        <family val="3"/>
        <charset val="129"/>
        <scheme val="minor"/>
      </rPr>
      <t>패턴추출</t>
    </r>
    <r>
      <rPr>
        <sz val="12"/>
        <color theme="1"/>
        <rFont val="ＭＳ Ｐゴシック"/>
        <family val="2"/>
        <scheme val="minor"/>
      </rPr>
      <t>.xlsx</t>
    </r>
    <r>
      <rPr>
        <sz val="12"/>
        <color theme="1"/>
        <rFont val="ＭＳ Ｐゴシック"/>
        <family val="3"/>
        <charset val="129"/>
        <scheme val="minor"/>
      </rPr>
      <t>의</t>
    </r>
    <r>
      <rPr>
        <sz val="12"/>
        <color theme="1"/>
        <rFont val="ＭＳ Ｐゴシック"/>
        <family val="2"/>
        <scheme val="minor"/>
      </rPr>
      <t xml:space="preserve"> </t>
    </r>
    <r>
      <rPr>
        <b/>
        <sz val="12"/>
        <color theme="1"/>
        <rFont val="ＭＳ Ｐゴシック"/>
        <family val="3"/>
        <charset val="129"/>
        <scheme val="minor"/>
      </rPr>
      <t>결과분석</t>
    </r>
    <r>
      <rPr>
        <b/>
        <sz val="12"/>
        <color theme="1"/>
        <rFont val="ＭＳ Ｐゴシック"/>
        <family val="2"/>
        <scheme val="minor"/>
      </rPr>
      <t>20190604</t>
    </r>
    <r>
      <rPr>
        <b/>
        <sz val="12"/>
        <color theme="1"/>
        <rFont val="ＭＳ Ｐゴシック"/>
        <family val="3"/>
        <charset val="129"/>
        <scheme val="minor"/>
      </rPr>
      <t>시트</t>
    </r>
    <r>
      <rPr>
        <sz val="12"/>
        <color theme="1"/>
        <rFont val="ＭＳ Ｐゴシック"/>
        <family val="2"/>
        <scheme val="minor"/>
      </rPr>
      <t xml:space="preserve"> </t>
    </r>
    <r>
      <rPr>
        <sz val="12"/>
        <color theme="1"/>
        <rFont val="ＭＳ Ｐゴシック"/>
        <family val="3"/>
        <charset val="129"/>
        <scheme val="minor"/>
      </rPr>
      <t>참조</t>
    </r>
    <phoneticPr fontId="3"/>
  </si>
  <si>
    <t>SG, G1, G2は除外</t>
    <rPh sb="11" eb="13">
      <t>ジョガイ</t>
    </rPh>
    <phoneticPr fontId="3"/>
  </si>
  <si>
    <t>直近全国勝率、２，３連率</t>
    <rPh sb="0" eb="2">
      <t>チョッキン</t>
    </rPh>
    <rPh sb="2" eb="4">
      <t>ゼンコク</t>
    </rPh>
    <rPh sb="4" eb="6">
      <t>ショウリツ</t>
    </rPh>
    <rPh sb="10" eb="11">
      <t>レン</t>
    </rPh>
    <rPh sb="11" eb="12">
      <t>リツ</t>
    </rPh>
    <phoneticPr fontId="3"/>
  </si>
  <si>
    <t>出走表</t>
    <rPh sb="0" eb="2">
      <t>シュッソウ</t>
    </rPh>
    <rPh sb="2" eb="3">
      <t>ヒョウ</t>
    </rPh>
    <phoneticPr fontId="3"/>
  </si>
  <si>
    <t>直近当地勝率、２，３連率</t>
    <rPh sb="0" eb="2">
      <t>チョッキン</t>
    </rPh>
    <rPh sb="2" eb="4">
      <t>トウチ</t>
    </rPh>
    <rPh sb="4" eb="6">
      <t>ショウリツ</t>
    </rPh>
    <rPh sb="10" eb="11">
      <t>レン</t>
    </rPh>
    <rPh sb="11" eb="12">
      <t>リツ</t>
    </rPh>
    <phoneticPr fontId="3"/>
  </si>
  <si>
    <t>統計直近全国勝率、２，３連率</t>
    <rPh sb="0" eb="2">
      <t>トウケイ</t>
    </rPh>
    <rPh sb="2" eb="4">
      <t>チョッキン</t>
    </rPh>
    <rPh sb="4" eb="6">
      <t>ゼンコク</t>
    </rPh>
    <rPh sb="6" eb="8">
      <t>ショウリツ</t>
    </rPh>
    <rPh sb="12" eb="13">
      <t>レン</t>
    </rPh>
    <rPh sb="13" eb="14">
      <t>リツ</t>
    </rPh>
    <phoneticPr fontId="3"/>
  </si>
  <si>
    <t>統計</t>
    <rPh sb="0" eb="2">
      <t>トウケイ</t>
    </rPh>
    <phoneticPr fontId="3"/>
  </si>
  <si>
    <t>統計直近当地勝率、２，３連率</t>
    <rPh sb="0" eb="2">
      <t>トウケイ</t>
    </rPh>
    <rPh sb="2" eb="4">
      <t>チョッキン</t>
    </rPh>
    <rPh sb="4" eb="6">
      <t>トウチ</t>
    </rPh>
    <rPh sb="6" eb="8">
      <t>ショウリツ</t>
    </rPh>
    <rPh sb="12" eb="13">
      <t>レン</t>
    </rPh>
    <rPh sb="13" eb="14">
      <t>リツ</t>
    </rPh>
    <phoneticPr fontId="3"/>
  </si>
  <si>
    <t>枠勝率、２，３連率</t>
    <rPh sb="0" eb="1">
      <t>ワク</t>
    </rPh>
    <rPh sb="1" eb="3">
      <t>ショウリツ</t>
    </rPh>
    <phoneticPr fontId="3"/>
  </si>
  <si>
    <t>直近モータ勝率、２，３連率</t>
    <rPh sb="0" eb="2">
      <t>チョッキン</t>
    </rPh>
    <rPh sb="5" eb="7">
      <t>ショウリツ</t>
    </rPh>
    <rPh sb="11" eb="12">
      <t>レン</t>
    </rPh>
    <rPh sb="12" eb="13">
      <t>リツ</t>
    </rPh>
    <phoneticPr fontId="3"/>
  </si>
  <si>
    <t>出走表、統計</t>
    <rPh sb="0" eb="2">
      <t>シュッソウ</t>
    </rPh>
    <rPh sb="2" eb="3">
      <t>ヒョウ</t>
    </rPh>
    <rPh sb="4" eb="6">
      <t>トウケイ</t>
    </rPh>
    <phoneticPr fontId="3"/>
  </si>
  <si>
    <t>枠モータ勝率、２，３連率</t>
    <rPh sb="0" eb="1">
      <t>ワク</t>
    </rPh>
    <rPh sb="4" eb="6">
      <t>ショウリツ</t>
    </rPh>
    <phoneticPr fontId="3"/>
  </si>
  <si>
    <t>レース毎の記録</t>
    <rPh sb="3" eb="4">
      <t>ゴト</t>
    </rPh>
    <rPh sb="5" eb="7">
      <t>キロク</t>
    </rPh>
    <phoneticPr fontId="3"/>
  </si>
  <si>
    <t>レース毎の統計データ</t>
    <rPh sb="3" eb="4">
      <t>ゴト</t>
    </rPh>
    <rPh sb="5" eb="7">
      <t>トウケイ</t>
    </rPh>
    <phoneticPr fontId="3"/>
  </si>
  <si>
    <t>レース毎の枠別情報記録1</t>
    <rPh sb="3" eb="4">
      <t>ゴト</t>
    </rPh>
    <rPh sb="5" eb="6">
      <t>ワク</t>
    </rPh>
    <rPh sb="6" eb="7">
      <t>ベツ</t>
    </rPh>
    <rPh sb="7" eb="9">
      <t>ジョウホウ</t>
    </rPh>
    <rPh sb="9" eb="11">
      <t>キロク</t>
    </rPh>
    <phoneticPr fontId="3"/>
  </si>
  <si>
    <t>レース毎の枠別情報記録2</t>
    <rPh sb="3" eb="4">
      <t>ゴト</t>
    </rPh>
    <rPh sb="5" eb="6">
      <t>ワク</t>
    </rPh>
    <rPh sb="6" eb="7">
      <t>ベツ</t>
    </rPh>
    <rPh sb="7" eb="9">
      <t>ジョウホウ</t>
    </rPh>
    <rPh sb="9" eb="11">
      <t>キロク</t>
    </rPh>
    <phoneticPr fontId="3"/>
  </si>
  <si>
    <t>枠別勝率差の統計</t>
    <rPh sb="0" eb="1">
      <t>ワク</t>
    </rPh>
    <rPh sb="1" eb="2">
      <t>ベツ</t>
    </rPh>
    <rPh sb="2" eb="4">
      <t>ショウリツ</t>
    </rPh>
    <rPh sb="4" eb="5">
      <t>サ</t>
    </rPh>
    <rPh sb="6" eb="8">
      <t>トウケイ</t>
    </rPh>
    <phoneticPr fontId="3"/>
  </si>
  <si>
    <t>統計枠別勝率差の統計</t>
    <rPh sb="0" eb="2">
      <t>トウケイ</t>
    </rPh>
    <rPh sb="2" eb="3">
      <t>ワク</t>
    </rPh>
    <rPh sb="3" eb="4">
      <t>ベツ</t>
    </rPh>
    <rPh sb="4" eb="6">
      <t>ショウリツ</t>
    </rPh>
    <rPh sb="6" eb="7">
      <t>サ</t>
    </rPh>
    <rPh sb="8" eb="10">
      <t>トウケイ</t>
    </rPh>
    <phoneticPr fontId="3"/>
  </si>
  <si>
    <t>選手の枠別勝率統計</t>
    <rPh sb="0" eb="2">
      <t>センシュ</t>
    </rPh>
    <rPh sb="3" eb="4">
      <t>ワク</t>
    </rPh>
    <rPh sb="4" eb="5">
      <t>ベツ</t>
    </rPh>
    <rPh sb="5" eb="7">
      <t>ショウリツ</t>
    </rPh>
    <rPh sb="7" eb="9">
      <t>トウケイ</t>
    </rPh>
    <phoneticPr fontId="3"/>
  </si>
  <si>
    <t>レース毎選手毎の記録</t>
    <rPh sb="3" eb="4">
      <t>ゴト</t>
    </rPh>
    <rPh sb="4" eb="6">
      <t>センシュ</t>
    </rPh>
    <rPh sb="6" eb="7">
      <t>ゴト</t>
    </rPh>
    <rPh sb="8" eb="10">
      <t>キロク</t>
    </rPh>
    <phoneticPr fontId="3"/>
  </si>
  <si>
    <t>オッズ</t>
    <phoneticPr fontId="3"/>
  </si>
  <si>
    <t>支持率TOP3</t>
    <rPh sb="0" eb="3">
      <t>シジリツ</t>
    </rPh>
    <phoneticPr fontId="3"/>
  </si>
  <si>
    <t>ML_シミュレーション結果</t>
    <rPh sb="11" eb="13">
      <t>ケッカ</t>
    </rPh>
    <phoneticPr fontId="3"/>
  </si>
  <si>
    <t>ML_シミュレーション結果+パタン</t>
    <rPh sb="11" eb="13">
      <t>ケッカ</t>
    </rPh>
    <phoneticPr fontId="3"/>
  </si>
  <si>
    <t>最終パタン</t>
    <rPh sb="0" eb="2">
      <t>サイシュウ</t>
    </rPh>
    <phoneticPr fontId="3"/>
  </si>
  <si>
    <t>統計シミュレーション実行結果</t>
    <rPh sb="0" eb="2">
      <t>トウケイ</t>
    </rPh>
    <rPh sb="10" eb="12">
      <t>ジッコウ</t>
    </rPh>
    <rPh sb="12" eb="14">
      <t>ケッカ</t>
    </rPh>
    <phoneticPr fontId="3"/>
  </si>
  <si>
    <t>直近の統計データ</t>
    <rPh sb="0" eb="2">
      <t>チョッキン</t>
    </rPh>
    <rPh sb="3" eb="5">
      <t>トウケイ</t>
    </rPh>
    <phoneticPr fontId="3"/>
  </si>
  <si>
    <t>記録_レース</t>
    <rPh sb="0" eb="2">
      <t>キロク</t>
    </rPh>
    <phoneticPr fontId="3"/>
  </si>
  <si>
    <t>記録_枠</t>
    <rPh sb="0" eb="2">
      <t>キロク</t>
    </rPh>
    <rPh sb="3" eb="4">
      <t>ワク</t>
    </rPh>
    <phoneticPr fontId="3"/>
  </si>
  <si>
    <t>stat_race</t>
    <phoneticPr fontId="3"/>
  </si>
  <si>
    <t>rec_race_waku</t>
    <phoneticPr fontId="3"/>
  </si>
  <si>
    <t>rec_race_waku2</t>
    <phoneticPr fontId="3"/>
  </si>
  <si>
    <t>rec_race_gap</t>
    <phoneticPr fontId="3"/>
  </si>
  <si>
    <t>stat_race_gap</t>
    <phoneticPr fontId="3"/>
  </si>
  <si>
    <t>stat_waku_win</t>
    <phoneticPr fontId="3"/>
  </si>
  <si>
    <t>記録_選手</t>
    <rPh sb="0" eb="2">
      <t>キロク</t>
    </rPh>
    <rPh sb="3" eb="5">
      <t>センシュ</t>
    </rPh>
    <phoneticPr fontId="3"/>
  </si>
  <si>
    <t>rec_racer</t>
    <phoneticPr fontId="3"/>
  </si>
  <si>
    <t>記録_オッズ</t>
    <rPh sb="0" eb="2">
      <t>キロク</t>
    </rPh>
    <phoneticPr fontId="3"/>
  </si>
  <si>
    <t>支持率</t>
    <rPh sb="0" eb="3">
      <t>シジリツ</t>
    </rPh>
    <phoneticPr fontId="3"/>
  </si>
  <si>
    <t>rec_fame_rank3</t>
    <phoneticPr fontId="3"/>
  </si>
  <si>
    <t>予測結果</t>
    <rPh sb="0" eb="2">
      <t>ヨソク</t>
    </rPh>
    <rPh sb="2" eb="4">
      <t>ケッカ</t>
    </rPh>
    <phoneticPr fontId="3"/>
  </si>
  <si>
    <t>stat_ml_result_ptn</t>
    <phoneticPr fontId="3"/>
  </si>
  <si>
    <t>パタン抽出結果</t>
    <rPh sb="3" eb="5">
      <t>チュウシュツ</t>
    </rPh>
    <rPh sb="5" eb="7">
      <t>ケッカ</t>
    </rPh>
    <phoneticPr fontId="3"/>
  </si>
  <si>
    <t>実行結果</t>
    <rPh sb="0" eb="2">
      <t>ジッコウ</t>
    </rPh>
    <rPh sb="2" eb="4">
      <t>ケッカ</t>
    </rPh>
    <phoneticPr fontId="3"/>
  </si>
  <si>
    <t>zen_result</t>
    <phoneticPr fontId="3"/>
  </si>
  <si>
    <t>rec_waku_recent</t>
    <phoneticPr fontId="3"/>
  </si>
  <si>
    <t>stat_waku_recent</t>
    <phoneticPr fontId="3"/>
  </si>
  <si>
    <t>年月日</t>
  </si>
  <si>
    <t>ymd</t>
    <phoneticPr fontId="3"/>
  </si>
  <si>
    <t>ymd</t>
  </si>
  <si>
    <t>説明</t>
    <rPh sb="0" eb="2">
      <t>セツメイ</t>
    </rPh>
    <phoneticPr fontId="3"/>
  </si>
  <si>
    <t>場コード</t>
  </si>
  <si>
    <t>jyocd</t>
  </si>
  <si>
    <t>ベット種類</t>
    <rPh sb="3" eb="5">
      <t>シュルイ</t>
    </rPh>
    <phoneticPr fontId="3"/>
  </si>
  <si>
    <t>レースNO</t>
  </si>
  <si>
    <t>raceno</t>
    <phoneticPr fontId="3"/>
  </si>
  <si>
    <t>raceno</t>
    <phoneticPr fontId="3"/>
  </si>
  <si>
    <t>raceno</t>
    <phoneticPr fontId="3"/>
  </si>
  <si>
    <t>組番</t>
    <rPh sb="0" eb="1">
      <t>クミ</t>
    </rPh>
    <rPh sb="1" eb="2">
      <t>バン</t>
    </rPh>
    <phoneticPr fontId="3"/>
  </si>
  <si>
    <t>締切</t>
  </si>
  <si>
    <t>sime</t>
  </si>
  <si>
    <t>直近全国勝率順位</t>
    <rPh sb="0" eb="2">
      <t>チョッキン</t>
    </rPh>
    <rPh sb="2" eb="4">
      <t>ゼンコク</t>
    </rPh>
    <rPh sb="4" eb="6">
      <t>ショウリツ</t>
    </rPh>
    <rPh sb="6" eb="8">
      <t>ジュンイ</t>
    </rPh>
    <phoneticPr fontId="3"/>
  </si>
  <si>
    <t>recentnationwiningrank</t>
    <phoneticPr fontId="3"/>
  </si>
  <si>
    <t>年</t>
    <phoneticPr fontId="3"/>
  </si>
  <si>
    <t>y</t>
    <phoneticPr fontId="3"/>
  </si>
  <si>
    <t>全国勝率1</t>
    <rPh sb="0" eb="2">
      <t>ゼンコク</t>
    </rPh>
    <rPh sb="2" eb="4">
      <t>ショウリツ</t>
    </rPh>
    <phoneticPr fontId="3"/>
  </si>
  <si>
    <t>nationwiningrate1</t>
    <phoneticPr fontId="3"/>
  </si>
  <si>
    <t>全国勝率枠12間差</t>
    <rPh sb="0" eb="2">
      <t>ゼンコク</t>
    </rPh>
    <rPh sb="2" eb="4">
      <t>ショウリツ</t>
    </rPh>
    <rPh sb="4" eb="5">
      <t>ワク</t>
    </rPh>
    <rPh sb="7" eb="8">
      <t>カン</t>
    </rPh>
    <rPh sb="8" eb="9">
      <t>サ</t>
    </rPh>
    <phoneticPr fontId="3"/>
  </si>
  <si>
    <t>nationwining12</t>
  </si>
  <si>
    <t>racerruncount12</t>
    <phoneticPr fontId="3"/>
  </si>
  <si>
    <t>枠選手出走回数1</t>
    <rPh sb="3" eb="7">
      <t>シュッソウカイスウ</t>
    </rPh>
    <phoneticPr fontId="3"/>
  </si>
  <si>
    <t>racerruncount1</t>
  </si>
  <si>
    <t>エントリ</t>
    <phoneticPr fontId="3"/>
  </si>
  <si>
    <t>bettype</t>
    <phoneticPr fontId="3"/>
  </si>
  <si>
    <t>1着支持率1位枠</t>
    <rPh sb="1" eb="2">
      <t>チャク</t>
    </rPh>
    <rPh sb="2" eb="5">
      <t>シジリツ</t>
    </rPh>
    <rPh sb="6" eb="7">
      <t>イ</t>
    </rPh>
    <rPh sb="7" eb="8">
      <t>ワク</t>
    </rPh>
    <phoneticPr fontId="3"/>
  </si>
  <si>
    <t>win1_rank1_waku</t>
    <phoneticPr fontId="3"/>
  </si>
  <si>
    <t>テスト説明</t>
    <rPh sb="3" eb="5">
      <t>セツメイ</t>
    </rPh>
    <phoneticPr fontId="3"/>
  </si>
  <si>
    <t>description</t>
    <phoneticPr fontId="3"/>
  </si>
  <si>
    <t>パタン名</t>
    <rPh sb="3" eb="4">
      <t>メイ</t>
    </rPh>
    <phoneticPr fontId="3"/>
  </si>
  <si>
    <t>pattern_name</t>
    <phoneticPr fontId="3"/>
  </si>
  <si>
    <t>直近全国勝率1</t>
    <rPh sb="0" eb="2">
      <t>チョッキン</t>
    </rPh>
    <rPh sb="2" eb="4">
      <t>ゼンコク</t>
    </rPh>
    <rPh sb="4" eb="6">
      <t>ショウリツ</t>
    </rPh>
    <phoneticPr fontId="3"/>
  </si>
  <si>
    <t>recentnationwiningrate1</t>
    <phoneticPr fontId="3"/>
  </si>
  <si>
    <t>statnationwiningrate1</t>
  </si>
  <si>
    <t>気温</t>
  </si>
  <si>
    <t>temparature</t>
  </si>
  <si>
    <t>直近全国2連率順位</t>
    <rPh sb="7" eb="9">
      <t>ジュンイ</t>
    </rPh>
    <phoneticPr fontId="3"/>
  </si>
  <si>
    <t>recentnation2winingrank</t>
    <phoneticPr fontId="3"/>
  </si>
  <si>
    <t>月</t>
  </si>
  <si>
    <t>m</t>
    <phoneticPr fontId="3"/>
  </si>
  <si>
    <t>全国勝率2</t>
    <rPh sb="0" eb="2">
      <t>ゼンコク</t>
    </rPh>
    <rPh sb="2" eb="4">
      <t>ショウリツ</t>
    </rPh>
    <phoneticPr fontId="3"/>
  </si>
  <si>
    <t>nationwiningrate2</t>
    <phoneticPr fontId="3"/>
  </si>
  <si>
    <t>全国勝率枠13間差</t>
    <rPh sb="0" eb="2">
      <t>ゼンコク</t>
    </rPh>
    <rPh sb="2" eb="4">
      <t>ショウリツ</t>
    </rPh>
    <rPh sb="4" eb="5">
      <t>ワク</t>
    </rPh>
    <rPh sb="7" eb="8">
      <t>カン</t>
    </rPh>
    <rPh sb="8" eb="9">
      <t>サ</t>
    </rPh>
    <phoneticPr fontId="3"/>
  </si>
  <si>
    <t>nationwining13</t>
  </si>
  <si>
    <t>racerruncount13</t>
    <phoneticPr fontId="3"/>
  </si>
  <si>
    <t>枠選手出走回数2</t>
    <phoneticPr fontId="3"/>
  </si>
  <si>
    <t>racerruncount2</t>
  </si>
  <si>
    <t>性別</t>
    <rPh sb="0" eb="2">
      <t>セイベツ</t>
    </rPh>
    <phoneticPr fontId="3"/>
  </si>
  <si>
    <t>sex</t>
    <phoneticPr fontId="3"/>
  </si>
  <si>
    <t>1着支持率1位オッズ</t>
    <rPh sb="1" eb="2">
      <t>チャク</t>
    </rPh>
    <rPh sb="2" eb="5">
      <t>シジリツ</t>
    </rPh>
    <rPh sb="6" eb="7">
      <t>イ</t>
    </rPh>
    <phoneticPr fontId="3"/>
  </si>
  <si>
    <t>win1_rank1_fameodds</t>
    <phoneticPr fontId="3"/>
  </si>
  <si>
    <t>bettype</t>
    <phoneticPr fontId="3"/>
  </si>
  <si>
    <t>bettype</t>
    <phoneticPr fontId="3"/>
  </si>
  <si>
    <t>パタン値</t>
    <rPh sb="3" eb="4">
      <t>チ</t>
    </rPh>
    <phoneticPr fontId="3"/>
  </si>
  <si>
    <t>pattern_value</t>
    <phoneticPr fontId="3"/>
  </si>
  <si>
    <t>直近全国勝率2</t>
    <rPh sb="4" eb="6">
      <t>ショウリツ</t>
    </rPh>
    <phoneticPr fontId="3"/>
  </si>
  <si>
    <t>recentnationwiningrate2</t>
    <phoneticPr fontId="3"/>
  </si>
  <si>
    <t>statnationwiningrate2</t>
  </si>
  <si>
    <t>天気</t>
  </si>
  <si>
    <t>weather</t>
  </si>
  <si>
    <t>直近全国3連率順位</t>
    <rPh sb="7" eb="9">
      <t>ジュンイ</t>
    </rPh>
    <phoneticPr fontId="3"/>
  </si>
  <si>
    <t>recentnation3winingrank</t>
    <phoneticPr fontId="3"/>
  </si>
  <si>
    <t>日</t>
  </si>
  <si>
    <t>d</t>
    <phoneticPr fontId="3"/>
  </si>
  <si>
    <t>全国勝率3</t>
    <rPh sb="0" eb="2">
      <t>ゼンコク</t>
    </rPh>
    <rPh sb="2" eb="4">
      <t>ショウリツ</t>
    </rPh>
    <phoneticPr fontId="3"/>
  </si>
  <si>
    <t>nationwiningrate3</t>
    <phoneticPr fontId="3"/>
  </si>
  <si>
    <t>全国勝率枠14間差</t>
    <rPh sb="0" eb="2">
      <t>ゼンコク</t>
    </rPh>
    <rPh sb="2" eb="4">
      <t>ショウリツ</t>
    </rPh>
    <rPh sb="4" eb="5">
      <t>ワク</t>
    </rPh>
    <rPh sb="7" eb="8">
      <t>カン</t>
    </rPh>
    <rPh sb="8" eb="9">
      <t>サ</t>
    </rPh>
    <phoneticPr fontId="3"/>
  </si>
  <si>
    <t>nationwining14</t>
  </si>
  <si>
    <t>racerruncount14</t>
    <phoneticPr fontId="3"/>
  </si>
  <si>
    <t>枠選手出走回数3</t>
    <phoneticPr fontId="3"/>
  </si>
  <si>
    <t>racerruncount3</t>
  </si>
  <si>
    <t>年齢</t>
    <rPh sb="0" eb="2">
      <t>ネンレイ</t>
    </rPh>
    <phoneticPr fontId="3"/>
  </si>
  <si>
    <t>age</t>
  </si>
  <si>
    <t>オッズ</t>
    <phoneticPr fontId="3"/>
  </si>
  <si>
    <t>odds</t>
    <phoneticPr fontId="3"/>
  </si>
  <si>
    <t>1着支持率1位支持率</t>
    <rPh sb="1" eb="2">
      <t>チャク</t>
    </rPh>
    <rPh sb="2" eb="5">
      <t>シジリツ</t>
    </rPh>
    <rPh sb="6" eb="7">
      <t>イ</t>
    </rPh>
    <rPh sb="7" eb="10">
      <t>シジリツ</t>
    </rPh>
    <phoneticPr fontId="3"/>
  </si>
  <si>
    <t>win1_rank1_famerate</t>
    <phoneticPr fontId="3"/>
  </si>
  <si>
    <t>予測組番</t>
    <rPh sb="0" eb="2">
      <t>ヨソク</t>
    </rPh>
    <rPh sb="2" eb="3">
      <t>クミ</t>
    </rPh>
    <rPh sb="3" eb="4">
      <t>バン</t>
    </rPh>
    <phoneticPr fontId="3"/>
  </si>
  <si>
    <t>bet_kumiban</t>
    <phoneticPr fontId="3"/>
  </si>
  <si>
    <t>bet_kumiban</t>
    <phoneticPr fontId="3"/>
  </si>
  <si>
    <t>ベッティング数</t>
    <rPh sb="6" eb="7">
      <t>スウ</t>
    </rPh>
    <phoneticPr fontId="3"/>
  </si>
  <si>
    <t>パタン１</t>
    <phoneticPr fontId="3"/>
  </si>
  <si>
    <t>pattern1</t>
    <phoneticPr fontId="3"/>
  </si>
  <si>
    <t>直近全国勝率3</t>
    <rPh sb="4" eb="6">
      <t>ショウリツ</t>
    </rPh>
    <phoneticPr fontId="3"/>
  </si>
  <si>
    <t>recentnationwiningrate3</t>
    <phoneticPr fontId="3"/>
  </si>
  <si>
    <t>statnationwiningrate3</t>
  </si>
  <si>
    <t>風向</t>
  </si>
  <si>
    <t>winddirection</t>
    <phoneticPr fontId="3"/>
  </si>
  <si>
    <t>直近当地勝率順位</t>
    <rPh sb="4" eb="6">
      <t>ショウリツ</t>
    </rPh>
    <rPh sb="6" eb="8">
      <t>ジュンイ</t>
    </rPh>
    <phoneticPr fontId="3"/>
  </si>
  <si>
    <t>recentlocalwiningrank</t>
    <phoneticPr fontId="3"/>
  </si>
  <si>
    <t>エントリ1</t>
    <phoneticPr fontId="3"/>
  </si>
  <si>
    <t>entry1</t>
    <phoneticPr fontId="3"/>
  </si>
  <si>
    <t>全国勝率4</t>
    <rPh sb="0" eb="2">
      <t>ゼンコク</t>
    </rPh>
    <rPh sb="2" eb="4">
      <t>ショウリツ</t>
    </rPh>
    <phoneticPr fontId="3"/>
  </si>
  <si>
    <t>nationwiningrate4</t>
    <phoneticPr fontId="3"/>
  </si>
  <si>
    <t>全国勝率枠23間差</t>
    <rPh sb="0" eb="2">
      <t>ゼンコク</t>
    </rPh>
    <rPh sb="2" eb="4">
      <t>ショウリツ</t>
    </rPh>
    <rPh sb="4" eb="5">
      <t>ワク</t>
    </rPh>
    <rPh sb="7" eb="8">
      <t>カン</t>
    </rPh>
    <rPh sb="8" eb="9">
      <t>サ</t>
    </rPh>
    <phoneticPr fontId="3"/>
  </si>
  <si>
    <t>nationwining23</t>
  </si>
  <si>
    <t>racerruncount23</t>
    <phoneticPr fontId="3"/>
  </si>
  <si>
    <t>枠選手出走回数4</t>
    <phoneticPr fontId="3"/>
  </si>
  <si>
    <t>racerruncount4</t>
  </si>
  <si>
    <t>レベル</t>
    <phoneticPr fontId="3"/>
  </si>
  <si>
    <t>level</t>
  </si>
  <si>
    <t>ランク</t>
    <phoneticPr fontId="3"/>
  </si>
  <si>
    <t>1着支持率2位枠</t>
    <rPh sb="1" eb="2">
      <t>チャク</t>
    </rPh>
    <rPh sb="2" eb="5">
      <t>シジリツ</t>
    </rPh>
    <rPh sb="6" eb="7">
      <t>イ</t>
    </rPh>
    <rPh sb="7" eb="8">
      <t>ワク</t>
    </rPh>
    <phoneticPr fontId="3"/>
  </si>
  <si>
    <t>win1_rank2_entry</t>
    <phoneticPr fontId="3"/>
  </si>
  <si>
    <t>予測組番オッズ</t>
    <rPh sb="0" eb="2">
      <t>ヨソク</t>
    </rPh>
    <rPh sb="2" eb="3">
      <t>クミ</t>
    </rPh>
    <rPh sb="3" eb="4">
      <t>バン</t>
    </rPh>
    <phoneticPr fontId="3"/>
  </si>
  <si>
    <t>bet_odds</t>
    <phoneticPr fontId="3"/>
  </si>
  <si>
    <t>bet_odds</t>
    <phoneticPr fontId="3"/>
  </si>
  <si>
    <t>的中数</t>
    <rPh sb="0" eb="2">
      <t>テキチュウ</t>
    </rPh>
    <rPh sb="2" eb="3">
      <t>スウ</t>
    </rPh>
    <phoneticPr fontId="3"/>
  </si>
  <si>
    <t>パタン２</t>
    <phoneticPr fontId="3"/>
  </si>
  <si>
    <t>pattern2</t>
    <phoneticPr fontId="3"/>
  </si>
  <si>
    <t>直近全国勝率4</t>
    <rPh sb="4" eb="6">
      <t>ショウリツ</t>
    </rPh>
    <phoneticPr fontId="3"/>
  </si>
  <si>
    <t>recentnationwiningrate4</t>
    <phoneticPr fontId="3"/>
  </si>
  <si>
    <t>statnationwiningrate4</t>
  </si>
  <si>
    <t>風速</t>
  </si>
  <si>
    <t>直近当地2連率順位</t>
    <rPh sb="7" eb="9">
      <t>ジュンイ</t>
    </rPh>
    <phoneticPr fontId="3"/>
  </si>
  <si>
    <t>recentlocal2winingrank</t>
    <phoneticPr fontId="3"/>
  </si>
  <si>
    <t>エントリ2</t>
    <phoneticPr fontId="3"/>
  </si>
  <si>
    <t>entry2</t>
    <phoneticPr fontId="3"/>
  </si>
  <si>
    <t>全国勝率5</t>
    <rPh sb="0" eb="2">
      <t>ゼンコク</t>
    </rPh>
    <rPh sb="2" eb="4">
      <t>ショウリツ</t>
    </rPh>
    <phoneticPr fontId="3"/>
  </si>
  <si>
    <t>nationwiningrate5</t>
    <phoneticPr fontId="3"/>
  </si>
  <si>
    <t>全国勝率枠24間差</t>
    <rPh sb="0" eb="2">
      <t>ゼンコク</t>
    </rPh>
    <rPh sb="2" eb="4">
      <t>ショウリツ</t>
    </rPh>
    <rPh sb="4" eb="5">
      <t>ワク</t>
    </rPh>
    <rPh sb="7" eb="8">
      <t>カン</t>
    </rPh>
    <rPh sb="8" eb="9">
      <t>サ</t>
    </rPh>
    <phoneticPr fontId="3"/>
  </si>
  <si>
    <t>nationwining24</t>
  </si>
  <si>
    <t>racerruncount24</t>
    <phoneticPr fontId="3"/>
  </si>
  <si>
    <t>枠選手出走回数5</t>
    <phoneticPr fontId="3"/>
  </si>
  <si>
    <t>racerruncount5</t>
  </si>
  <si>
    <t>体重</t>
    <rPh sb="0" eb="2">
      <t>タイジュウ</t>
    </rPh>
    <phoneticPr fontId="3"/>
  </si>
  <si>
    <t>weight</t>
  </si>
  <si>
    <t>1着支持率2位オッズ</t>
    <rPh sb="1" eb="2">
      <t>チャク</t>
    </rPh>
    <rPh sb="2" eb="5">
      <t>シジリツ</t>
    </rPh>
    <rPh sb="6" eb="7">
      <t>イ</t>
    </rPh>
    <phoneticPr fontId="3"/>
  </si>
  <si>
    <t>win1_rank2_fameodds</t>
    <phoneticPr fontId="3"/>
  </si>
  <si>
    <t>予測組番オッズランキング</t>
    <rPh sb="0" eb="2">
      <t>ヨソク</t>
    </rPh>
    <rPh sb="2" eb="3">
      <t>クミ</t>
    </rPh>
    <rPh sb="3" eb="4">
      <t>バン</t>
    </rPh>
    <phoneticPr fontId="3"/>
  </si>
  <si>
    <t>bet_oddsrank</t>
    <phoneticPr fontId="3"/>
  </si>
  <si>
    <t>ベッティング金額</t>
    <rPh sb="6" eb="8">
      <t>キンガク</t>
    </rPh>
    <phoneticPr fontId="3"/>
  </si>
  <si>
    <t>直近全国勝率5</t>
    <rPh sb="4" eb="6">
      <t>ショウリツ</t>
    </rPh>
    <phoneticPr fontId="3"/>
  </si>
  <si>
    <t>recentnationwiningrate5</t>
    <phoneticPr fontId="3"/>
  </si>
  <si>
    <t>statnationwiningrate5</t>
  </si>
  <si>
    <t>水温</t>
  </si>
  <si>
    <t>watertemp</t>
  </si>
  <si>
    <t>直近当地3連率順位</t>
    <rPh sb="7" eb="9">
      <t>ジュンイ</t>
    </rPh>
    <phoneticPr fontId="3"/>
  </si>
  <si>
    <t>recentlocal3winingrank</t>
    <phoneticPr fontId="3"/>
  </si>
  <si>
    <t>エントリ3</t>
    <phoneticPr fontId="3"/>
  </si>
  <si>
    <t>entry3</t>
    <phoneticPr fontId="3"/>
  </si>
  <si>
    <t>全国勝率6</t>
    <rPh sb="0" eb="2">
      <t>ゼンコク</t>
    </rPh>
    <rPh sb="2" eb="4">
      <t>ショウリツ</t>
    </rPh>
    <phoneticPr fontId="3"/>
  </si>
  <si>
    <t>nationwiningrate6</t>
    <phoneticPr fontId="3"/>
  </si>
  <si>
    <t>全国勝率枠34間差</t>
    <rPh sb="0" eb="2">
      <t>ゼンコク</t>
    </rPh>
    <rPh sb="2" eb="4">
      <t>ショウリツ</t>
    </rPh>
    <rPh sb="4" eb="5">
      <t>ワク</t>
    </rPh>
    <rPh sb="7" eb="8">
      <t>カン</t>
    </rPh>
    <rPh sb="8" eb="9">
      <t>サ</t>
    </rPh>
    <phoneticPr fontId="3"/>
  </si>
  <si>
    <t>nationwining34</t>
  </si>
  <si>
    <t>racerruncount34</t>
    <phoneticPr fontId="3"/>
  </si>
  <si>
    <t>枠選手出走回数6</t>
    <phoneticPr fontId="3"/>
  </si>
  <si>
    <t>racerruncount6</t>
  </si>
  <si>
    <t>支部</t>
    <rPh sb="0" eb="2">
      <t>シブ</t>
    </rPh>
    <phoneticPr fontId="3"/>
  </si>
  <si>
    <t>branch</t>
  </si>
  <si>
    <t>mode：1=締切２分前　99=最終</t>
    <rPh sb="7" eb="9">
      <t>シメキリ</t>
    </rPh>
    <rPh sb="10" eb="11">
      <t>フン</t>
    </rPh>
    <rPh sb="11" eb="12">
      <t>マエ</t>
    </rPh>
    <rPh sb="16" eb="18">
      <t>サイシュウ</t>
    </rPh>
    <phoneticPr fontId="3"/>
  </si>
  <si>
    <t>1着支持率2位支持率</t>
    <rPh sb="1" eb="2">
      <t>チャク</t>
    </rPh>
    <rPh sb="2" eb="5">
      <t>シジリツ</t>
    </rPh>
    <rPh sb="6" eb="7">
      <t>イ</t>
    </rPh>
    <rPh sb="7" eb="10">
      <t>シジリツ</t>
    </rPh>
    <phoneticPr fontId="3"/>
  </si>
  <si>
    <t>win1_rank2_famerate</t>
    <phoneticPr fontId="3"/>
  </si>
  <si>
    <t>結果組番</t>
    <rPh sb="0" eb="2">
      <t>ケッカ</t>
    </rPh>
    <rPh sb="2" eb="3">
      <t>クミ</t>
    </rPh>
    <rPh sb="3" eb="4">
      <t>バン</t>
    </rPh>
    <phoneticPr fontId="3"/>
  </si>
  <si>
    <t>result_kumiban</t>
    <phoneticPr fontId="3"/>
  </si>
  <si>
    <t>的中金額</t>
    <rPh sb="0" eb="2">
      <t>テキチュウ</t>
    </rPh>
    <rPh sb="2" eb="4">
      <t>キンガク</t>
    </rPh>
    <phoneticPr fontId="3"/>
  </si>
  <si>
    <t>bet_odds</t>
    <phoneticPr fontId="3"/>
  </si>
  <si>
    <t>直近全国勝率6</t>
    <rPh sb="4" eb="6">
      <t>ショウリツ</t>
    </rPh>
    <phoneticPr fontId="3"/>
  </si>
  <si>
    <t>recentnationwiningrate6</t>
    <phoneticPr fontId="3"/>
  </si>
  <si>
    <t>statnationwiningrate6</t>
  </si>
  <si>
    <t>波高</t>
  </si>
  <si>
    <t>wave</t>
    <phoneticPr fontId="3"/>
  </si>
  <si>
    <t>直近平均ST順位</t>
    <rPh sb="6" eb="8">
      <t>ジュンイ</t>
    </rPh>
    <phoneticPr fontId="3"/>
  </si>
  <si>
    <t>recentavgstrank</t>
    <phoneticPr fontId="3"/>
  </si>
  <si>
    <t>エントリ4</t>
    <phoneticPr fontId="3"/>
  </si>
  <si>
    <t>entry4</t>
    <phoneticPr fontId="3"/>
  </si>
  <si>
    <t>全国2連率1</t>
    <phoneticPr fontId="3"/>
  </si>
  <si>
    <t>nation2winingrate1</t>
  </si>
  <si>
    <t>当地勝率枠12間差</t>
    <rPh sb="2" eb="4">
      <t>ショウリツ</t>
    </rPh>
    <rPh sb="4" eb="5">
      <t>ワク</t>
    </rPh>
    <rPh sb="7" eb="8">
      <t>カン</t>
    </rPh>
    <rPh sb="8" eb="9">
      <t>サ</t>
    </rPh>
    <phoneticPr fontId="3"/>
  </si>
  <si>
    <t>localwining12</t>
  </si>
  <si>
    <t>racerwining12</t>
  </si>
  <si>
    <t>枠選手勝率1</t>
    <rPh sb="3" eb="5">
      <t>ショウリツ</t>
    </rPh>
    <phoneticPr fontId="3"/>
  </si>
  <si>
    <t>racerwiningrate1</t>
  </si>
  <si>
    <t>展示</t>
    <rPh sb="0" eb="2">
      <t>テンジ</t>
    </rPh>
    <phoneticPr fontId="3"/>
  </si>
  <si>
    <t>exhibit</t>
  </si>
  <si>
    <t>1着支持率3位枠</t>
    <rPh sb="1" eb="2">
      <t>チャク</t>
    </rPh>
    <rPh sb="2" eb="5">
      <t>シジリツ</t>
    </rPh>
    <rPh sb="6" eb="7">
      <t>イ</t>
    </rPh>
    <rPh sb="7" eb="8">
      <t>ワク</t>
    </rPh>
    <phoneticPr fontId="3"/>
  </si>
  <si>
    <t>win1_rank3_entry</t>
    <phoneticPr fontId="3"/>
  </si>
  <si>
    <t>結果組番オッズ</t>
    <rPh sb="2" eb="3">
      <t>クミ</t>
    </rPh>
    <rPh sb="3" eb="4">
      <t>バン</t>
    </rPh>
    <phoneticPr fontId="3"/>
  </si>
  <si>
    <t>result_odds</t>
    <phoneticPr fontId="3"/>
  </si>
  <si>
    <t>result_odds</t>
    <phoneticPr fontId="3"/>
  </si>
  <si>
    <t>収益</t>
    <rPh sb="0" eb="2">
      <t>シュウエキ</t>
    </rPh>
    <phoneticPr fontId="3"/>
  </si>
  <si>
    <t>incomeamt</t>
    <phoneticPr fontId="3"/>
  </si>
  <si>
    <t>bet_oddsrank</t>
    <phoneticPr fontId="3"/>
  </si>
  <si>
    <t>直近全国2連率1</t>
    <phoneticPr fontId="3"/>
  </si>
  <si>
    <t>recentnation2winingrate1</t>
    <phoneticPr fontId="3"/>
  </si>
  <si>
    <t>statnation2winingrate1</t>
  </si>
  <si>
    <t>グレード</t>
  </si>
  <si>
    <t>grade</t>
    <phoneticPr fontId="3"/>
  </si>
  <si>
    <t>直近平均タイム順位</t>
    <rPh sb="7" eb="9">
      <t>ジュンイ</t>
    </rPh>
    <phoneticPr fontId="3"/>
  </si>
  <si>
    <t>recentavgtimerank</t>
    <phoneticPr fontId="3"/>
  </si>
  <si>
    <t>エントリ5</t>
    <phoneticPr fontId="3"/>
  </si>
  <si>
    <t>entry5</t>
    <phoneticPr fontId="3"/>
  </si>
  <si>
    <t>全国2連率2</t>
    <phoneticPr fontId="3"/>
  </si>
  <si>
    <t>nation2winingrate2</t>
  </si>
  <si>
    <t>当地勝率枠13間差</t>
    <rPh sb="2" eb="4">
      <t>ショウリツ</t>
    </rPh>
    <rPh sb="4" eb="5">
      <t>ワク</t>
    </rPh>
    <rPh sb="7" eb="8">
      <t>カン</t>
    </rPh>
    <rPh sb="8" eb="9">
      <t>サ</t>
    </rPh>
    <phoneticPr fontId="3"/>
  </si>
  <si>
    <t>localwining13</t>
  </si>
  <si>
    <t>racerwining13</t>
  </si>
  <si>
    <t>枠選手勝率2</t>
    <rPh sb="3" eb="5">
      <t>ショウリツ</t>
    </rPh>
    <phoneticPr fontId="3"/>
  </si>
  <si>
    <t>racerwiningrate2</t>
  </si>
  <si>
    <t>スタート展示</t>
    <rPh sb="4" eb="6">
      <t>テンジ</t>
    </rPh>
    <phoneticPr fontId="3"/>
  </si>
  <si>
    <t>startexhibit</t>
  </si>
  <si>
    <t>1着支持率3位オッズ</t>
    <rPh sb="1" eb="2">
      <t>チャク</t>
    </rPh>
    <rPh sb="2" eb="5">
      <t>シジリツ</t>
    </rPh>
    <rPh sb="6" eb="7">
      <t>イ</t>
    </rPh>
    <phoneticPr fontId="3"/>
  </si>
  <si>
    <t>win1_rank3_fameodds</t>
    <phoneticPr fontId="3"/>
  </si>
  <si>
    <t>結果組番オッズランキング</t>
    <rPh sb="2" eb="3">
      <t>クミ</t>
    </rPh>
    <rPh sb="3" eb="4">
      <t>バン</t>
    </rPh>
    <phoneticPr fontId="3"/>
  </si>
  <si>
    <t>result_oddsrank</t>
    <phoneticPr fontId="3"/>
  </si>
  <si>
    <t>result_oddsrank</t>
    <phoneticPr fontId="3"/>
  </si>
  <si>
    <t>ベッティング率</t>
    <rPh sb="6" eb="7">
      <t>リツ</t>
    </rPh>
    <phoneticPr fontId="3"/>
  </si>
  <si>
    <t>betrate</t>
    <phoneticPr fontId="3"/>
  </si>
  <si>
    <t>result_kumiban</t>
    <phoneticPr fontId="3"/>
  </si>
  <si>
    <t>直近全国2連率2</t>
    <phoneticPr fontId="3"/>
  </si>
  <si>
    <t>recentnation2winingrate2</t>
    <phoneticPr fontId="3"/>
  </si>
  <si>
    <t>直近全国2連率2</t>
    <phoneticPr fontId="3"/>
  </si>
  <si>
    <t>statnation2winingrate2</t>
  </si>
  <si>
    <t>女子戦</t>
  </si>
  <si>
    <t>isvenus</t>
    <phoneticPr fontId="3"/>
  </si>
  <si>
    <t>直近モータ2連率順位</t>
    <rPh sb="8" eb="10">
      <t>ジュンイ</t>
    </rPh>
    <phoneticPr fontId="3"/>
  </si>
  <si>
    <t>recentmotor2winingrank</t>
    <phoneticPr fontId="3"/>
  </si>
  <si>
    <t>エントリ6</t>
    <phoneticPr fontId="3"/>
  </si>
  <si>
    <t>entry6</t>
    <phoneticPr fontId="3"/>
  </si>
  <si>
    <t>全国2連率3</t>
    <phoneticPr fontId="3"/>
  </si>
  <si>
    <t>nation2winingrate3</t>
  </si>
  <si>
    <t>当地勝率枠14間差</t>
    <rPh sb="2" eb="4">
      <t>ショウリツ</t>
    </rPh>
    <rPh sb="4" eb="5">
      <t>ワク</t>
    </rPh>
    <rPh sb="7" eb="8">
      <t>カン</t>
    </rPh>
    <rPh sb="8" eb="9">
      <t>サ</t>
    </rPh>
    <phoneticPr fontId="3"/>
  </si>
  <si>
    <t>localwining14</t>
  </si>
  <si>
    <t>racerwining14</t>
  </si>
  <si>
    <t>枠選手勝率3</t>
    <rPh sb="3" eb="5">
      <t>ショウリツ</t>
    </rPh>
    <phoneticPr fontId="3"/>
  </si>
  <si>
    <t>racerwiningrate3</t>
  </si>
  <si>
    <t>flying回数</t>
    <rPh sb="6" eb="8">
      <t>カイスウ</t>
    </rPh>
    <phoneticPr fontId="3"/>
  </si>
  <si>
    <t>flying</t>
  </si>
  <si>
    <t>1着支持率3位支持率</t>
    <rPh sb="1" eb="2">
      <t>チャク</t>
    </rPh>
    <rPh sb="2" eb="5">
      <t>シジリツ</t>
    </rPh>
    <rPh sb="6" eb="7">
      <t>イ</t>
    </rPh>
    <rPh sb="7" eb="10">
      <t>シジリツ</t>
    </rPh>
    <phoneticPr fontId="3"/>
  </si>
  <si>
    <t>win1_rank3_famerate</t>
    <phoneticPr fontId="3"/>
  </si>
  <si>
    <t>的中</t>
    <rPh sb="0" eb="2">
      <t>テキチュウ</t>
    </rPh>
    <phoneticPr fontId="3"/>
  </si>
  <si>
    <t>hity</t>
    <phoneticPr fontId="3"/>
  </si>
  <si>
    <t>hitrate</t>
    <phoneticPr fontId="3"/>
  </si>
  <si>
    <t>直近全国2連率3</t>
    <phoneticPr fontId="3"/>
  </si>
  <si>
    <t>recentnation2winingrate3</t>
    <phoneticPr fontId="3"/>
  </si>
  <si>
    <t>statnation2winingrate3</t>
  </si>
  <si>
    <t>時間帯</t>
  </si>
  <si>
    <t>timezone</t>
    <phoneticPr fontId="3"/>
  </si>
  <si>
    <t>直近モータ3連率順位</t>
    <rPh sb="8" eb="10">
      <t>ジュンイ</t>
    </rPh>
    <phoneticPr fontId="3"/>
  </si>
  <si>
    <t>recentmotor3winingrank</t>
    <phoneticPr fontId="3"/>
  </si>
  <si>
    <t>モータ1</t>
  </si>
  <si>
    <t>motorno1</t>
  </si>
  <si>
    <t>全国2連率4</t>
    <phoneticPr fontId="3"/>
  </si>
  <si>
    <t>nation2winingrate4</t>
  </si>
  <si>
    <t>当地勝率枠23間差</t>
    <rPh sb="2" eb="4">
      <t>ショウリツ</t>
    </rPh>
    <rPh sb="4" eb="5">
      <t>ワク</t>
    </rPh>
    <rPh sb="7" eb="8">
      <t>カン</t>
    </rPh>
    <rPh sb="8" eb="9">
      <t>サ</t>
    </rPh>
    <phoneticPr fontId="3"/>
  </si>
  <si>
    <t>localwining23</t>
  </si>
  <si>
    <t>racerwining23</t>
  </si>
  <si>
    <t>枠選手勝率4</t>
    <rPh sb="3" eb="5">
      <t>ショウリツ</t>
    </rPh>
    <phoneticPr fontId="3"/>
  </si>
  <si>
    <t>racerwiningrate4</t>
  </si>
  <si>
    <t>late回数</t>
    <rPh sb="4" eb="6">
      <t>カイスウ</t>
    </rPh>
    <phoneticPr fontId="3"/>
  </si>
  <si>
    <t>late</t>
  </si>
  <si>
    <t>2着支持率1位枠</t>
    <rPh sb="2" eb="5">
      <t>シジリツ</t>
    </rPh>
    <rPh sb="6" eb="7">
      <t>イ</t>
    </rPh>
    <rPh sb="7" eb="8">
      <t>ワク</t>
    </rPh>
    <phoneticPr fontId="3"/>
  </si>
  <si>
    <t>win2_rank1_entry</t>
  </si>
  <si>
    <t>はずれ</t>
    <phoneticPr fontId="3"/>
  </si>
  <si>
    <t>hitn</t>
    <phoneticPr fontId="3"/>
  </si>
  <si>
    <t>収益率</t>
    <rPh sb="0" eb="3">
      <t>シュウエキリツ</t>
    </rPh>
    <phoneticPr fontId="3"/>
  </si>
  <si>
    <t>incomerate</t>
    <phoneticPr fontId="3"/>
  </si>
  <si>
    <t>直近全国2連率4</t>
    <phoneticPr fontId="3"/>
  </si>
  <si>
    <t>recentnation2winingrate4</t>
    <phoneticPr fontId="3"/>
  </si>
  <si>
    <t>statnation2winingrate4</t>
  </si>
  <si>
    <t>節日目</t>
  </si>
  <si>
    <t>turn</t>
  </si>
  <si>
    <t>統計直近全国勝率順位</t>
    <rPh sb="0" eb="2">
      <t>トウケイ</t>
    </rPh>
    <rPh sb="2" eb="4">
      <t>チョッキン</t>
    </rPh>
    <rPh sb="4" eb="6">
      <t>ゼンコク</t>
    </rPh>
    <rPh sb="6" eb="8">
      <t>ショウリツ</t>
    </rPh>
    <rPh sb="8" eb="10">
      <t>ジュンイ</t>
    </rPh>
    <phoneticPr fontId="3"/>
  </si>
  <si>
    <t>statnationwiningrank</t>
    <phoneticPr fontId="3"/>
  </si>
  <si>
    <t>モータ2</t>
  </si>
  <si>
    <t>motorno2</t>
  </si>
  <si>
    <t>全国2連率5</t>
    <phoneticPr fontId="3"/>
  </si>
  <si>
    <t>nation2winingrate5</t>
  </si>
  <si>
    <t>当地勝率枠24間差</t>
    <rPh sb="2" eb="4">
      <t>ショウリツ</t>
    </rPh>
    <rPh sb="4" eb="5">
      <t>ワク</t>
    </rPh>
    <rPh sb="7" eb="8">
      <t>カン</t>
    </rPh>
    <rPh sb="8" eb="9">
      <t>サ</t>
    </rPh>
    <phoneticPr fontId="3"/>
  </si>
  <si>
    <t>localwining24</t>
  </si>
  <si>
    <t>racerwining24</t>
  </si>
  <si>
    <t>枠選手勝率5</t>
    <rPh sb="3" eb="5">
      <t>ショウリツ</t>
    </rPh>
    <phoneticPr fontId="3"/>
  </si>
  <si>
    <t>racerwiningrate5</t>
  </si>
  <si>
    <t>平均スタート</t>
    <rPh sb="0" eb="2">
      <t>ヘイキン</t>
    </rPh>
    <phoneticPr fontId="3"/>
  </si>
  <si>
    <t>averagestart</t>
  </si>
  <si>
    <t>2着支持率1位オッズ</t>
    <rPh sb="2" eb="5">
      <t>シジリツ</t>
    </rPh>
    <rPh sb="6" eb="7">
      <t>イ</t>
    </rPh>
    <phoneticPr fontId="3"/>
  </si>
  <si>
    <t>win2_rank1_fameodds</t>
  </si>
  <si>
    <t>投票金額</t>
    <rPh sb="0" eb="2">
      <t>トウヒョウ</t>
    </rPh>
    <rPh sb="2" eb="4">
      <t>キンガク</t>
    </rPh>
    <phoneticPr fontId="3"/>
  </si>
  <si>
    <t>betamt</t>
    <phoneticPr fontId="3"/>
  </si>
  <si>
    <t>能力値</t>
    <rPh sb="0" eb="2">
      <t>ノウリョク</t>
    </rPh>
    <rPh sb="2" eb="3">
      <t>チ</t>
    </rPh>
    <phoneticPr fontId="3"/>
  </si>
  <si>
    <t>totalrate</t>
    <phoneticPr fontId="3"/>
  </si>
  <si>
    <t>hityn</t>
    <phoneticPr fontId="3"/>
  </si>
  <si>
    <t>直近全国2連率5</t>
    <phoneticPr fontId="3"/>
  </si>
  <si>
    <t>recentnation2winingrate5</t>
    <phoneticPr fontId="3"/>
  </si>
  <si>
    <t>直近全国2連率5</t>
    <phoneticPr fontId="3"/>
  </si>
  <si>
    <t>statnation2winingrate5</t>
  </si>
  <si>
    <t>3連単_No</t>
  </si>
  <si>
    <t>sanrentanno</t>
  </si>
  <si>
    <t>統計直近全国2連率順位</t>
    <rPh sb="9" eb="11">
      <t>ジュンイ</t>
    </rPh>
    <phoneticPr fontId="3"/>
  </si>
  <si>
    <t>statnation2winingrank</t>
    <phoneticPr fontId="3"/>
  </si>
  <si>
    <t>モータ3</t>
  </si>
  <si>
    <t>motorno3</t>
  </si>
  <si>
    <t>全国2連率6</t>
    <phoneticPr fontId="3"/>
  </si>
  <si>
    <t>nation2winingrate6</t>
  </si>
  <si>
    <t>当地勝率枠34間差</t>
    <rPh sb="2" eb="4">
      <t>ショウリツ</t>
    </rPh>
    <rPh sb="4" eb="5">
      <t>ワク</t>
    </rPh>
    <rPh sb="7" eb="8">
      <t>カン</t>
    </rPh>
    <rPh sb="8" eb="9">
      <t>サ</t>
    </rPh>
    <phoneticPr fontId="3"/>
  </si>
  <si>
    <t>localwining34</t>
  </si>
  <si>
    <t>racerwining34</t>
  </si>
  <si>
    <t>枠選手勝率6</t>
    <rPh sb="3" eb="5">
      <t>ショウリツ</t>
    </rPh>
    <phoneticPr fontId="3"/>
  </si>
  <si>
    <t>racerwiningrate6</t>
  </si>
  <si>
    <t>平均タイム</t>
    <rPh sb="0" eb="2">
      <t>ヘイキン</t>
    </rPh>
    <phoneticPr fontId="3"/>
  </si>
  <si>
    <t>avgtime</t>
    <phoneticPr fontId="3"/>
  </si>
  <si>
    <t>2着支持率1位支持率</t>
    <rPh sb="2" eb="5">
      <t>シジリツ</t>
    </rPh>
    <rPh sb="6" eb="7">
      <t>イ</t>
    </rPh>
    <rPh sb="7" eb="10">
      <t>シジリツ</t>
    </rPh>
    <phoneticPr fontId="3"/>
  </si>
  <si>
    <t>win2_rank1_famerate</t>
  </si>
  <si>
    <t>払戻金額</t>
    <rPh sb="0" eb="2">
      <t>ハライモドシ</t>
    </rPh>
    <rPh sb="2" eb="4">
      <t>キンガク</t>
    </rPh>
    <phoneticPr fontId="3"/>
  </si>
  <si>
    <t>hitamt</t>
    <phoneticPr fontId="3"/>
  </si>
  <si>
    <t>hitamt</t>
    <phoneticPr fontId="3"/>
  </si>
  <si>
    <t>直近全国2連率6</t>
    <phoneticPr fontId="3"/>
  </si>
  <si>
    <t>recentnation2winingrate6</t>
    <phoneticPr fontId="3"/>
  </si>
  <si>
    <t>直近全国2連率6</t>
    <phoneticPr fontId="3"/>
  </si>
  <si>
    <t>statnation2winingrate6</t>
  </si>
  <si>
    <t>3連単_Prize</t>
  </si>
  <si>
    <t>sanrentanprize</t>
  </si>
  <si>
    <t>統計直近全国3連率順位</t>
    <rPh sb="9" eb="11">
      <t>ジュンイ</t>
    </rPh>
    <phoneticPr fontId="3"/>
  </si>
  <si>
    <t>statnation3winingrank</t>
    <phoneticPr fontId="3"/>
  </si>
  <si>
    <t>モータ4</t>
  </si>
  <si>
    <t>motorno4</t>
  </si>
  <si>
    <t>全国3連率1</t>
    <phoneticPr fontId="3"/>
  </si>
  <si>
    <t>nation3winingrate1</t>
  </si>
  <si>
    <t>ﾓｰﾀ勝率枠12間差</t>
    <rPh sb="3" eb="5">
      <t>ショウリツ</t>
    </rPh>
    <rPh sb="5" eb="6">
      <t>ワク</t>
    </rPh>
    <rPh sb="8" eb="9">
      <t>カン</t>
    </rPh>
    <rPh sb="9" eb="10">
      <t>サ</t>
    </rPh>
    <phoneticPr fontId="3"/>
  </si>
  <si>
    <t>motor2wining12</t>
  </si>
  <si>
    <t>racer2wining12</t>
  </si>
  <si>
    <t>枠選手２連率1</t>
    <phoneticPr fontId="3"/>
  </si>
  <si>
    <t>racer2winingrate1</t>
  </si>
  <si>
    <t>全国勝率</t>
    <rPh sb="0" eb="2">
      <t>ゼンコク</t>
    </rPh>
    <rPh sb="2" eb="4">
      <t>ショウリツ</t>
    </rPh>
    <phoneticPr fontId="3"/>
  </si>
  <si>
    <t>nationwiningrate</t>
  </si>
  <si>
    <t>2着支持率2位枠</t>
    <rPh sb="2" eb="5">
      <t>シジリツ</t>
    </rPh>
    <rPh sb="6" eb="7">
      <t>イ</t>
    </rPh>
    <rPh sb="7" eb="8">
      <t>ワク</t>
    </rPh>
    <phoneticPr fontId="3"/>
  </si>
  <si>
    <t>win2_rank2_entry</t>
  </si>
  <si>
    <t>pattern_name</t>
    <phoneticPr fontId="3"/>
  </si>
  <si>
    <t>的中率推移</t>
    <rPh sb="0" eb="3">
      <t>テキチュウリツ</t>
    </rPh>
    <rPh sb="3" eb="5">
      <t>スイイ</t>
    </rPh>
    <phoneticPr fontId="3"/>
  </si>
  <si>
    <t>直近全国3連率1</t>
    <phoneticPr fontId="3"/>
  </si>
  <si>
    <t>recentnation3winingrate1</t>
  </si>
  <si>
    <t>直近全国3連率1</t>
    <phoneticPr fontId="3"/>
  </si>
  <si>
    <t>statnation3winingrate1</t>
  </si>
  <si>
    <t>3連単_人気</t>
  </si>
  <si>
    <t>sanrentanpopular</t>
    <phoneticPr fontId="3"/>
  </si>
  <si>
    <t>統計直近当地勝率順位</t>
    <rPh sb="6" eb="8">
      <t>ショウリツ</t>
    </rPh>
    <rPh sb="8" eb="10">
      <t>ジュンイ</t>
    </rPh>
    <phoneticPr fontId="3"/>
  </si>
  <si>
    <t>statlocalwiningrank</t>
    <phoneticPr fontId="3"/>
  </si>
  <si>
    <t>モータ5</t>
  </si>
  <si>
    <t>motorno5</t>
  </si>
  <si>
    <t>全国3連率2</t>
    <phoneticPr fontId="3"/>
  </si>
  <si>
    <t>nation3winingrate2</t>
    <phoneticPr fontId="3"/>
  </si>
  <si>
    <t>ﾓｰﾀ勝率枠13間差</t>
    <rPh sb="3" eb="5">
      <t>ショウリツ</t>
    </rPh>
    <rPh sb="5" eb="6">
      <t>ワク</t>
    </rPh>
    <rPh sb="8" eb="9">
      <t>カン</t>
    </rPh>
    <rPh sb="9" eb="10">
      <t>サ</t>
    </rPh>
    <phoneticPr fontId="3"/>
  </si>
  <si>
    <t>motor2wining13</t>
  </si>
  <si>
    <t>racer2wining13</t>
  </si>
  <si>
    <t>枠選手２連率2</t>
    <phoneticPr fontId="3"/>
  </si>
  <si>
    <t>racer2winingrate2</t>
  </si>
  <si>
    <t>全国２連帯率</t>
    <rPh sb="0" eb="2">
      <t>ゼンコク</t>
    </rPh>
    <rPh sb="3" eb="5">
      <t>レンタイ</t>
    </rPh>
    <rPh sb="5" eb="6">
      <t>リツ</t>
    </rPh>
    <phoneticPr fontId="3"/>
  </si>
  <si>
    <t>nation2winingrate</t>
  </si>
  <si>
    <t>2着支持率2位オッズ</t>
    <rPh sb="2" eb="5">
      <t>シジリツ</t>
    </rPh>
    <rPh sb="6" eb="7">
      <t>イ</t>
    </rPh>
    <phoneticPr fontId="3"/>
  </si>
  <si>
    <t>win2_rank2_fameodds</t>
  </si>
  <si>
    <t>パタン内容</t>
    <rPh sb="3" eb="5">
      <t>ナイヨウ</t>
    </rPh>
    <phoneticPr fontId="3"/>
  </si>
  <si>
    <t>pattern_value</t>
    <phoneticPr fontId="3"/>
  </si>
  <si>
    <t>収益率推移</t>
    <rPh sb="0" eb="3">
      <t>シュウエキリツ</t>
    </rPh>
    <phoneticPr fontId="3"/>
  </si>
  <si>
    <t>直近全国3連率2</t>
    <phoneticPr fontId="3"/>
  </si>
  <si>
    <t>recentnation3winingrate2</t>
  </si>
  <si>
    <t>statnation3winingrate2</t>
  </si>
  <si>
    <t>3連複_No</t>
  </si>
  <si>
    <t>sanrenhukuno</t>
  </si>
  <si>
    <t>統計直近当地2連率順位</t>
    <rPh sb="9" eb="11">
      <t>ジュンイ</t>
    </rPh>
    <phoneticPr fontId="3"/>
  </si>
  <si>
    <t>statlocal2winingrank</t>
    <phoneticPr fontId="3"/>
  </si>
  <si>
    <t>モータ6</t>
  </si>
  <si>
    <t>motorno6</t>
  </si>
  <si>
    <t>全国3連率3</t>
    <phoneticPr fontId="3"/>
  </si>
  <si>
    <t>nation3winingrate3</t>
  </si>
  <si>
    <t>ﾓｰﾀ勝率枠14間差</t>
    <rPh sb="3" eb="5">
      <t>ショウリツ</t>
    </rPh>
    <rPh sb="5" eb="6">
      <t>ワク</t>
    </rPh>
    <rPh sb="8" eb="9">
      <t>カン</t>
    </rPh>
    <rPh sb="9" eb="10">
      <t>サ</t>
    </rPh>
    <phoneticPr fontId="3"/>
  </si>
  <si>
    <t>motor2wining14</t>
  </si>
  <si>
    <t>racer2wining14</t>
  </si>
  <si>
    <t>枠選手２連率3</t>
    <phoneticPr fontId="3"/>
  </si>
  <si>
    <t>racer2winingrate3</t>
  </si>
  <si>
    <t>全国３連帯率</t>
    <rPh sb="0" eb="2">
      <t>ゼンコク</t>
    </rPh>
    <rPh sb="3" eb="5">
      <t>レンタイ</t>
    </rPh>
    <rPh sb="5" eb="6">
      <t>リツ</t>
    </rPh>
    <phoneticPr fontId="3"/>
  </si>
  <si>
    <t>nation3winingrate</t>
  </si>
  <si>
    <t>rec_fame</t>
    <phoneticPr fontId="3"/>
  </si>
  <si>
    <t>2着支持率2位支持率</t>
    <rPh sb="2" eb="5">
      <t>シジリツ</t>
    </rPh>
    <rPh sb="6" eb="7">
      <t>イ</t>
    </rPh>
    <rPh sb="7" eb="10">
      <t>シジリツ</t>
    </rPh>
    <phoneticPr fontId="3"/>
  </si>
  <si>
    <t>win2_rank2_famerate</t>
  </si>
  <si>
    <t>能力値推移</t>
    <rPh sb="0" eb="2">
      <t>ノウリョク</t>
    </rPh>
    <rPh sb="2" eb="3">
      <t>チ</t>
    </rPh>
    <phoneticPr fontId="3"/>
  </si>
  <si>
    <t>直近全国3連率3</t>
    <phoneticPr fontId="3"/>
  </si>
  <si>
    <t>recentnation3winingrate3</t>
  </si>
  <si>
    <t>statnation3winingrate3</t>
  </si>
  <si>
    <t>3連複_Prize</t>
  </si>
  <si>
    <t>sanrenhukuprize</t>
  </si>
  <si>
    <t>統計直近当地3連率順位</t>
    <rPh sb="9" eb="11">
      <t>ジュンイ</t>
    </rPh>
    <phoneticPr fontId="3"/>
  </si>
  <si>
    <t>statlocal3winingrank</t>
    <phoneticPr fontId="3"/>
  </si>
  <si>
    <t>平均タイム1</t>
    <rPh sb="0" eb="2">
      <t>ヘイキン</t>
    </rPh>
    <phoneticPr fontId="3"/>
  </si>
  <si>
    <t>avgtime1</t>
  </si>
  <si>
    <t>全国3連率4</t>
    <phoneticPr fontId="3"/>
  </si>
  <si>
    <t>nation3winingrate4</t>
  </si>
  <si>
    <t>ﾓｰﾀ勝率枠23間差</t>
    <rPh sb="3" eb="5">
      <t>ショウリツ</t>
    </rPh>
    <rPh sb="5" eb="6">
      <t>ワク</t>
    </rPh>
    <rPh sb="8" eb="9">
      <t>カン</t>
    </rPh>
    <rPh sb="9" eb="10">
      <t>サ</t>
    </rPh>
    <phoneticPr fontId="3"/>
  </si>
  <si>
    <t>motor2wining23</t>
  </si>
  <si>
    <t>racer2wining23</t>
  </si>
  <si>
    <t>枠選手２連率4</t>
    <phoneticPr fontId="3"/>
  </si>
  <si>
    <t>racer2winingrate4</t>
  </si>
  <si>
    <t>当地勝率</t>
    <rPh sb="0" eb="2">
      <t>トウチ</t>
    </rPh>
    <rPh sb="2" eb="4">
      <t>ショウリツ</t>
    </rPh>
    <phoneticPr fontId="3"/>
  </si>
  <si>
    <t>localwiningrate</t>
  </si>
  <si>
    <t>2着支持率3位枠</t>
    <rPh sb="2" eb="5">
      <t>シジリツ</t>
    </rPh>
    <rPh sb="6" eb="7">
      <t>イ</t>
    </rPh>
    <rPh sb="7" eb="8">
      <t>ワク</t>
    </rPh>
    <phoneticPr fontId="3"/>
  </si>
  <si>
    <t>win2_rank3_entry</t>
  </si>
  <si>
    <t>投票日数</t>
    <rPh sb="0" eb="2">
      <t>トウヒョウ</t>
    </rPh>
    <rPh sb="2" eb="4">
      <t>ニッスウ</t>
    </rPh>
    <phoneticPr fontId="3"/>
  </si>
  <si>
    <t>パタン集計</t>
    <phoneticPr fontId="3"/>
  </si>
  <si>
    <t>zen_pattern</t>
    <phoneticPr fontId="3"/>
  </si>
  <si>
    <t>直近全国3連率4</t>
    <phoneticPr fontId="3"/>
  </si>
  <si>
    <t>recentnation3winingrate4</t>
  </si>
  <si>
    <t>statnation3winingrate4</t>
  </si>
  <si>
    <t>3連複_人気</t>
  </si>
  <si>
    <t>sanrenhukupopular</t>
  </si>
  <si>
    <t>統計直近モータ2連率順位</t>
    <rPh sb="0" eb="2">
      <t>トウケイ</t>
    </rPh>
    <rPh sb="10" eb="12">
      <t>ジュンイ</t>
    </rPh>
    <phoneticPr fontId="3"/>
  </si>
  <si>
    <t>statmotor2winingrank</t>
    <phoneticPr fontId="3"/>
  </si>
  <si>
    <t>平均タイム2</t>
  </si>
  <si>
    <t>avgtime2</t>
  </si>
  <si>
    <t>全国3連率5</t>
    <phoneticPr fontId="3"/>
  </si>
  <si>
    <t>nation3winingrate5</t>
  </si>
  <si>
    <t>ﾓｰﾀ勝率枠24間差</t>
    <rPh sb="3" eb="5">
      <t>ショウリツ</t>
    </rPh>
    <rPh sb="5" eb="6">
      <t>ワク</t>
    </rPh>
    <rPh sb="8" eb="9">
      <t>カン</t>
    </rPh>
    <rPh sb="9" eb="10">
      <t>サ</t>
    </rPh>
    <phoneticPr fontId="3"/>
  </si>
  <si>
    <t>motor2wining24</t>
  </si>
  <si>
    <t>racer2wining24</t>
  </si>
  <si>
    <t>枠選手２連率5</t>
    <phoneticPr fontId="3"/>
  </si>
  <si>
    <t>racer2winingrate5</t>
  </si>
  <si>
    <t>当地２連帯率</t>
    <rPh sb="0" eb="2">
      <t>トウチ</t>
    </rPh>
    <rPh sb="3" eb="5">
      <t>レンタイ</t>
    </rPh>
    <rPh sb="5" eb="6">
      <t>リツ</t>
    </rPh>
    <phoneticPr fontId="3"/>
  </si>
  <si>
    <t>local2winingrate</t>
  </si>
  <si>
    <t>2着支持率3位オッズ</t>
    <rPh sb="2" eb="5">
      <t>シジリツ</t>
    </rPh>
    <rPh sb="6" eb="7">
      <t>イ</t>
    </rPh>
    <phoneticPr fontId="3"/>
  </si>
  <si>
    <t>win2_rank3_fameodds</t>
  </si>
  <si>
    <t>MLシミュレーション実行結果の統計</t>
    <rPh sb="10" eb="12">
      <t>ジッコウ</t>
    </rPh>
    <rPh sb="12" eb="14">
      <t>ケッカ</t>
    </rPh>
    <rPh sb="15" eb="17">
      <t>トウケイ</t>
    </rPh>
    <phoneticPr fontId="3"/>
  </si>
  <si>
    <t>黒字日数</t>
    <rPh sb="0" eb="2">
      <t>クロジ</t>
    </rPh>
    <rPh sb="2" eb="4">
      <t>ニッスウ</t>
    </rPh>
    <phoneticPr fontId="3"/>
  </si>
  <si>
    <t>bettype</t>
    <phoneticPr fontId="3"/>
  </si>
  <si>
    <t>直近全国3連率5</t>
    <phoneticPr fontId="3"/>
  </si>
  <si>
    <t>recentnation3winingrate5</t>
  </si>
  <si>
    <t>直近全国3連率5</t>
    <phoneticPr fontId="3"/>
  </si>
  <si>
    <t>statnation3winingrate5</t>
  </si>
  <si>
    <t>2連単_No</t>
  </si>
  <si>
    <t>統計直近モータ3連率順位</t>
    <rPh sb="0" eb="2">
      <t>トウケイ</t>
    </rPh>
    <rPh sb="10" eb="12">
      <t>ジュンイ</t>
    </rPh>
    <phoneticPr fontId="3"/>
  </si>
  <si>
    <t>statmotor3winingrank</t>
    <phoneticPr fontId="3"/>
  </si>
  <si>
    <t>平均タイム3</t>
  </si>
  <si>
    <t>avgtime3</t>
  </si>
  <si>
    <t>全国3連率6</t>
    <phoneticPr fontId="3"/>
  </si>
  <si>
    <t>nation3winingrate6</t>
  </si>
  <si>
    <t>ﾓｰﾀ勝率枠34間差</t>
    <rPh sb="3" eb="5">
      <t>ショウリツ</t>
    </rPh>
    <rPh sb="5" eb="6">
      <t>ワク</t>
    </rPh>
    <rPh sb="8" eb="9">
      <t>カン</t>
    </rPh>
    <rPh sb="9" eb="10">
      <t>サ</t>
    </rPh>
    <phoneticPr fontId="3"/>
  </si>
  <si>
    <t>motor2wining34</t>
  </si>
  <si>
    <t>racer2wining34</t>
  </si>
  <si>
    <t>枠選手２連率6</t>
    <phoneticPr fontId="3"/>
  </si>
  <si>
    <t>racer2winingrate6</t>
  </si>
  <si>
    <t>当地３連帯率</t>
    <rPh sb="3" eb="5">
      <t>レンタイ</t>
    </rPh>
    <rPh sb="5" eb="6">
      <t>リツ</t>
    </rPh>
    <phoneticPr fontId="3"/>
  </si>
  <si>
    <t>local3winingrate</t>
  </si>
  <si>
    <t>raceno</t>
    <phoneticPr fontId="3"/>
  </si>
  <si>
    <t>2着支持率3位支持率</t>
    <rPh sb="2" eb="5">
      <t>シジリツ</t>
    </rPh>
    <rPh sb="6" eb="7">
      <t>イ</t>
    </rPh>
    <rPh sb="7" eb="10">
      <t>シジリツ</t>
    </rPh>
    <phoneticPr fontId="3"/>
  </si>
  <si>
    <t>win2_rank3_famerate</t>
  </si>
  <si>
    <t>zen_result_stat_ml</t>
    <phoneticPr fontId="3"/>
  </si>
  <si>
    <t>日別黒字率</t>
    <rPh sb="0" eb="1">
      <t>ニチ</t>
    </rPh>
    <rPh sb="1" eb="2">
      <t>ベツ</t>
    </rPh>
    <rPh sb="2" eb="4">
      <t>クロジ</t>
    </rPh>
    <rPh sb="4" eb="5">
      <t>リツ</t>
    </rPh>
    <phoneticPr fontId="3"/>
  </si>
  <si>
    <t>パタン１</t>
    <phoneticPr fontId="3"/>
  </si>
  <si>
    <t>pattern1</t>
    <phoneticPr fontId="3"/>
  </si>
  <si>
    <t>直近全国3連率6</t>
    <phoneticPr fontId="3"/>
  </si>
  <si>
    <t>recentnation3winingrate6</t>
  </si>
  <si>
    <t>直近全国3連率6</t>
    <phoneticPr fontId="3"/>
  </si>
  <si>
    <t>statnation3winingrate6</t>
  </si>
  <si>
    <t>2連単_Prize</t>
  </si>
  <si>
    <t>nirentanprize</t>
  </si>
  <si>
    <t>統計直近スタート順位</t>
    <rPh sb="0" eb="2">
      <t>トウケイ</t>
    </rPh>
    <rPh sb="8" eb="10">
      <t>ジュンイ</t>
    </rPh>
    <phoneticPr fontId="3"/>
  </si>
  <si>
    <t>statstartrank</t>
    <phoneticPr fontId="3"/>
  </si>
  <si>
    <t>平均タイム4</t>
  </si>
  <si>
    <t>avgtime4</t>
  </si>
  <si>
    <t>当地勝率1</t>
    <rPh sb="2" eb="4">
      <t>ショウリツ</t>
    </rPh>
    <phoneticPr fontId="3"/>
  </si>
  <si>
    <t>localwiningrate1</t>
  </si>
  <si>
    <t>avgst12</t>
  </si>
  <si>
    <t>motorwining12</t>
  </si>
  <si>
    <t>枠選手３連率1</t>
  </si>
  <si>
    <t>racer3winingrate1</t>
  </si>
  <si>
    <t>モータNO</t>
    <phoneticPr fontId="3"/>
  </si>
  <si>
    <t>motorno</t>
  </si>
  <si>
    <t>枠</t>
    <rPh sb="0" eb="1">
      <t>ワク</t>
    </rPh>
    <phoneticPr fontId="3"/>
  </si>
  <si>
    <t>waku</t>
    <phoneticPr fontId="3"/>
  </si>
  <si>
    <t>3着支持率1位枠</t>
    <rPh sb="2" eb="5">
      <t>シジリツ</t>
    </rPh>
    <rPh sb="6" eb="7">
      <t>イ</t>
    </rPh>
    <rPh sb="7" eb="8">
      <t>ワク</t>
    </rPh>
    <phoneticPr fontId="3"/>
  </si>
  <si>
    <t>win3_rank1_entry</t>
  </si>
  <si>
    <t>description</t>
    <phoneticPr fontId="3"/>
  </si>
  <si>
    <t>ML_シミュレーション結果（日別）</t>
    <rPh sb="11" eb="13">
      <t>ケッカ</t>
    </rPh>
    <rPh sb="14" eb="15">
      <t>ヒ</t>
    </rPh>
    <rPh sb="15" eb="16">
      <t>ベツ</t>
    </rPh>
    <phoneticPr fontId="3"/>
  </si>
  <si>
    <t>パタン２</t>
    <phoneticPr fontId="3"/>
  </si>
  <si>
    <t>pattern2</t>
    <phoneticPr fontId="3"/>
  </si>
  <si>
    <t>直近当地勝率1</t>
    <rPh sb="4" eb="6">
      <t>ショウリツ</t>
    </rPh>
    <phoneticPr fontId="3"/>
  </si>
  <si>
    <t>recentlocalwiningrate1</t>
  </si>
  <si>
    <t>直近当地勝率1</t>
    <rPh sb="0" eb="2">
      <t>チョッキン</t>
    </rPh>
    <rPh sb="4" eb="6">
      <t>ショウリツ</t>
    </rPh>
    <phoneticPr fontId="3"/>
  </si>
  <si>
    <t>statlocalwiningrate1</t>
  </si>
  <si>
    <t>2連単_人気</t>
  </si>
  <si>
    <t>nirentanpopular</t>
  </si>
  <si>
    <t>統計枠選手勝率順位</t>
    <rPh sb="0" eb="2">
      <t>トウケイ</t>
    </rPh>
    <rPh sb="2" eb="3">
      <t>ワク</t>
    </rPh>
    <rPh sb="3" eb="5">
      <t>センシュ</t>
    </rPh>
    <rPh sb="5" eb="7">
      <t>ショウリツ</t>
    </rPh>
    <rPh sb="7" eb="9">
      <t>ジュンイ</t>
    </rPh>
    <phoneticPr fontId="3"/>
  </si>
  <si>
    <t>racerwiningrank</t>
    <phoneticPr fontId="3"/>
  </si>
  <si>
    <t>平均タイム5</t>
  </si>
  <si>
    <t>avgtime5</t>
  </si>
  <si>
    <t>当地勝率2</t>
    <rPh sb="2" eb="4">
      <t>ショウリツ</t>
    </rPh>
    <phoneticPr fontId="3"/>
  </si>
  <si>
    <t>localwiningrate2</t>
  </si>
  <si>
    <t>avgst13</t>
  </si>
  <si>
    <t>motorwining13</t>
  </si>
  <si>
    <t>枠選手３連率2</t>
  </si>
  <si>
    <t>racer3winingrate2</t>
  </si>
  <si>
    <t>モータ２連帯率</t>
    <rPh sb="4" eb="6">
      <t>レンタイ</t>
    </rPh>
    <rPh sb="6" eb="7">
      <t>リツ</t>
    </rPh>
    <phoneticPr fontId="3"/>
  </si>
  <si>
    <t>motor2winingrate</t>
  </si>
  <si>
    <t>エントリ</t>
    <phoneticPr fontId="3"/>
  </si>
  <si>
    <t>entry</t>
    <phoneticPr fontId="3"/>
  </si>
  <si>
    <t>3着支持率1位オッズ</t>
    <rPh sb="2" eb="5">
      <t>シジリツ</t>
    </rPh>
    <rPh sb="6" eb="7">
      <t>イ</t>
    </rPh>
    <phoneticPr fontId="3"/>
  </si>
  <si>
    <t>win3_rank1_fameodds</t>
  </si>
  <si>
    <t>bettype</t>
    <phoneticPr fontId="3"/>
  </si>
  <si>
    <t>予測結果日別</t>
    <rPh sb="0" eb="2">
      <t>ヨソク</t>
    </rPh>
    <rPh sb="2" eb="4">
      <t>ケッカ</t>
    </rPh>
    <rPh sb="4" eb="5">
      <t>ニチ</t>
    </rPh>
    <rPh sb="5" eb="6">
      <t>ベツ</t>
    </rPh>
    <phoneticPr fontId="3"/>
  </si>
  <si>
    <t>stat_ml_ptn_daily</t>
    <phoneticPr fontId="3"/>
  </si>
  <si>
    <t>パタン出現回数</t>
    <rPh sb="3" eb="5">
      <t>シュツゲン</t>
    </rPh>
    <rPh sb="5" eb="7">
      <t>カイスウ</t>
    </rPh>
    <phoneticPr fontId="3"/>
  </si>
  <si>
    <t>patterncnt</t>
    <phoneticPr fontId="3"/>
  </si>
  <si>
    <t>直近当地勝率2</t>
    <rPh sb="4" eb="6">
      <t>ショウリツ</t>
    </rPh>
    <phoneticPr fontId="3"/>
  </si>
  <si>
    <t>recentlocalwiningrate2</t>
  </si>
  <si>
    <t>statlocalwiningrate2</t>
  </si>
  <si>
    <t>2連複_No</t>
  </si>
  <si>
    <t>統計枠選手2連率順位</t>
    <rPh sb="0" eb="2">
      <t>トウケイ</t>
    </rPh>
    <rPh sb="2" eb="3">
      <t>ワク</t>
    </rPh>
    <rPh sb="3" eb="5">
      <t>センシュ</t>
    </rPh>
    <rPh sb="8" eb="10">
      <t>ジュンイ</t>
    </rPh>
    <phoneticPr fontId="3"/>
  </si>
  <si>
    <t>racer2winingrank</t>
    <phoneticPr fontId="3"/>
  </si>
  <si>
    <t>平均タイム6</t>
  </si>
  <si>
    <t>avgtime6</t>
  </si>
  <si>
    <t>当地勝率3</t>
    <rPh sb="2" eb="4">
      <t>ショウリツ</t>
    </rPh>
    <phoneticPr fontId="3"/>
  </si>
  <si>
    <t>localwiningrate3</t>
  </si>
  <si>
    <t>avgst14</t>
  </si>
  <si>
    <t>motorwining14</t>
  </si>
  <si>
    <t>枠選手３連率3</t>
  </si>
  <si>
    <t>racer3winingrate3</t>
  </si>
  <si>
    <t>モータ３連帯率</t>
    <rPh sb="4" eb="6">
      <t>レンタイ</t>
    </rPh>
    <rPh sb="6" eb="7">
      <t>リツ</t>
    </rPh>
    <phoneticPr fontId="3"/>
  </si>
  <si>
    <t>motor3winingrate</t>
  </si>
  <si>
    <t>win</t>
    <phoneticPr fontId="3"/>
  </si>
  <si>
    <t>3着支持率1位支持率</t>
    <rPh sb="2" eb="5">
      <t>シジリツ</t>
    </rPh>
    <rPh sb="6" eb="7">
      <t>イ</t>
    </rPh>
    <rPh sb="7" eb="10">
      <t>シジリツ</t>
    </rPh>
    <phoneticPr fontId="3"/>
  </si>
  <si>
    <t>win3_rank1_famerate</t>
  </si>
  <si>
    <t>パタン１</t>
    <phoneticPr fontId="3"/>
  </si>
  <si>
    <t>pattern1</t>
    <phoneticPr fontId="3"/>
  </si>
  <si>
    <t>ベット金額合計</t>
    <rPh sb="3" eb="5">
      <t>キンガク</t>
    </rPh>
    <rPh sb="5" eb="7">
      <t>ゴウケイ</t>
    </rPh>
    <phoneticPr fontId="3"/>
  </si>
  <si>
    <t>betamount</t>
    <phoneticPr fontId="3"/>
  </si>
  <si>
    <t>直近当地勝率3</t>
    <rPh sb="4" eb="6">
      <t>ショウリツ</t>
    </rPh>
    <phoneticPr fontId="3"/>
  </si>
  <si>
    <t>recentlocalwiningrate3</t>
  </si>
  <si>
    <t>statlocalwiningrate3</t>
  </si>
  <si>
    <t>2連複_Prize</t>
  </si>
  <si>
    <t>nirenhukuprize</t>
  </si>
  <si>
    <t>統計枠選手3連率順位</t>
    <rPh sb="0" eb="2">
      <t>トウケイ</t>
    </rPh>
    <rPh sb="2" eb="3">
      <t>ワク</t>
    </rPh>
    <rPh sb="3" eb="5">
      <t>センシュ</t>
    </rPh>
    <rPh sb="8" eb="10">
      <t>ジュンイ</t>
    </rPh>
    <phoneticPr fontId="3"/>
  </si>
  <si>
    <t>racer3winingrank</t>
    <phoneticPr fontId="3"/>
  </si>
  <si>
    <t>平均ST1</t>
    <rPh sb="0" eb="2">
      <t>ヘイキン</t>
    </rPh>
    <phoneticPr fontId="3"/>
  </si>
  <si>
    <t>avgst1</t>
  </si>
  <si>
    <t>当地勝率4</t>
    <rPh sb="2" eb="4">
      <t>ショウリツ</t>
    </rPh>
    <phoneticPr fontId="3"/>
  </si>
  <si>
    <t>localwiningrate4</t>
  </si>
  <si>
    <t>avgst23</t>
  </si>
  <si>
    <t>motorwining23</t>
  </si>
  <si>
    <t>枠選手３連率4</t>
  </si>
  <si>
    <t>racer3winingrate4</t>
  </si>
  <si>
    <t>ボートNO</t>
    <phoneticPr fontId="3"/>
  </si>
  <si>
    <t>boatno</t>
  </si>
  <si>
    <t>支持平均オッズ</t>
    <rPh sb="0" eb="2">
      <t>シジ</t>
    </rPh>
    <rPh sb="2" eb="4">
      <t>ヘイキン</t>
    </rPh>
    <phoneticPr fontId="3"/>
  </si>
  <si>
    <t>fameodds</t>
    <phoneticPr fontId="3"/>
  </si>
  <si>
    <t>3着支持率2位枠</t>
    <rPh sb="2" eb="5">
      <t>シジリツ</t>
    </rPh>
    <rPh sb="6" eb="7">
      <t>イ</t>
    </rPh>
    <rPh sb="7" eb="8">
      <t>ワク</t>
    </rPh>
    <phoneticPr fontId="3"/>
  </si>
  <si>
    <t>win3_rank2_entry</t>
  </si>
  <si>
    <t>パタン２</t>
    <phoneticPr fontId="3"/>
  </si>
  <si>
    <t>pattern2</t>
    <phoneticPr fontId="3"/>
  </si>
  <si>
    <t>年月日</t>
    <rPh sb="0" eb="3">
      <t>ネンガッピ</t>
    </rPh>
    <phoneticPr fontId="3"/>
  </si>
  <si>
    <t>ymd</t>
    <phoneticPr fontId="3"/>
  </si>
  <si>
    <t>直近当地勝率4</t>
    <rPh sb="4" eb="6">
      <t>ショウリツ</t>
    </rPh>
    <phoneticPr fontId="3"/>
  </si>
  <si>
    <t>recentlocalwiningrate4</t>
  </si>
  <si>
    <t>statlocalwiningrate4</t>
  </si>
  <si>
    <t>2連複_人気</t>
  </si>
  <si>
    <t>nirenhukupopular</t>
  </si>
  <si>
    <t>統計枠モータ勝率順位</t>
    <rPh sb="0" eb="2">
      <t>トウケイ</t>
    </rPh>
    <rPh sb="2" eb="3">
      <t>ワク</t>
    </rPh>
    <rPh sb="6" eb="8">
      <t>ショウリツ</t>
    </rPh>
    <rPh sb="8" eb="10">
      <t>ジュンイ</t>
    </rPh>
    <phoneticPr fontId="3"/>
  </si>
  <si>
    <t>motorwiningrank</t>
    <phoneticPr fontId="3"/>
  </si>
  <si>
    <t>平均ST2</t>
  </si>
  <si>
    <t>avgst2</t>
  </si>
  <si>
    <t>当地勝率5</t>
    <rPh sb="2" eb="4">
      <t>ショウリツ</t>
    </rPh>
    <phoneticPr fontId="3"/>
  </si>
  <si>
    <t>localwiningrate5</t>
  </si>
  <si>
    <t>avgst24</t>
  </si>
  <si>
    <t>motorwining24</t>
  </si>
  <si>
    <t>枠選手３連率5</t>
  </si>
  <si>
    <t>racer3winingrate5</t>
  </si>
  <si>
    <t>ボート２連帯率</t>
    <rPh sb="4" eb="6">
      <t>レンタイ</t>
    </rPh>
    <rPh sb="6" eb="7">
      <t>リツ</t>
    </rPh>
    <phoneticPr fontId="3"/>
  </si>
  <si>
    <t>boat2winingrate</t>
  </si>
  <si>
    <t>famerate</t>
    <phoneticPr fontId="3"/>
  </si>
  <si>
    <t>3着支持率2位オッズ</t>
    <rPh sb="2" eb="5">
      <t>シジリツ</t>
    </rPh>
    <rPh sb="6" eb="7">
      <t>イ</t>
    </rPh>
    <phoneticPr fontId="3"/>
  </si>
  <si>
    <t>win3_rank2_fameodds</t>
  </si>
  <si>
    <t>kumiban</t>
    <phoneticPr fontId="3"/>
  </si>
  <si>
    <t>直近当地勝率5</t>
    <rPh sb="4" eb="6">
      <t>ショウリツ</t>
    </rPh>
    <phoneticPr fontId="3"/>
  </si>
  <si>
    <t>recentlocalwiningrate5</t>
  </si>
  <si>
    <t>statlocalwiningrate5</t>
  </si>
  <si>
    <t>単勝_No</t>
  </si>
  <si>
    <t>tansyono</t>
  </si>
  <si>
    <t>統計枠モータ2連率順位</t>
    <rPh sb="0" eb="2">
      <t>トウケイ</t>
    </rPh>
    <rPh sb="2" eb="3">
      <t>ワク</t>
    </rPh>
    <rPh sb="9" eb="11">
      <t>ジュンイ</t>
    </rPh>
    <phoneticPr fontId="3"/>
  </si>
  <si>
    <t>motor2winingrank</t>
    <phoneticPr fontId="3"/>
  </si>
  <si>
    <t>平均ST3</t>
  </si>
  <si>
    <t>avgst3</t>
  </si>
  <si>
    <t>当地勝率6</t>
    <rPh sb="2" eb="4">
      <t>ショウリツ</t>
    </rPh>
    <phoneticPr fontId="3"/>
  </si>
  <si>
    <t>localwiningrate6</t>
  </si>
  <si>
    <t>avgst34</t>
  </si>
  <si>
    <t>motorwining34</t>
  </si>
  <si>
    <t>枠選手３連率6</t>
    <rPh sb="1" eb="3">
      <t>センシュ</t>
    </rPh>
    <phoneticPr fontId="3"/>
  </si>
  <si>
    <t>racer3winingrate6</t>
  </si>
  <si>
    <t>ボート３連帯率</t>
    <rPh sb="4" eb="6">
      <t>レンタイ</t>
    </rPh>
    <rPh sb="6" eb="7">
      <t>リツ</t>
    </rPh>
    <phoneticPr fontId="3"/>
  </si>
  <si>
    <t>boat3winingrate</t>
  </si>
  <si>
    <t>3着支持率2位支持率</t>
    <rPh sb="2" eb="5">
      <t>シジリツ</t>
    </rPh>
    <rPh sb="6" eb="7">
      <t>イ</t>
    </rPh>
    <rPh sb="7" eb="10">
      <t>シジリツ</t>
    </rPh>
    <phoneticPr fontId="3"/>
  </si>
  <si>
    <t>win3_rank2_famerate</t>
  </si>
  <si>
    <t>投票回数合計</t>
    <rPh sb="0" eb="2">
      <t>トウヒョウ</t>
    </rPh>
    <rPh sb="2" eb="4">
      <t>カイスウ</t>
    </rPh>
    <rPh sb="4" eb="6">
      <t>ゴウケイ</t>
    </rPh>
    <phoneticPr fontId="3"/>
  </si>
  <si>
    <t>直近当地勝率6</t>
    <rPh sb="4" eb="6">
      <t>ショウリツ</t>
    </rPh>
    <phoneticPr fontId="3"/>
  </si>
  <si>
    <t>recentlocalwiningrate6</t>
  </si>
  <si>
    <t>statlocalwiningrate6</t>
  </si>
  <si>
    <t>単勝_Prize</t>
  </si>
  <si>
    <t>tansyoprize</t>
  </si>
  <si>
    <t>統計枠モータ3連率順位</t>
    <rPh sb="0" eb="2">
      <t>トウケイ</t>
    </rPh>
    <rPh sb="2" eb="3">
      <t>ワク</t>
    </rPh>
    <rPh sb="9" eb="11">
      <t>ジュンイ</t>
    </rPh>
    <phoneticPr fontId="3"/>
  </si>
  <si>
    <t>motor3winingrank</t>
    <phoneticPr fontId="3"/>
  </si>
  <si>
    <t>平均ST4</t>
  </si>
  <si>
    <t>avgst4</t>
  </si>
  <si>
    <t>当地2連率1</t>
    <phoneticPr fontId="3"/>
  </si>
  <si>
    <t>local2winingrate1</t>
  </si>
  <si>
    <t>avgtime12</t>
  </si>
  <si>
    <t>枠モータ出走回数1</t>
    <rPh sb="4" eb="8">
      <t>シュッソウカイスウ</t>
    </rPh>
    <phoneticPr fontId="3"/>
  </si>
  <si>
    <t>motorruncount1</t>
  </si>
  <si>
    <t>waku</t>
  </si>
  <si>
    <t>3着支持率3位枠</t>
    <rPh sb="2" eb="5">
      <t>シジリツ</t>
    </rPh>
    <rPh sb="6" eb="7">
      <t>イ</t>
    </rPh>
    <rPh sb="7" eb="8">
      <t>ワク</t>
    </rPh>
    <phoneticPr fontId="3"/>
  </si>
  <si>
    <t>win3_rank3_entry</t>
  </si>
  <si>
    <t>日毎投票回数</t>
    <rPh sb="0" eb="2">
      <t>ヒゴト</t>
    </rPh>
    <rPh sb="2" eb="4">
      <t>トウヒョウ</t>
    </rPh>
    <rPh sb="4" eb="6">
      <t>カイスウ</t>
    </rPh>
    <phoneticPr fontId="3"/>
  </si>
  <si>
    <t>pattern_name</t>
    <phoneticPr fontId="3"/>
  </si>
  <si>
    <t>直近当地2連率1</t>
    <phoneticPr fontId="3"/>
  </si>
  <si>
    <t>recentlocal2winingrate1</t>
  </si>
  <si>
    <t>直近当地2連率1</t>
  </si>
  <si>
    <t>statlocal2winingrate1</t>
  </si>
  <si>
    <t>単勝_オッズ人気</t>
  </si>
  <si>
    <t>tansyopopular</t>
  </si>
  <si>
    <t>平均ST5</t>
  </si>
  <si>
    <t>avgst5</t>
  </si>
  <si>
    <t>当地2連率2</t>
    <phoneticPr fontId="3"/>
  </si>
  <si>
    <t>local2winingrate2</t>
  </si>
  <si>
    <t>avgtime13</t>
  </si>
  <si>
    <t>枠モータ出走回数2</t>
  </si>
  <si>
    <t>motorruncount2</t>
  </si>
  <si>
    <t>ランク</t>
    <phoneticPr fontId="3"/>
  </si>
  <si>
    <t>rank</t>
  </si>
  <si>
    <t>3着支持率3位オッズ</t>
    <rPh sb="2" eb="5">
      <t>シジリツ</t>
    </rPh>
    <rPh sb="6" eb="7">
      <t>イ</t>
    </rPh>
    <phoneticPr fontId="3"/>
  </si>
  <si>
    <t>win3_rank3_fameodds</t>
  </si>
  <si>
    <t>的中回数合計</t>
    <rPh sb="0" eb="2">
      <t>テキチュウ</t>
    </rPh>
    <rPh sb="2" eb="4">
      <t>カイスウ</t>
    </rPh>
    <rPh sb="4" eb="6">
      <t>ゴウケイ</t>
    </rPh>
    <phoneticPr fontId="3"/>
  </si>
  <si>
    <t>パタン的中集計</t>
    <rPh sb="5" eb="7">
      <t>シュウケイ</t>
    </rPh>
    <phoneticPr fontId="3"/>
  </si>
  <si>
    <t>zen_race</t>
    <phoneticPr fontId="3"/>
  </si>
  <si>
    <t>直近当地2連率2</t>
    <phoneticPr fontId="3"/>
  </si>
  <si>
    <t>recentlocal2winingrate2</t>
  </si>
  <si>
    <t>直近当地2連率2</t>
  </si>
  <si>
    <t>statlocal2winingrate2</t>
  </si>
  <si>
    <t>決まり手</t>
  </si>
  <si>
    <t>kimarite</t>
  </si>
  <si>
    <t>平均ST6</t>
  </si>
  <si>
    <t>avgst6</t>
  </si>
  <si>
    <t>当地2連率3</t>
    <phoneticPr fontId="3"/>
  </si>
  <si>
    <t>local2winingrate3</t>
  </si>
  <si>
    <t>avgtime14</t>
  </si>
  <si>
    <t>枠モータ出走回数3</t>
  </si>
  <si>
    <t>motorruncount3</t>
  </si>
  <si>
    <t>結果スタート</t>
    <phoneticPr fontId="3"/>
  </si>
  <si>
    <t>startresult</t>
    <phoneticPr fontId="3"/>
  </si>
  <si>
    <t>3着支持率3位支持率</t>
    <rPh sb="2" eb="5">
      <t>シジリツ</t>
    </rPh>
    <rPh sb="6" eb="7">
      <t>イ</t>
    </rPh>
    <rPh sb="7" eb="10">
      <t>シジリツ</t>
    </rPh>
    <phoneticPr fontId="3"/>
  </si>
  <si>
    <t>win3_rank3_famerate</t>
  </si>
  <si>
    <t>日毎的中回数</t>
    <rPh sb="0" eb="2">
      <t>ヒゴト</t>
    </rPh>
    <rPh sb="2" eb="4">
      <t>テキチュウ</t>
    </rPh>
    <rPh sb="4" eb="6">
      <t>カイスウ</t>
    </rPh>
    <phoneticPr fontId="3"/>
  </si>
  <si>
    <t>betcnt</t>
    <phoneticPr fontId="3"/>
  </si>
  <si>
    <t>最終パタンの結果分析</t>
    <rPh sb="0" eb="2">
      <t>サイシュウ</t>
    </rPh>
    <rPh sb="6" eb="8">
      <t>ケッカ</t>
    </rPh>
    <rPh sb="8" eb="10">
      <t>ブンセキ</t>
    </rPh>
    <phoneticPr fontId="3"/>
  </si>
  <si>
    <t>直近当地2連率3</t>
    <phoneticPr fontId="3"/>
  </si>
  <si>
    <t>recentlocal2winingrate3</t>
  </si>
  <si>
    <t>直近当地2連率3</t>
  </si>
  <si>
    <t>statlocal2winingrate3</t>
  </si>
  <si>
    <t>着順枠順位</t>
  </si>
  <si>
    <t>wakurank</t>
  </si>
  <si>
    <t>節平均ST1</t>
    <phoneticPr fontId="3"/>
  </si>
  <si>
    <t>setuavgst1</t>
  </si>
  <si>
    <t>当地2連率4</t>
    <phoneticPr fontId="3"/>
  </si>
  <si>
    <t>local2winingrate4</t>
  </si>
  <si>
    <t>avgtime23</t>
  </si>
  <si>
    <t>枠モータ出走回数4</t>
  </si>
  <si>
    <t>motorruncount4</t>
  </si>
  <si>
    <t>hitcnt</t>
    <phoneticPr fontId="3"/>
  </si>
  <si>
    <t>パタン結果分析</t>
    <rPh sb="3" eb="5">
      <t>ケッカ</t>
    </rPh>
    <rPh sb="5" eb="7">
      <t>ブンセキ</t>
    </rPh>
    <phoneticPr fontId="3"/>
  </si>
  <si>
    <t>stat_ml_ptn_analyze</t>
    <phoneticPr fontId="3"/>
  </si>
  <si>
    <t>パタン１</t>
    <phoneticPr fontId="3"/>
  </si>
  <si>
    <t>pattern1</t>
    <phoneticPr fontId="3"/>
  </si>
  <si>
    <t>直近当地2連率4</t>
    <phoneticPr fontId="3"/>
  </si>
  <si>
    <t>recentlocal2winingrate4</t>
  </si>
  <si>
    <t>直近当地2連率4</t>
  </si>
  <si>
    <t>statlocal2winingrate4</t>
  </si>
  <si>
    <t>級別枠順位</t>
  </si>
  <si>
    <t>levelrank</t>
    <phoneticPr fontId="3"/>
  </si>
  <si>
    <t>節平均ST2</t>
  </si>
  <si>
    <t>setuavgst2</t>
  </si>
  <si>
    <t>当地2連率5</t>
    <phoneticPr fontId="3"/>
  </si>
  <si>
    <t>local2winingrate5</t>
  </si>
  <si>
    <t>avgtime24</t>
  </si>
  <si>
    <t>枠モータ出走回数5</t>
  </si>
  <si>
    <t>motorruncount5</t>
  </si>
  <si>
    <t>日毎投票金額</t>
    <rPh sb="0" eb="2">
      <t>ヒゴト</t>
    </rPh>
    <rPh sb="2" eb="4">
      <t>トウヒョウ</t>
    </rPh>
    <rPh sb="4" eb="6">
      <t>キンガク</t>
    </rPh>
    <phoneticPr fontId="3"/>
  </si>
  <si>
    <t>betamt</t>
    <phoneticPr fontId="3"/>
  </si>
  <si>
    <t>直近当地2連率5</t>
    <phoneticPr fontId="3"/>
  </si>
  <si>
    <t>recentlocal2winingrate5</t>
  </si>
  <si>
    <t>直近当地2連率5</t>
  </si>
  <si>
    <t>statlocal2winingrate5</t>
  </si>
  <si>
    <t>着順級順位</t>
  </si>
  <si>
    <t>resultlevelrank</t>
    <phoneticPr fontId="3"/>
  </si>
  <si>
    <t>節平均ST3</t>
  </si>
  <si>
    <t>setuavgst3</t>
  </si>
  <si>
    <t>当地2連率6</t>
    <phoneticPr fontId="3"/>
  </si>
  <si>
    <t>local2winingrate6</t>
  </si>
  <si>
    <t>avgtime34</t>
  </si>
  <si>
    <t>枠モータ出走回数6</t>
  </si>
  <si>
    <t>motorruncount6</t>
  </si>
  <si>
    <t>的中金額合計</t>
    <rPh sb="0" eb="2">
      <t>テキチュウ</t>
    </rPh>
    <rPh sb="2" eb="4">
      <t>キンガク</t>
    </rPh>
    <rPh sb="4" eb="6">
      <t>ゴウケイ</t>
    </rPh>
    <phoneticPr fontId="3"/>
  </si>
  <si>
    <t>kumiban</t>
    <phoneticPr fontId="3"/>
  </si>
  <si>
    <t>直近当地2連率6</t>
    <phoneticPr fontId="3"/>
  </si>
  <si>
    <t>recentlocal2winingrate6</t>
  </si>
  <si>
    <t>直近当地2連率6</t>
  </si>
  <si>
    <t>statlocal2winingrate6</t>
  </si>
  <si>
    <t>全国勝率順位</t>
  </si>
  <si>
    <t>nationwiningrank</t>
    <phoneticPr fontId="3"/>
  </si>
  <si>
    <t>節平均ST4</t>
  </si>
  <si>
    <t>setuavgst4</t>
  </si>
  <si>
    <t>当地3連率1</t>
    <phoneticPr fontId="3"/>
  </si>
  <si>
    <t>local3winingrate1</t>
  </si>
  <si>
    <t>枠モータ勝率1</t>
    <rPh sb="4" eb="6">
      <t>ショウリツ</t>
    </rPh>
    <phoneticPr fontId="3"/>
  </si>
  <si>
    <t>motorwiningrate1</t>
  </si>
  <si>
    <t>枠別１着支持率</t>
    <rPh sb="0" eb="1">
      <t>ワク</t>
    </rPh>
    <rPh sb="1" eb="2">
      <t>ベツ</t>
    </rPh>
    <rPh sb="3" eb="4">
      <t>チャク</t>
    </rPh>
    <rPh sb="4" eb="7">
      <t>シジリツ</t>
    </rPh>
    <phoneticPr fontId="3"/>
  </si>
  <si>
    <t>日毎的中金額</t>
    <rPh sb="0" eb="2">
      <t>ヒゴト</t>
    </rPh>
    <rPh sb="2" eb="4">
      <t>テキチュウ</t>
    </rPh>
    <rPh sb="4" eb="6">
      <t>キンガク</t>
    </rPh>
    <phoneticPr fontId="3"/>
  </si>
  <si>
    <t>incomeamt</t>
    <phoneticPr fontId="3"/>
  </si>
  <si>
    <t>モデルNO</t>
    <phoneticPr fontId="3"/>
  </si>
  <si>
    <t>modelno</t>
    <phoneticPr fontId="3"/>
  </si>
  <si>
    <t>的中回数</t>
    <rPh sb="0" eb="2">
      <t>テキチュウ</t>
    </rPh>
    <rPh sb="2" eb="4">
      <t>カイスウ</t>
    </rPh>
    <phoneticPr fontId="3"/>
  </si>
  <si>
    <t>hitcount</t>
    <phoneticPr fontId="3"/>
  </si>
  <si>
    <t>直近当地３連率1</t>
    <phoneticPr fontId="3"/>
  </si>
  <si>
    <t>recentlocal3winingrate1</t>
  </si>
  <si>
    <t>直近当地3連率1</t>
  </si>
  <si>
    <t>statlocal3winingrate1</t>
  </si>
  <si>
    <t>全国２率順位</t>
  </si>
  <si>
    <t>nation2winingrank</t>
  </si>
  <si>
    <t>節平均ST5</t>
  </si>
  <si>
    <t>setuavgst5</t>
  </si>
  <si>
    <t>当地3連率2</t>
    <phoneticPr fontId="3"/>
  </si>
  <si>
    <t>local3winingrate2</t>
  </si>
  <si>
    <t>枠モータ勝率2</t>
    <rPh sb="4" eb="6">
      <t>ショウリツ</t>
    </rPh>
    <phoneticPr fontId="3"/>
  </si>
  <si>
    <t>motorwiningrate2</t>
  </si>
  <si>
    <t>s</t>
    <phoneticPr fontId="3"/>
  </si>
  <si>
    <t>rec_fame_waku</t>
    <phoneticPr fontId="3"/>
  </si>
  <si>
    <t>hitrate</t>
    <phoneticPr fontId="3"/>
  </si>
  <si>
    <t>モデル属性</t>
    <rPh sb="3" eb="5">
      <t>ゾクセイ</t>
    </rPh>
    <phoneticPr fontId="3"/>
  </si>
  <si>
    <t>modelattr</t>
    <phoneticPr fontId="3"/>
  </si>
  <si>
    <t>prize</t>
    <phoneticPr fontId="3"/>
  </si>
  <si>
    <t>直近当地３連率2</t>
    <phoneticPr fontId="3"/>
  </si>
  <si>
    <t>recentlocal3winingrate2</t>
  </si>
  <si>
    <t>直近当地3連率2</t>
  </si>
  <si>
    <t>statlocal3winingrate2</t>
  </si>
  <si>
    <t>全国３率順位</t>
  </si>
  <si>
    <t>nation3winingrank</t>
  </si>
  <si>
    <t>節平均ST6</t>
  </si>
  <si>
    <t>setuavgst6</t>
  </si>
  <si>
    <t>当地3連率3</t>
    <phoneticPr fontId="3"/>
  </si>
  <si>
    <t>local3winingrate3</t>
  </si>
  <si>
    <t>枠モータ勝率3</t>
    <rPh sb="4" eb="6">
      <t>ショウリツ</t>
    </rPh>
    <phoneticPr fontId="3"/>
  </si>
  <si>
    <t>motorwiningrate3</t>
  </si>
  <si>
    <t>回収率</t>
    <phoneticPr fontId="3"/>
  </si>
  <si>
    <t>incomerate</t>
    <phoneticPr fontId="3"/>
  </si>
  <si>
    <t>直近当地３連率3</t>
    <phoneticPr fontId="3"/>
  </si>
  <si>
    <t>recentlocal3winingrate3</t>
  </si>
  <si>
    <t>直近当地3連率3</t>
  </si>
  <si>
    <t>statlocal3winingrate3</t>
  </si>
  <si>
    <t>当地勝率順位</t>
  </si>
  <si>
    <t>localwiningrank</t>
    <phoneticPr fontId="3"/>
  </si>
  <si>
    <t>節平均着順1</t>
  </si>
  <si>
    <t>setuavgwin1</t>
    <phoneticPr fontId="3"/>
  </si>
  <si>
    <t>当地3連率4</t>
    <phoneticPr fontId="3"/>
  </si>
  <si>
    <t>local3winingrate4</t>
  </si>
  <si>
    <t>枠モータ勝率4</t>
    <rPh sb="4" eb="6">
      <t>ショウリツ</t>
    </rPh>
    <phoneticPr fontId="3"/>
  </si>
  <si>
    <t>motorwiningrate4</t>
  </si>
  <si>
    <t>残高</t>
    <rPh sb="0" eb="2">
      <t>ザンダカ</t>
    </rPh>
    <phoneticPr fontId="3"/>
  </si>
  <si>
    <t>balance</t>
    <phoneticPr fontId="3"/>
  </si>
  <si>
    <t>年</t>
    <rPh sb="0" eb="1">
      <t>ネン</t>
    </rPh>
    <phoneticPr fontId="3"/>
  </si>
  <si>
    <t>yyyy</t>
    <phoneticPr fontId="3"/>
  </si>
  <si>
    <t>直近当地３連率4</t>
    <phoneticPr fontId="3"/>
  </si>
  <si>
    <t>recentlocal3winingrate4</t>
  </si>
  <si>
    <t>直近当地3連率4</t>
  </si>
  <si>
    <t>statlocal3winingrate4</t>
  </si>
  <si>
    <t>当地２率順位</t>
  </si>
  <si>
    <t>local2winingrank</t>
  </si>
  <si>
    <t>節平均着順2</t>
  </si>
  <si>
    <t>setuavgwin2</t>
    <phoneticPr fontId="3"/>
  </si>
  <si>
    <t>当地3連率5</t>
    <phoneticPr fontId="3"/>
  </si>
  <si>
    <t>local3winingrate5</t>
  </si>
  <si>
    <t>枠モータ勝率5</t>
    <rPh sb="4" eb="6">
      <t>ショウリツ</t>
    </rPh>
    <phoneticPr fontId="3"/>
  </si>
  <si>
    <t>motorwiningrate5</t>
  </si>
  <si>
    <t>rec_racer_arr</t>
    <phoneticPr fontId="3"/>
  </si>
  <si>
    <t>wrwaku_fame_rank3</t>
    <phoneticPr fontId="3"/>
  </si>
  <si>
    <t>日毎残高</t>
    <rPh sb="0" eb="2">
      <t>ヒゴト</t>
    </rPh>
    <rPh sb="2" eb="4">
      <t>ザンダカ</t>
    </rPh>
    <phoneticPr fontId="3"/>
  </si>
  <si>
    <t>balance_daily</t>
    <phoneticPr fontId="3"/>
  </si>
  <si>
    <t>能力指数</t>
    <rPh sb="0" eb="2">
      <t>ノウリョク</t>
    </rPh>
    <rPh sb="2" eb="4">
      <t>シスウ</t>
    </rPh>
    <phoneticPr fontId="3"/>
  </si>
  <si>
    <t>totalrate</t>
    <phoneticPr fontId="3"/>
  </si>
  <si>
    <t>月</t>
    <rPh sb="0" eb="1">
      <t>ゲツ</t>
    </rPh>
    <phoneticPr fontId="3"/>
  </si>
  <si>
    <t>mm</t>
    <phoneticPr fontId="3"/>
  </si>
  <si>
    <t>直近当地３連率5</t>
    <phoneticPr fontId="3"/>
  </si>
  <si>
    <t>recentlocal3winingrate5</t>
  </si>
  <si>
    <t>直近当地3連率5</t>
  </si>
  <si>
    <t>statlocal3winingrate5</t>
  </si>
  <si>
    <t>当地３率順位</t>
  </si>
  <si>
    <t>local3winingrank</t>
  </si>
  <si>
    <t>節平均着順3</t>
  </si>
  <si>
    <t>setuavgwin3</t>
    <phoneticPr fontId="3"/>
  </si>
  <si>
    <t>当地3連率6</t>
    <phoneticPr fontId="3"/>
  </si>
  <si>
    <t>local3winingrate6</t>
  </si>
  <si>
    <t>枠モータ勝率6</t>
    <rPh sb="4" eb="6">
      <t>ショウリツ</t>
    </rPh>
    <phoneticPr fontId="3"/>
  </si>
  <si>
    <t>motorwiningrate6</t>
  </si>
  <si>
    <t>1枠1着支持オッズ</t>
    <rPh sb="1" eb="2">
      <t>ワク</t>
    </rPh>
    <rPh sb="3" eb="4">
      <t>チャク</t>
    </rPh>
    <rPh sb="4" eb="6">
      <t>シジ</t>
    </rPh>
    <phoneticPr fontId="3"/>
  </si>
  <si>
    <t>waku1_fameodds</t>
    <phoneticPr fontId="3"/>
  </si>
  <si>
    <t>投票オッズ最低</t>
    <rPh sb="5" eb="7">
      <t>サイテイ</t>
    </rPh>
    <phoneticPr fontId="3"/>
  </si>
  <si>
    <t>日平均投票数</t>
    <rPh sb="0" eb="1">
      <t>ニチ</t>
    </rPh>
    <rPh sb="1" eb="3">
      <t>ヘイキン</t>
    </rPh>
    <rPh sb="3" eb="5">
      <t>トウヒョウ</t>
    </rPh>
    <rPh sb="5" eb="6">
      <t>スウ</t>
    </rPh>
    <phoneticPr fontId="3"/>
  </si>
  <si>
    <t>betcount_daily</t>
    <phoneticPr fontId="3"/>
  </si>
  <si>
    <t>直近当地３連率6</t>
    <phoneticPr fontId="3"/>
  </si>
  <si>
    <t>recentlocal3winingrate6</t>
  </si>
  <si>
    <t>直近当地3連率6</t>
  </si>
  <si>
    <t>statlocal3winingrate6</t>
  </si>
  <si>
    <t>モーター2率順位</t>
  </si>
  <si>
    <t>motor2rank</t>
    <phoneticPr fontId="3"/>
  </si>
  <si>
    <t>節平均着順4</t>
  </si>
  <si>
    <t>setuavgwin4</t>
    <phoneticPr fontId="3"/>
  </si>
  <si>
    <t>モータ2連率1</t>
    <phoneticPr fontId="3"/>
  </si>
  <si>
    <t>motor2winingrate1</t>
  </si>
  <si>
    <t>枠モータ２連率1</t>
    <phoneticPr fontId="3"/>
  </si>
  <si>
    <t>1枠1着支持率</t>
    <rPh sb="1" eb="2">
      <t>ワク</t>
    </rPh>
    <rPh sb="3" eb="4">
      <t>チャク</t>
    </rPh>
    <rPh sb="4" eb="6">
      <t>シジ</t>
    </rPh>
    <rPh sb="6" eb="7">
      <t>リツ</t>
    </rPh>
    <phoneticPr fontId="3"/>
  </si>
  <si>
    <t>waku1_fameodds</t>
    <phoneticPr fontId="3"/>
  </si>
  <si>
    <t>投票オッズ最高</t>
    <rPh sb="5" eb="7">
      <t>サイコウ</t>
    </rPh>
    <phoneticPr fontId="3"/>
  </si>
  <si>
    <t>betamt</t>
    <phoneticPr fontId="3"/>
  </si>
  <si>
    <t>zen_stat, zen_filter</t>
    <phoneticPr fontId="3"/>
  </si>
  <si>
    <t>直近平均ST1</t>
    <phoneticPr fontId="3"/>
  </si>
  <si>
    <t>recentavgst1</t>
    <phoneticPr fontId="3"/>
  </si>
  <si>
    <t>直近ST1</t>
    <rPh sb="0" eb="2">
      <t>チョッキン</t>
    </rPh>
    <phoneticPr fontId="3"/>
  </si>
  <si>
    <t>statstart1</t>
  </si>
  <si>
    <t>モーター3率順位</t>
  </si>
  <si>
    <t>motor3rank</t>
  </si>
  <si>
    <t>節平均着順5</t>
  </si>
  <si>
    <t>setuavgwin5</t>
    <phoneticPr fontId="3"/>
  </si>
  <si>
    <t>モータ2連率2</t>
    <phoneticPr fontId="3"/>
  </si>
  <si>
    <t>motor2winingrate2</t>
  </si>
  <si>
    <t>枠モータ２連率2</t>
    <phoneticPr fontId="3"/>
  </si>
  <si>
    <t>raceno</t>
    <phoneticPr fontId="3"/>
  </si>
  <si>
    <t>～</t>
    <phoneticPr fontId="3"/>
  </si>
  <si>
    <t>投票オッズ平均</t>
    <rPh sb="5" eb="7">
      <t>ヘイキン</t>
    </rPh>
    <phoneticPr fontId="3"/>
  </si>
  <si>
    <t>betodds_avg</t>
    <phoneticPr fontId="3"/>
  </si>
  <si>
    <t>収益金額</t>
    <rPh sb="0" eb="2">
      <t>シュウエキ</t>
    </rPh>
    <rPh sb="2" eb="4">
      <t>キンガク</t>
    </rPh>
    <phoneticPr fontId="3"/>
  </si>
  <si>
    <t>incomeamt</t>
    <phoneticPr fontId="3"/>
  </si>
  <si>
    <t>直近平均ST2</t>
  </si>
  <si>
    <t>recentavgst2</t>
  </si>
  <si>
    <t>直近ST2</t>
    <rPh sb="0" eb="2">
      <t>チョッキン</t>
    </rPh>
    <phoneticPr fontId="3"/>
  </si>
  <si>
    <t>statstart2</t>
  </si>
  <si>
    <t>スタート順位</t>
  </si>
  <si>
    <t>startexhibitrank</t>
  </si>
  <si>
    <t>節平均着順6</t>
  </si>
  <si>
    <t>setuavgwin6</t>
    <phoneticPr fontId="3"/>
  </si>
  <si>
    <t>モータ2連率3</t>
    <phoneticPr fontId="3"/>
  </si>
  <si>
    <t>motor2winingrate3</t>
  </si>
  <si>
    <t>枠モータ２連率3</t>
    <phoneticPr fontId="3"/>
  </si>
  <si>
    <t>エントリ</t>
    <phoneticPr fontId="3"/>
  </si>
  <si>
    <t>entry</t>
    <phoneticPr fontId="3"/>
  </si>
  <si>
    <t>6枠1着支持オッズ</t>
    <rPh sb="1" eb="2">
      <t>ワク</t>
    </rPh>
    <rPh sb="3" eb="4">
      <t>チャク</t>
    </rPh>
    <rPh sb="4" eb="6">
      <t>シジ</t>
    </rPh>
    <phoneticPr fontId="3"/>
  </si>
  <si>
    <t>waku6_fameodds</t>
    <phoneticPr fontId="3"/>
  </si>
  <si>
    <t>win1_rank1_waku</t>
    <phoneticPr fontId="3"/>
  </si>
  <si>
    <t>投票オッズ最頻値</t>
    <rPh sb="5" eb="7">
      <t>サイヒン</t>
    </rPh>
    <rPh sb="7" eb="8">
      <t>チ</t>
    </rPh>
    <phoneticPr fontId="3"/>
  </si>
  <si>
    <t>hitrate</t>
    <phoneticPr fontId="3"/>
  </si>
  <si>
    <t>pattern1</t>
    <phoneticPr fontId="3"/>
  </si>
  <si>
    <t>直近平均ST3</t>
  </si>
  <si>
    <t>recentavgst3</t>
  </si>
  <si>
    <t>直近ST3</t>
    <rPh sb="0" eb="2">
      <t>チョッキン</t>
    </rPh>
    <phoneticPr fontId="3"/>
  </si>
  <si>
    <t>statstart3</t>
  </si>
  <si>
    <t>展示順位</t>
  </si>
  <si>
    <t>exhibitrank</t>
  </si>
  <si>
    <t>FL回数1</t>
  </si>
  <si>
    <t>flcount1</t>
  </si>
  <si>
    <t>モータ2連率4</t>
    <phoneticPr fontId="3"/>
  </si>
  <si>
    <t>motor2winingrate4</t>
  </si>
  <si>
    <t>枠モータ２連率4</t>
    <phoneticPr fontId="3"/>
  </si>
  <si>
    <t>sex</t>
    <phoneticPr fontId="3"/>
  </si>
  <si>
    <t>6枠1着支持率</t>
    <rPh sb="1" eb="2">
      <t>ワク</t>
    </rPh>
    <rPh sb="3" eb="4">
      <t>チャク</t>
    </rPh>
    <rPh sb="4" eb="6">
      <t>シジ</t>
    </rPh>
    <rPh sb="6" eb="7">
      <t>リツ</t>
    </rPh>
    <phoneticPr fontId="3"/>
  </si>
  <si>
    <t>waku6_fameodds</t>
    <phoneticPr fontId="3"/>
  </si>
  <si>
    <t>win1_rank1_famerate</t>
    <phoneticPr fontId="3"/>
  </si>
  <si>
    <t>投票オッズ中央値</t>
    <rPh sb="5" eb="7">
      <t>チュウオウ</t>
    </rPh>
    <rPh sb="7" eb="8">
      <t>チ</t>
    </rPh>
    <phoneticPr fontId="3"/>
  </si>
  <si>
    <t>ML_シミュレーション結果（月別）</t>
    <rPh sb="11" eb="13">
      <t>ケッカ</t>
    </rPh>
    <rPh sb="14" eb="16">
      <t>ツキベツ</t>
    </rPh>
    <phoneticPr fontId="3"/>
  </si>
  <si>
    <t>incomerate</t>
    <phoneticPr fontId="3"/>
  </si>
  <si>
    <t>pattern2</t>
    <phoneticPr fontId="3"/>
  </si>
  <si>
    <t>直近平均ST4</t>
  </si>
  <si>
    <t>recentavgst4</t>
  </si>
  <si>
    <t>直近ST4</t>
    <rPh sb="0" eb="2">
      <t>チョッキン</t>
    </rPh>
    <phoneticPr fontId="3"/>
  </si>
  <si>
    <t>statstart4</t>
  </si>
  <si>
    <t>平均スタートランク</t>
    <rPh sb="0" eb="2">
      <t>ヘイキン</t>
    </rPh>
    <phoneticPr fontId="3"/>
  </si>
  <si>
    <t>averagestartrank</t>
  </si>
  <si>
    <t>FL回数2</t>
  </si>
  <si>
    <t>flcount2</t>
  </si>
  <si>
    <t>モータ2連率5</t>
    <phoneticPr fontId="3"/>
  </si>
  <si>
    <t>motor2winingrate5</t>
  </si>
  <si>
    <t>枠モータ２連率5</t>
    <phoneticPr fontId="3"/>
  </si>
  <si>
    <t>win1_rank2_waku</t>
  </si>
  <si>
    <t>投票オッズランキング最低</t>
    <rPh sb="10" eb="12">
      <t>サイテイ</t>
    </rPh>
    <phoneticPr fontId="3"/>
  </si>
  <si>
    <t>予測結果年別</t>
    <rPh sb="0" eb="2">
      <t>ヨソク</t>
    </rPh>
    <rPh sb="2" eb="4">
      <t>ケッカ</t>
    </rPh>
    <rPh sb="4" eb="6">
      <t>ネンベツ</t>
    </rPh>
    <phoneticPr fontId="3"/>
  </si>
  <si>
    <t>stat_ml_ptn_monthly</t>
    <phoneticPr fontId="3"/>
  </si>
  <si>
    <t>totalrate</t>
    <phoneticPr fontId="3"/>
  </si>
  <si>
    <t>直近平均ST5</t>
  </si>
  <si>
    <t>recentavgst5</t>
  </si>
  <si>
    <t>直近ST5</t>
    <rPh sb="0" eb="2">
      <t>チョッキン</t>
    </rPh>
    <phoneticPr fontId="3"/>
  </si>
  <si>
    <t>statstart5</t>
  </si>
  <si>
    <t>進入固定</t>
  </si>
  <si>
    <t>fixedEntrance</t>
  </si>
  <si>
    <t>FL回数3</t>
  </si>
  <si>
    <t>flcount3</t>
  </si>
  <si>
    <t>モータ2連率6</t>
    <phoneticPr fontId="3"/>
  </si>
  <si>
    <t>motor2winingrate6</t>
  </si>
  <si>
    <t>枠モータ２連率6</t>
    <phoneticPr fontId="3"/>
  </si>
  <si>
    <t>レベル</t>
    <phoneticPr fontId="3"/>
  </si>
  <si>
    <t>win1_rank2_famerate</t>
    <phoneticPr fontId="3"/>
  </si>
  <si>
    <t>投票オッズランキング最高</t>
    <rPh sb="10" eb="12">
      <t>サイコウ</t>
    </rPh>
    <phoneticPr fontId="3"/>
  </si>
  <si>
    <t>description</t>
    <phoneticPr fontId="3"/>
  </si>
  <si>
    <t>オッズランク範囲</t>
    <rPh sb="6" eb="8">
      <t>ハンイ</t>
    </rPh>
    <phoneticPr fontId="3"/>
  </si>
  <si>
    <t>range_oddsrank</t>
    <phoneticPr fontId="3"/>
  </si>
  <si>
    <t>patterncnt</t>
    <phoneticPr fontId="3"/>
  </si>
  <si>
    <t>直近平均ST6</t>
  </si>
  <si>
    <t>recentavgst6</t>
  </si>
  <si>
    <t>直近ST6</t>
    <rPh sb="0" eb="2">
      <t>チョッキン</t>
    </rPh>
    <phoneticPr fontId="3"/>
  </si>
  <si>
    <t>statstart6</t>
  </si>
  <si>
    <t>シード番組</t>
  </si>
  <si>
    <t>raceType</t>
  </si>
  <si>
    <t>FL回数4</t>
  </si>
  <si>
    <t>flcount4</t>
  </si>
  <si>
    <t>モータ3連率1</t>
    <phoneticPr fontId="3"/>
  </si>
  <si>
    <t>motor3winingrate1</t>
  </si>
  <si>
    <t>枠モータ３連率1</t>
  </si>
  <si>
    <t>win1_rank3_waku</t>
  </si>
  <si>
    <t>投票オッズランキング平均</t>
    <rPh sb="10" eb="12">
      <t>ヘイキン</t>
    </rPh>
    <phoneticPr fontId="3"/>
  </si>
  <si>
    <t>betoddsrank_avg</t>
    <phoneticPr fontId="3"/>
  </si>
  <si>
    <t>yyyy</t>
    <phoneticPr fontId="3"/>
  </si>
  <si>
    <t>オッズ範囲</t>
    <rPh sb="3" eb="5">
      <t>ハンイ</t>
    </rPh>
    <phoneticPr fontId="3"/>
  </si>
  <si>
    <t>range_odds</t>
    <phoneticPr fontId="3"/>
  </si>
  <si>
    <t>betamount</t>
    <phoneticPr fontId="3"/>
  </si>
  <si>
    <t>直近平均タイム1</t>
    <phoneticPr fontId="3"/>
  </si>
  <si>
    <t>recentavgtime1</t>
  </si>
  <si>
    <t>直近モータ勝率1</t>
    <rPh sb="5" eb="7">
      <t>ショウリツ</t>
    </rPh>
    <phoneticPr fontId="3"/>
  </si>
  <si>
    <t>statmotorwiningrate1</t>
    <phoneticPr fontId="3"/>
  </si>
  <si>
    <t>枠順級一覧</t>
  </si>
  <si>
    <t>wakuLevelList</t>
    <phoneticPr fontId="3"/>
  </si>
  <si>
    <t>FL回数5</t>
  </si>
  <si>
    <t>flcount5</t>
  </si>
  <si>
    <t>モータ3連率2</t>
    <phoneticPr fontId="3"/>
  </si>
  <si>
    <t>motor3winingrate2</t>
  </si>
  <si>
    <t>枠モータ３連率2</t>
  </si>
  <si>
    <t>win1_rank3_famerate</t>
    <phoneticPr fontId="3"/>
  </si>
  <si>
    <t>投票オッズランキング最頻値</t>
    <rPh sb="10" eb="12">
      <t>サイヒン</t>
    </rPh>
    <rPh sb="12" eb="13">
      <t>チ</t>
    </rPh>
    <phoneticPr fontId="3"/>
  </si>
  <si>
    <t>月</t>
    <rPh sb="0" eb="1">
      <t>ツキ</t>
    </rPh>
    <phoneticPr fontId="3"/>
  </si>
  <si>
    <t>mm</t>
    <phoneticPr fontId="3"/>
  </si>
  <si>
    <t>能力指数範囲</t>
    <rPh sb="0" eb="2">
      <t>ノウリョク</t>
    </rPh>
    <rPh sb="2" eb="4">
      <t>シスウ</t>
    </rPh>
    <rPh sb="4" eb="6">
      <t>ハンイ</t>
    </rPh>
    <phoneticPr fontId="3"/>
  </si>
  <si>
    <t>range_totalrate</t>
    <phoneticPr fontId="3"/>
  </si>
  <si>
    <t>直近平均タイム2</t>
  </si>
  <si>
    <t>recentavgtime2</t>
  </si>
  <si>
    <t>直近モータ勝率2</t>
    <rPh sb="5" eb="7">
      <t>ショウリツ</t>
    </rPh>
    <phoneticPr fontId="3"/>
  </si>
  <si>
    <t>statmotorwiningrate2</t>
    <phoneticPr fontId="3"/>
  </si>
  <si>
    <t>recde</t>
    <phoneticPr fontId="3"/>
  </si>
  <si>
    <t>A級選手数</t>
  </si>
  <si>
    <t>aLevelCount</t>
    <phoneticPr fontId="3"/>
  </si>
  <si>
    <t>FL回数6</t>
  </si>
  <si>
    <t>flcount6</t>
  </si>
  <si>
    <t>モータ3連率3</t>
    <phoneticPr fontId="3"/>
  </si>
  <si>
    <t>motor3winingrate3</t>
  </si>
  <si>
    <t>枠モータ３連率3</t>
  </si>
  <si>
    <t>win2_rank1_waku</t>
  </si>
  <si>
    <t>投票オッズランキング中央値</t>
    <rPh sb="10" eb="12">
      <t>チュウオウ</t>
    </rPh>
    <rPh sb="12" eb="13">
      <t>チ</t>
    </rPh>
    <phoneticPr fontId="3"/>
  </si>
  <si>
    <t>bettype</t>
    <phoneticPr fontId="3"/>
  </si>
  <si>
    <t>的中率範囲</t>
    <rPh sb="0" eb="3">
      <t>テキチュウリツ</t>
    </rPh>
    <rPh sb="3" eb="5">
      <t>ハンイ</t>
    </rPh>
    <phoneticPr fontId="3"/>
  </si>
  <si>
    <t>range_hitrate</t>
    <phoneticPr fontId="3"/>
  </si>
  <si>
    <t>prize</t>
    <phoneticPr fontId="3"/>
  </si>
  <si>
    <t>直近平均タイム3</t>
  </si>
  <si>
    <t>recentavgtime3</t>
  </si>
  <si>
    <t>直近モータ勝率3</t>
    <rPh sb="5" eb="7">
      <t>ショウリツ</t>
    </rPh>
    <phoneticPr fontId="3"/>
  </si>
  <si>
    <t>statmotorwiningrate3</t>
    <phoneticPr fontId="3"/>
  </si>
  <si>
    <t>女子選手数</t>
    <rPh sb="0" eb="2">
      <t>ジョシ</t>
    </rPh>
    <phoneticPr fontId="3"/>
  </si>
  <si>
    <t>femaleCount</t>
    <phoneticPr fontId="3"/>
  </si>
  <si>
    <t>チルト1</t>
  </si>
  <si>
    <t>tilt1</t>
  </si>
  <si>
    <t>モータ3連率4</t>
    <phoneticPr fontId="3"/>
  </si>
  <si>
    <t>motor3winingrate4</t>
  </si>
  <si>
    <t>枠モータ３連率4</t>
  </si>
  <si>
    <t>結果オッズ最低</t>
    <rPh sb="5" eb="7">
      <t>サイテイ</t>
    </rPh>
    <phoneticPr fontId="3"/>
  </si>
  <si>
    <t>kumiban</t>
    <phoneticPr fontId="3"/>
  </si>
  <si>
    <t>収益率範囲</t>
    <rPh sb="0" eb="3">
      <t>シュウエキリツ</t>
    </rPh>
    <rPh sb="3" eb="5">
      <t>ハンイ</t>
    </rPh>
    <phoneticPr fontId="3"/>
  </si>
  <si>
    <t>range_incomerate</t>
    <phoneticPr fontId="3"/>
  </si>
  <si>
    <t>的中率</t>
    <rPh sb="0" eb="2">
      <t>テキチュウ</t>
    </rPh>
    <rPh sb="2" eb="3">
      <t>リツ</t>
    </rPh>
    <phoneticPr fontId="3"/>
  </si>
  <si>
    <t>hitrate</t>
    <phoneticPr fontId="3"/>
  </si>
  <si>
    <t>直近平均タイム4</t>
  </si>
  <si>
    <t>recentavgtime4</t>
  </si>
  <si>
    <t>直近モータ勝率4</t>
    <rPh sb="5" eb="7">
      <t>ショウリツ</t>
    </rPh>
    <phoneticPr fontId="3"/>
  </si>
  <si>
    <t>statmotorwiningrate4</t>
    <phoneticPr fontId="3"/>
  </si>
  <si>
    <t>平均STコンディションランク</t>
    <rPh sb="0" eb="2">
      <t>ヘイキン</t>
    </rPh>
    <phoneticPr fontId="3"/>
  </si>
  <si>
    <t>avgstcondrank</t>
    <phoneticPr fontId="3"/>
  </si>
  <si>
    <t>チルト2</t>
  </si>
  <si>
    <t>tilt2</t>
  </si>
  <si>
    <t>モータ3連率5</t>
    <phoneticPr fontId="3"/>
  </si>
  <si>
    <t>motor3winingrate5</t>
  </si>
  <si>
    <t>枠モータ３連率5</t>
  </si>
  <si>
    <t>win2_rank2_waku</t>
  </si>
  <si>
    <t>結果オッズ最高</t>
    <rPh sb="5" eb="7">
      <t>サイコウ</t>
    </rPh>
    <phoneticPr fontId="3"/>
  </si>
  <si>
    <t>pattern_name</t>
    <phoneticPr fontId="3"/>
  </si>
  <si>
    <t>最終抽出フラグ</t>
    <rPh sb="0" eb="2">
      <t>サイシュウ</t>
    </rPh>
    <rPh sb="2" eb="4">
      <t>チュウシュツ</t>
    </rPh>
    <phoneticPr fontId="3"/>
  </si>
  <si>
    <t>isfinal</t>
    <phoneticPr fontId="3"/>
  </si>
  <si>
    <t>的中回収率</t>
    <rPh sb="0" eb="2">
      <t>テキチュウ</t>
    </rPh>
    <rPh sb="2" eb="4">
      <t>カイシュウ</t>
    </rPh>
    <rPh sb="4" eb="5">
      <t>リツ</t>
    </rPh>
    <phoneticPr fontId="3"/>
  </si>
  <si>
    <t>incomerate</t>
    <phoneticPr fontId="3"/>
  </si>
  <si>
    <t>直近平均タイム5</t>
  </si>
  <si>
    <t>recentavgtime5</t>
  </si>
  <si>
    <t>直近モータ勝率5</t>
    <rPh sb="5" eb="7">
      <t>ショウリツ</t>
    </rPh>
    <phoneticPr fontId="3"/>
  </si>
  <si>
    <t>statmotorwiningrate5</t>
    <phoneticPr fontId="3"/>
  </si>
  <si>
    <t>節着順ランク</t>
    <phoneticPr fontId="3"/>
  </si>
  <si>
    <t>setuwinrank</t>
    <phoneticPr fontId="3"/>
  </si>
  <si>
    <t>チルト3</t>
  </si>
  <si>
    <t>tilt3</t>
  </si>
  <si>
    <t>モータ3連率6</t>
    <phoneticPr fontId="3"/>
  </si>
  <si>
    <t>motor3winingrate6</t>
  </si>
  <si>
    <t>枠モータ３連率6</t>
  </si>
  <si>
    <t>結果オッズ平均</t>
    <rPh sb="5" eb="7">
      <t>ヘイキン</t>
    </rPh>
    <phoneticPr fontId="3"/>
  </si>
  <si>
    <t>resultodds_avg</t>
    <phoneticPr fontId="3"/>
  </si>
  <si>
    <t>月別分析フラグ</t>
    <rPh sb="0" eb="2">
      <t>ツキベツ</t>
    </rPh>
    <rPh sb="2" eb="4">
      <t>ブンセキ</t>
    </rPh>
    <phoneticPr fontId="3"/>
  </si>
  <si>
    <t>ismonthly</t>
    <phoneticPr fontId="3"/>
  </si>
  <si>
    <t>的中平均オッズ</t>
    <rPh sb="0" eb="2">
      <t>テキチュウ</t>
    </rPh>
    <rPh sb="2" eb="4">
      <t>ヘイキン</t>
    </rPh>
    <phoneticPr fontId="3"/>
  </si>
  <si>
    <t>avgodds</t>
    <phoneticPr fontId="3"/>
  </si>
  <si>
    <t>直近平均タイム6</t>
  </si>
  <si>
    <t>recentavgtime6</t>
  </si>
  <si>
    <t>直近モータ勝率6</t>
    <rPh sb="5" eb="7">
      <t>ショウリツ</t>
    </rPh>
    <phoneticPr fontId="3"/>
  </si>
  <si>
    <t>statmotorwiningrate6</t>
    <phoneticPr fontId="3"/>
  </si>
  <si>
    <t>罰点ランク</t>
    <rPh sb="0" eb="2">
      <t>バッテン</t>
    </rPh>
    <phoneticPr fontId="3"/>
  </si>
  <si>
    <t>flrank</t>
    <phoneticPr fontId="3"/>
  </si>
  <si>
    <t>チルト4</t>
  </si>
  <si>
    <t>tilt4</t>
  </si>
  <si>
    <t>win2_rank3_waku</t>
  </si>
  <si>
    <t>結果オッズ最頻値</t>
    <rPh sb="5" eb="7">
      <t>サイヒン</t>
    </rPh>
    <rPh sb="7" eb="8">
      <t>チ</t>
    </rPh>
    <phoneticPr fontId="3"/>
  </si>
  <si>
    <t>betcnt</t>
    <phoneticPr fontId="3"/>
  </si>
  <si>
    <t>description</t>
    <phoneticPr fontId="3"/>
  </si>
  <si>
    <t>直近モータ2連率1</t>
    <phoneticPr fontId="3"/>
  </si>
  <si>
    <t>recentmotor2winingrate1</t>
  </si>
  <si>
    <t>直近モータ2連率1</t>
    <phoneticPr fontId="3"/>
  </si>
  <si>
    <t>statmotor2winingrate1</t>
  </si>
  <si>
    <t>チルト5</t>
  </si>
  <si>
    <t>tilt5</t>
  </si>
  <si>
    <t>avgtime</t>
    <phoneticPr fontId="3"/>
  </si>
  <si>
    <t>結果オッズ中央値</t>
    <rPh sb="5" eb="7">
      <t>チュウオウ</t>
    </rPh>
    <rPh sb="7" eb="8">
      <t>チ</t>
    </rPh>
    <phoneticPr fontId="3"/>
  </si>
  <si>
    <t>直近モータ2連率2</t>
    <phoneticPr fontId="3"/>
  </si>
  <si>
    <t>recentmotor2winingrate2</t>
  </si>
  <si>
    <t>直近モータ2連率2</t>
    <phoneticPr fontId="3"/>
  </si>
  <si>
    <t>statmotor2winingrate2</t>
  </si>
  <si>
    <t>チルト6</t>
  </si>
  <si>
    <t>tilt6</t>
  </si>
  <si>
    <t>win3_rank1_waku</t>
  </si>
  <si>
    <t>結果オッズランキング最低</t>
    <rPh sb="10" eb="12">
      <t>サイテイ</t>
    </rPh>
    <phoneticPr fontId="3"/>
  </si>
  <si>
    <t>betamt</t>
    <phoneticPr fontId="3"/>
  </si>
  <si>
    <t>直近モータ2連率3</t>
    <phoneticPr fontId="3"/>
  </si>
  <si>
    <t>recentmotor2winingrate3</t>
  </si>
  <si>
    <t>statmotor2winingrate3</t>
  </si>
  <si>
    <t>ホームグラウンド1</t>
    <phoneticPr fontId="3"/>
  </si>
  <si>
    <t>homeyn1</t>
    <phoneticPr fontId="3"/>
  </si>
  <si>
    <t>標準偏差</t>
    <rPh sb="0" eb="2">
      <t>ヒョウジュン</t>
    </rPh>
    <rPh sb="2" eb="4">
      <t>ヘンサ</t>
    </rPh>
    <phoneticPr fontId="3"/>
  </si>
  <si>
    <t>結果オッズランキング最高</t>
    <rPh sb="10" eb="12">
      <t>サイコウ</t>
    </rPh>
    <phoneticPr fontId="3"/>
  </si>
  <si>
    <t>hitamt</t>
    <phoneticPr fontId="3"/>
  </si>
  <si>
    <t>直近モータ2連率4</t>
    <phoneticPr fontId="3"/>
  </si>
  <si>
    <t>recentmotor2winingrate4</t>
  </si>
  <si>
    <t>直近モータ2連率4</t>
    <phoneticPr fontId="3"/>
  </si>
  <si>
    <t>statmotor2winingrate4</t>
  </si>
  <si>
    <t>ホームグラウンド2</t>
    <phoneticPr fontId="3"/>
  </si>
  <si>
    <t>homeyn2</t>
    <phoneticPr fontId="3"/>
  </si>
  <si>
    <t>stat_deviation</t>
    <phoneticPr fontId="3"/>
  </si>
  <si>
    <t>win3_rank2_waku</t>
  </si>
  <si>
    <t>結果オッズランキング平均</t>
    <rPh sb="10" eb="12">
      <t>ヘイキン</t>
    </rPh>
    <phoneticPr fontId="3"/>
  </si>
  <si>
    <t>resultoddsrank_avg</t>
    <phoneticPr fontId="3"/>
  </si>
  <si>
    <t>incomeamt</t>
    <phoneticPr fontId="3"/>
  </si>
  <si>
    <t>最終パタン抽出結果</t>
    <rPh sb="0" eb="2">
      <t>サイシュウ</t>
    </rPh>
    <rPh sb="5" eb="7">
      <t>チュウシュツ</t>
    </rPh>
    <rPh sb="7" eb="9">
      <t>ケッカ</t>
    </rPh>
    <phoneticPr fontId="3"/>
  </si>
  <si>
    <t>パタン集計統計</t>
    <rPh sb="3" eb="5">
      <t>シュウケイ</t>
    </rPh>
    <rPh sb="5" eb="7">
      <t>トウケイ</t>
    </rPh>
    <phoneticPr fontId="3"/>
  </si>
  <si>
    <t>zen_overall</t>
    <phoneticPr fontId="3"/>
  </si>
  <si>
    <t>直近モータ2連率5</t>
    <phoneticPr fontId="3"/>
  </si>
  <si>
    <t>recentmotor2winingrate5</t>
  </si>
  <si>
    <t>直近モータ2連率5</t>
    <phoneticPr fontId="3"/>
  </si>
  <si>
    <t>statmotor2winingrate5</t>
  </si>
  <si>
    <t>ホームグラウンド3</t>
    <phoneticPr fontId="3"/>
  </si>
  <si>
    <t>homeyn3</t>
    <phoneticPr fontId="3"/>
  </si>
  <si>
    <t>結果オッズランキング最頻値</t>
    <rPh sb="10" eb="12">
      <t>サイヒン</t>
    </rPh>
    <rPh sb="12" eb="13">
      <t>チ</t>
    </rPh>
    <phoneticPr fontId="3"/>
  </si>
  <si>
    <t>betrate</t>
    <phoneticPr fontId="3"/>
  </si>
  <si>
    <t>stat_ml_ptn_filtered</t>
    <phoneticPr fontId="3"/>
  </si>
  <si>
    <t>統計ID</t>
    <rPh sb="0" eb="2">
      <t>トウケイ</t>
    </rPh>
    <phoneticPr fontId="3"/>
  </si>
  <si>
    <t>直近モータ2連率6</t>
    <phoneticPr fontId="3"/>
  </si>
  <si>
    <t>recentmotor2winingrate6</t>
  </si>
  <si>
    <t>直近モータ2連率6</t>
    <phoneticPr fontId="3"/>
  </si>
  <si>
    <t>statmotor2winingrate6</t>
  </si>
  <si>
    <t>ホームグラウンド4</t>
    <phoneticPr fontId="3"/>
  </si>
  <si>
    <t>homeyn4</t>
    <phoneticPr fontId="3"/>
  </si>
  <si>
    <t>win3_rank3_waku</t>
  </si>
  <si>
    <t>結果オッズランキング中央値</t>
    <rPh sb="10" eb="12">
      <t>チュウオウ</t>
    </rPh>
    <rPh sb="12" eb="13">
      <t>チ</t>
    </rPh>
    <phoneticPr fontId="3"/>
  </si>
  <si>
    <t>投票総計</t>
    <rPh sb="0" eb="2">
      <t>トウヒョウ</t>
    </rPh>
    <rPh sb="2" eb="4">
      <t>ソウケイ</t>
    </rPh>
    <phoneticPr fontId="3"/>
  </si>
  <si>
    <t>直近モータ３連率1</t>
    <phoneticPr fontId="3"/>
  </si>
  <si>
    <t>recentmotor3winingrate1</t>
  </si>
  <si>
    <t>直近モータ３連率1</t>
    <phoneticPr fontId="3"/>
  </si>
  <si>
    <t>statmotor3winingrate1</t>
  </si>
  <si>
    <t>ホームグラウンド5</t>
    <phoneticPr fontId="3"/>
  </si>
  <si>
    <t>homeyn5</t>
    <phoneticPr fontId="3"/>
  </si>
  <si>
    <t>直近モータ３連率2</t>
    <phoneticPr fontId="3"/>
  </si>
  <si>
    <t>recentmotor3winingrate2</t>
  </si>
  <si>
    <t>直近モータ３連率2</t>
    <phoneticPr fontId="3"/>
  </si>
  <si>
    <t>statmotor3winingrate2</t>
  </si>
  <si>
    <t>ホームグラウンド6</t>
    <phoneticPr fontId="3"/>
  </si>
  <si>
    <t>homeyn6</t>
    <phoneticPr fontId="3"/>
  </si>
  <si>
    <t>着順別順位支持率1</t>
    <rPh sb="0" eb="2">
      <t>チャクジュン</t>
    </rPh>
    <rPh sb="2" eb="3">
      <t>ベツ</t>
    </rPh>
    <rPh sb="3" eb="5">
      <t>ジュンイ</t>
    </rPh>
    <rPh sb="5" eb="8">
      <t>シジリツ</t>
    </rPh>
    <phoneticPr fontId="3"/>
  </si>
  <si>
    <t>devi_famewin1</t>
    <phoneticPr fontId="3"/>
  </si>
  <si>
    <t>着・支持率パタン</t>
    <rPh sb="0" eb="1">
      <t>チャク</t>
    </rPh>
    <rPh sb="2" eb="5">
      <t>シジリツ</t>
    </rPh>
    <phoneticPr fontId="3"/>
  </si>
  <si>
    <t>wr1112</t>
    <phoneticPr fontId="3"/>
  </si>
  <si>
    <t>的中総計</t>
    <rPh sb="0" eb="2">
      <t>テキチュウ</t>
    </rPh>
    <rPh sb="2" eb="4">
      <t>ソウケイ</t>
    </rPh>
    <phoneticPr fontId="3"/>
  </si>
  <si>
    <t>直近モータ３連率3</t>
    <phoneticPr fontId="3"/>
  </si>
  <si>
    <t>recentmotor3winingrate3</t>
  </si>
  <si>
    <t>statmotor3winingrate3</t>
  </si>
  <si>
    <t>ホームグラウンド選手数</t>
    <rPh sb="8" eb="10">
      <t>センシュ</t>
    </rPh>
    <rPh sb="10" eb="11">
      <t>スウ</t>
    </rPh>
    <phoneticPr fontId="3"/>
  </si>
  <si>
    <t>homeycount</t>
    <phoneticPr fontId="3"/>
  </si>
  <si>
    <t>着順別順位支持率2</t>
    <rPh sb="0" eb="2">
      <t>チャクジュン</t>
    </rPh>
    <rPh sb="2" eb="3">
      <t>ベツ</t>
    </rPh>
    <rPh sb="3" eb="5">
      <t>ジュンイ</t>
    </rPh>
    <rPh sb="5" eb="8">
      <t>シジリツ</t>
    </rPh>
    <phoneticPr fontId="3"/>
  </si>
  <si>
    <t>devi_famewin2</t>
    <phoneticPr fontId="3"/>
  </si>
  <si>
    <t>wr1121</t>
    <phoneticPr fontId="3"/>
  </si>
  <si>
    <t>betcount_daily</t>
    <phoneticPr fontId="3"/>
  </si>
  <si>
    <t>直近モータ３連率4</t>
    <phoneticPr fontId="3"/>
  </si>
  <si>
    <t>recentmotor3winingrate4</t>
  </si>
  <si>
    <t>直近モータ３連率4</t>
    <phoneticPr fontId="3"/>
  </si>
  <si>
    <t>statmotor3winingrate4</t>
  </si>
  <si>
    <t>着順別順位支持率3</t>
    <rPh sb="0" eb="2">
      <t>チャクジュン</t>
    </rPh>
    <rPh sb="2" eb="3">
      <t>ベツ</t>
    </rPh>
    <rPh sb="3" eb="5">
      <t>ジュンイ</t>
    </rPh>
    <rPh sb="5" eb="8">
      <t>シジリツ</t>
    </rPh>
    <phoneticPr fontId="3"/>
  </si>
  <si>
    <t>devi_famewin3</t>
    <phoneticPr fontId="3"/>
  </si>
  <si>
    <t>wr111221</t>
    <phoneticPr fontId="3"/>
  </si>
  <si>
    <t>投票金額総計</t>
    <rPh sb="0" eb="2">
      <t>トウヒョウ</t>
    </rPh>
    <rPh sb="2" eb="4">
      <t>キンガク</t>
    </rPh>
    <rPh sb="4" eb="6">
      <t>ソウケイ</t>
    </rPh>
    <phoneticPr fontId="3"/>
  </si>
  <si>
    <t>直近モータ３連率5</t>
    <phoneticPr fontId="3"/>
  </si>
  <si>
    <t>recentmotor3winingrate5</t>
  </si>
  <si>
    <t>直近モータ３連率5</t>
    <phoneticPr fontId="3"/>
  </si>
  <si>
    <t>statmotor3winingrate5</t>
  </si>
  <si>
    <t>順位別着順支持率1</t>
    <rPh sb="0" eb="2">
      <t>ジュンイ</t>
    </rPh>
    <rPh sb="2" eb="3">
      <t>ベツ</t>
    </rPh>
    <rPh sb="3" eb="5">
      <t>チャクジュン</t>
    </rPh>
    <rPh sb="5" eb="8">
      <t>シジリツ</t>
    </rPh>
    <phoneticPr fontId="3"/>
  </si>
  <si>
    <t>devi_famerank1</t>
    <phoneticPr fontId="3"/>
  </si>
  <si>
    <t>wr112112</t>
    <phoneticPr fontId="3"/>
  </si>
  <si>
    <t>直近モータ３連率6</t>
    <phoneticPr fontId="3"/>
  </si>
  <si>
    <t>recentmotor3winingrate6</t>
  </si>
  <si>
    <t>直近モータ３連率6</t>
    <phoneticPr fontId="3"/>
  </si>
  <si>
    <t>statmotor3winingrate6</t>
  </si>
  <si>
    <t>順位別着順支持率2</t>
    <rPh sb="0" eb="2">
      <t>ジュンイ</t>
    </rPh>
    <rPh sb="2" eb="3">
      <t>ベツ</t>
    </rPh>
    <rPh sb="3" eb="5">
      <t>チャクジュン</t>
    </rPh>
    <rPh sb="5" eb="8">
      <t>シジリツ</t>
    </rPh>
    <phoneticPr fontId="3"/>
  </si>
  <si>
    <t>devi_famerank2</t>
    <phoneticPr fontId="3"/>
  </si>
  <si>
    <t>wr11122122</t>
    <phoneticPr fontId="3"/>
  </si>
  <si>
    <t>ML_シミュレーション結果（年度別）</t>
    <rPh sb="11" eb="13">
      <t>ケッカ</t>
    </rPh>
    <rPh sb="14" eb="16">
      <t>ネンド</t>
    </rPh>
    <rPh sb="16" eb="17">
      <t>ベツ</t>
    </rPh>
    <phoneticPr fontId="3"/>
  </si>
  <si>
    <t>的中金額総計</t>
    <rPh sb="0" eb="2">
      <t>テキチュウ</t>
    </rPh>
    <rPh sb="2" eb="4">
      <t>キンガク</t>
    </rPh>
    <rPh sb="4" eb="6">
      <t>ソウケイ</t>
    </rPh>
    <phoneticPr fontId="3"/>
  </si>
  <si>
    <t>順位別着順支持率3</t>
    <rPh sb="0" eb="2">
      <t>ジュンイ</t>
    </rPh>
    <rPh sb="2" eb="3">
      <t>ベツ</t>
    </rPh>
    <rPh sb="3" eb="5">
      <t>チャクジュン</t>
    </rPh>
    <rPh sb="5" eb="8">
      <t>シジリツ</t>
    </rPh>
    <phoneticPr fontId="3"/>
  </si>
  <si>
    <t>devi_famerank3</t>
    <phoneticPr fontId="3"/>
  </si>
  <si>
    <t>wr11211222</t>
    <phoneticPr fontId="3"/>
  </si>
  <si>
    <t>stat_ml_ptn_yearly</t>
    <phoneticPr fontId="3"/>
  </si>
  <si>
    <t>枠12勝率</t>
    <rPh sb="0" eb="1">
      <t>ワク</t>
    </rPh>
    <rPh sb="3" eb="5">
      <t>ショウリツ</t>
    </rPh>
    <phoneticPr fontId="3"/>
  </si>
  <si>
    <t>devi_winingrate_12</t>
    <phoneticPr fontId="3"/>
  </si>
  <si>
    <t>totalrate</t>
    <phoneticPr fontId="3"/>
  </si>
  <si>
    <t>的中率最低</t>
    <rPh sb="0" eb="3">
      <t>テキチュウリツ</t>
    </rPh>
    <rPh sb="3" eb="5">
      <t>サイテイ</t>
    </rPh>
    <phoneticPr fontId="3"/>
  </si>
  <si>
    <t>hitrate_min</t>
  </si>
  <si>
    <t>枠13勝率</t>
    <rPh sb="0" eb="1">
      <t>ワク</t>
    </rPh>
    <rPh sb="3" eb="5">
      <t>ショウリツ</t>
    </rPh>
    <phoneticPr fontId="3"/>
  </si>
  <si>
    <t>devi_winingrate_23</t>
    <phoneticPr fontId="3"/>
  </si>
  <si>
    <t>pattern_value</t>
    <phoneticPr fontId="3"/>
  </si>
  <si>
    <t>的中率最高</t>
    <rPh sb="0" eb="3">
      <t>テキチュウリツ</t>
    </rPh>
    <rPh sb="3" eb="5">
      <t>サイコウ</t>
    </rPh>
    <phoneticPr fontId="3"/>
  </si>
  <si>
    <t>hitrate_max</t>
  </si>
  <si>
    <t>枠14勝率</t>
    <rPh sb="0" eb="1">
      <t>ワク</t>
    </rPh>
    <rPh sb="3" eb="5">
      <t>ショウリツ</t>
    </rPh>
    <phoneticPr fontId="3"/>
  </si>
  <si>
    <t>devi_winingrate_14</t>
    <phoneticPr fontId="3"/>
  </si>
  <si>
    <t>bettype</t>
    <phoneticPr fontId="3"/>
  </si>
  <si>
    <t>投票金額(パタン)</t>
    <rPh sb="0" eb="2">
      <t>トウヒョウ</t>
    </rPh>
    <rPh sb="2" eb="4">
      <t>キンガク</t>
    </rPh>
    <phoneticPr fontId="3"/>
  </si>
  <si>
    <t>ptn_betamt</t>
    <phoneticPr fontId="3"/>
  </si>
  <si>
    <t>的中率平均</t>
    <rPh sb="0" eb="3">
      <t>テキチュウリツ</t>
    </rPh>
    <rPh sb="3" eb="5">
      <t>ヘイキン</t>
    </rPh>
    <phoneticPr fontId="3"/>
  </si>
  <si>
    <t>hitrate_avg</t>
  </si>
  <si>
    <t>枠123勝率</t>
    <rPh sb="0" eb="1">
      <t>ワク</t>
    </rPh>
    <rPh sb="4" eb="6">
      <t>ショウリツ</t>
    </rPh>
    <phoneticPr fontId="3"/>
  </si>
  <si>
    <t>devi_winingrate_123</t>
    <phoneticPr fontId="3"/>
  </si>
  <si>
    <t>kumiban</t>
    <phoneticPr fontId="3"/>
  </si>
  <si>
    <t>収益金額(パタン)</t>
    <rPh sb="0" eb="2">
      <t>シュウエキ</t>
    </rPh>
    <rPh sb="2" eb="4">
      <t>キンガク</t>
    </rPh>
    <phoneticPr fontId="3"/>
  </si>
  <si>
    <t>ptn_incomeamt</t>
    <phoneticPr fontId="3"/>
  </si>
  <si>
    <t>的中率最頻値</t>
    <rPh sb="0" eb="3">
      <t>テキチュウリツ</t>
    </rPh>
    <rPh sb="3" eb="5">
      <t>サイヒン</t>
    </rPh>
    <rPh sb="5" eb="6">
      <t>チ</t>
    </rPh>
    <phoneticPr fontId="3"/>
  </si>
  <si>
    <t>hitrate_mode</t>
  </si>
  <si>
    <t>枠123456勝率</t>
    <rPh sb="0" eb="1">
      <t>ワク</t>
    </rPh>
    <rPh sb="7" eb="9">
      <t>ショウリツ</t>
    </rPh>
    <phoneticPr fontId="3"/>
  </si>
  <si>
    <t>devi_winingrate_123456</t>
    <phoneticPr fontId="3"/>
  </si>
  <si>
    <t>的中率(パタン)</t>
    <rPh sb="0" eb="3">
      <t>テキチュウリツ</t>
    </rPh>
    <phoneticPr fontId="3"/>
  </si>
  <si>
    <t>ptn_hitrate</t>
    <phoneticPr fontId="3"/>
  </si>
  <si>
    <t>的中率中央値</t>
    <rPh sb="0" eb="3">
      <t>テキチュウリツ</t>
    </rPh>
    <rPh sb="3" eb="5">
      <t>チュウオウ</t>
    </rPh>
    <rPh sb="5" eb="6">
      <t>チ</t>
    </rPh>
    <phoneticPr fontId="3"/>
  </si>
  <si>
    <t>hitrate_center</t>
  </si>
  <si>
    <t>収益率(パタン)</t>
    <rPh sb="0" eb="3">
      <t>シュウエキリツ</t>
    </rPh>
    <phoneticPr fontId="3"/>
  </si>
  <si>
    <t>ptn_incomerate</t>
    <phoneticPr fontId="3"/>
  </si>
  <si>
    <t>回収率最低</t>
    <rPh sb="3" eb="5">
      <t>サイテイ</t>
    </rPh>
    <phoneticPr fontId="3"/>
  </si>
  <si>
    <t>incomerate_min</t>
  </si>
  <si>
    <t>betcnt</t>
    <phoneticPr fontId="3"/>
  </si>
  <si>
    <t>能力値(パタン)</t>
    <rPh sb="0" eb="2">
      <t>ノウリョク</t>
    </rPh>
    <rPh sb="2" eb="3">
      <t>チ</t>
    </rPh>
    <phoneticPr fontId="3"/>
  </si>
  <si>
    <t>ptn_totalrate</t>
    <phoneticPr fontId="3"/>
  </si>
  <si>
    <t>回収率最高</t>
    <rPh sb="3" eb="5">
      <t>サイコウ</t>
    </rPh>
    <phoneticPr fontId="3"/>
  </si>
  <si>
    <t>incomerate_max</t>
  </si>
  <si>
    <t>区間化</t>
    <rPh sb="0" eb="2">
      <t>クカン</t>
    </rPh>
    <rPh sb="2" eb="3">
      <t>カ</t>
    </rPh>
    <phoneticPr fontId="3"/>
  </si>
  <si>
    <t>ntile_race_waku2</t>
    <phoneticPr fontId="3"/>
  </si>
  <si>
    <t>ntile_waku_win</t>
    <phoneticPr fontId="3"/>
  </si>
  <si>
    <t>ptn_daily_bet_count</t>
    <phoneticPr fontId="3"/>
  </si>
  <si>
    <t>回収率平均</t>
    <rPh sb="3" eb="5">
      <t>ヘイキン</t>
    </rPh>
    <phoneticPr fontId="3"/>
  </si>
  <si>
    <t>incomerate_avg</t>
  </si>
  <si>
    <t>ptn_daily_plus_rate</t>
    <phoneticPr fontId="3"/>
  </si>
  <si>
    <t>回収率最頻値</t>
    <rPh sb="3" eb="5">
      <t>サイヒン</t>
    </rPh>
    <rPh sb="5" eb="6">
      <t>チ</t>
    </rPh>
    <phoneticPr fontId="3"/>
  </si>
  <si>
    <t>incomerate_mode</t>
  </si>
  <si>
    <t>hitamt</t>
    <phoneticPr fontId="3"/>
  </si>
  <si>
    <t>hitrate_slpoe</t>
    <phoneticPr fontId="3"/>
  </si>
  <si>
    <t>回収率中央値</t>
    <rPh sb="3" eb="5">
      <t>チュウオウ</t>
    </rPh>
    <rPh sb="5" eb="6">
      <t>チ</t>
    </rPh>
    <phoneticPr fontId="3"/>
  </si>
  <si>
    <t>incomerate_center</t>
  </si>
  <si>
    <t>raceno</t>
    <phoneticPr fontId="3"/>
  </si>
  <si>
    <t>raceno</t>
    <phoneticPr fontId="3"/>
  </si>
  <si>
    <t>ntile_deviation</t>
    <phoneticPr fontId="3"/>
  </si>
  <si>
    <t>incomerate_slpoe</t>
    <phoneticPr fontId="3"/>
  </si>
  <si>
    <t>的中オッズ最低</t>
    <rPh sb="0" eb="2">
      <t>テキチュウ</t>
    </rPh>
    <rPh sb="5" eb="7">
      <t>サイテイ</t>
    </rPh>
    <phoneticPr fontId="3"/>
  </si>
  <si>
    <t>avgodds_min</t>
  </si>
  <si>
    <t>nationwiningrate1</t>
    <phoneticPr fontId="3"/>
  </si>
  <si>
    <t>totalrate_slpoe</t>
    <phoneticPr fontId="3"/>
  </si>
  <si>
    <t>的中オッズ最高</t>
    <rPh sb="0" eb="2">
      <t>テキチュウ</t>
    </rPh>
    <rPh sb="5" eb="7">
      <t>サイコウ</t>
    </rPh>
    <phoneticPr fontId="3"/>
  </si>
  <si>
    <t>avgodds_max</t>
  </si>
  <si>
    <t>nationwiningrate2</t>
    <phoneticPr fontId="3"/>
  </si>
  <si>
    <t>枠選手出走回数2</t>
    <phoneticPr fontId="3"/>
  </si>
  <si>
    <t>hitrate</t>
    <phoneticPr fontId="3"/>
  </si>
  <si>
    <t>的中オッズ平均</t>
    <rPh sb="0" eb="2">
      <t>テキチュウ</t>
    </rPh>
    <rPh sb="5" eb="7">
      <t>ヘイキン</t>
    </rPh>
    <phoneticPr fontId="3"/>
  </si>
  <si>
    <t>avgodds_avg</t>
  </si>
  <si>
    <t>ntile_race_waku</t>
    <phoneticPr fontId="3"/>
  </si>
  <si>
    <t>nationwiningrate3</t>
    <phoneticPr fontId="3"/>
  </si>
  <si>
    <t>的中オッズ最頻値</t>
    <rPh sb="0" eb="2">
      <t>テキチュウ</t>
    </rPh>
    <rPh sb="5" eb="7">
      <t>サイヒン</t>
    </rPh>
    <rPh sb="7" eb="8">
      <t>チ</t>
    </rPh>
    <phoneticPr fontId="3"/>
  </si>
  <si>
    <t>avgodds_mode</t>
  </si>
  <si>
    <t>nationwiningrate4</t>
    <phoneticPr fontId="3"/>
  </si>
  <si>
    <t>枠選手出走回数4</t>
    <phoneticPr fontId="3"/>
  </si>
  <si>
    <t>devi_famewin1</t>
    <phoneticPr fontId="3"/>
  </si>
  <si>
    <t>的中オッズ中央値</t>
    <rPh sb="0" eb="2">
      <t>テキチュウ</t>
    </rPh>
    <rPh sb="5" eb="7">
      <t>チュウオウ</t>
    </rPh>
    <rPh sb="7" eb="8">
      <t>チ</t>
    </rPh>
    <phoneticPr fontId="3"/>
  </si>
  <si>
    <t>avgodds_center</t>
  </si>
  <si>
    <t>nationwiningrate5</t>
    <phoneticPr fontId="3"/>
  </si>
  <si>
    <t>枠選手出走回数5</t>
    <phoneticPr fontId="3"/>
  </si>
  <si>
    <t>devi_famewin2</t>
    <phoneticPr fontId="3"/>
  </si>
  <si>
    <t>ML_シミュレーション結果+weka</t>
    <rPh sb="11" eb="13">
      <t>ケッカ</t>
    </rPh>
    <phoneticPr fontId="3"/>
  </si>
  <si>
    <t>残高総計</t>
    <rPh sb="0" eb="2">
      <t>ザンダカ</t>
    </rPh>
    <rPh sb="2" eb="4">
      <t>ソウケイ</t>
    </rPh>
    <phoneticPr fontId="3"/>
  </si>
  <si>
    <t>balance_total</t>
  </si>
  <si>
    <t>nationwiningrate6</t>
    <phoneticPr fontId="3"/>
  </si>
  <si>
    <t>枠選手出走回数6</t>
    <phoneticPr fontId="3"/>
  </si>
  <si>
    <t>devi_famewin3</t>
    <phoneticPr fontId="3"/>
  </si>
  <si>
    <t>stat_ml_result_weka</t>
    <phoneticPr fontId="3"/>
  </si>
  <si>
    <t>全国2連率1</t>
    <phoneticPr fontId="3"/>
  </si>
  <si>
    <t>devi_famerank1</t>
    <phoneticPr fontId="3"/>
  </si>
  <si>
    <t>ymd</t>
    <phoneticPr fontId="3"/>
  </si>
  <si>
    <t>全国2連率2</t>
    <phoneticPr fontId="3"/>
  </si>
  <si>
    <t>devi_famerank2</t>
    <phoneticPr fontId="3"/>
  </si>
  <si>
    <t>全国2連率3</t>
    <phoneticPr fontId="3"/>
  </si>
  <si>
    <t>devi_famerank3</t>
    <phoneticPr fontId="3"/>
  </si>
  <si>
    <t>予測結果選別</t>
    <rPh sb="0" eb="2">
      <t>ヨソク</t>
    </rPh>
    <rPh sb="2" eb="4">
      <t>ケッカ</t>
    </rPh>
    <rPh sb="4" eb="6">
      <t>センベツ</t>
    </rPh>
    <phoneticPr fontId="3"/>
  </si>
  <si>
    <t>stat_ml_ptn_totally</t>
    <phoneticPr fontId="3"/>
  </si>
  <si>
    <t>全国2連率4</t>
    <phoneticPr fontId="3"/>
  </si>
  <si>
    <t>description</t>
    <phoneticPr fontId="3"/>
  </si>
  <si>
    <t>オッズTOP10</t>
    <phoneticPr fontId="3"/>
  </si>
  <si>
    <t>全国2連率5</t>
    <phoneticPr fontId="3"/>
  </si>
  <si>
    <t>devi_winingrate_23</t>
    <phoneticPr fontId="3"/>
  </si>
  <si>
    <t>bettype</t>
    <phoneticPr fontId="3"/>
  </si>
  <si>
    <t>オッズTOP10</t>
    <phoneticPr fontId="3"/>
  </si>
  <si>
    <t>rec_odds_rank10</t>
    <phoneticPr fontId="3"/>
  </si>
  <si>
    <t>全国2連率6</t>
    <phoneticPr fontId="3"/>
  </si>
  <si>
    <t>devi_winingrate_14</t>
    <phoneticPr fontId="3"/>
  </si>
  <si>
    <t>bet_kumiban</t>
    <phoneticPr fontId="3"/>
  </si>
  <si>
    <t>全国3連率1</t>
    <phoneticPr fontId="3"/>
  </si>
  <si>
    <t>枠選手２連率1</t>
    <phoneticPr fontId="3"/>
  </si>
  <si>
    <t>pattern_name</t>
    <phoneticPr fontId="3"/>
  </si>
  <si>
    <t>nation3winingrate2</t>
    <phoneticPr fontId="3"/>
  </si>
  <si>
    <t>枠選手２連率2</t>
    <phoneticPr fontId="3"/>
  </si>
  <si>
    <t>devi_winingrate_123456</t>
    <phoneticPr fontId="3"/>
  </si>
  <si>
    <t>bet_oddsrank</t>
    <phoneticPr fontId="3"/>
  </si>
  <si>
    <t>全国3連率3</t>
    <phoneticPr fontId="3"/>
  </si>
  <si>
    <t>枠選手２連率3</t>
    <phoneticPr fontId="3"/>
  </si>
  <si>
    <t>result_kumiban</t>
    <phoneticPr fontId="3"/>
  </si>
  <si>
    <t>全国3連率4</t>
    <phoneticPr fontId="3"/>
  </si>
  <si>
    <t>枠選手２連率4</t>
    <phoneticPr fontId="3"/>
  </si>
  <si>
    <t>1位組番</t>
    <rPh sb="1" eb="2">
      <t>イ</t>
    </rPh>
    <rPh sb="2" eb="3">
      <t>クミ</t>
    </rPh>
    <rPh sb="3" eb="4">
      <t>バン</t>
    </rPh>
    <phoneticPr fontId="3"/>
  </si>
  <si>
    <t>rank1kumiban</t>
    <phoneticPr fontId="3"/>
  </si>
  <si>
    <t>全国3連率5</t>
    <phoneticPr fontId="3"/>
  </si>
  <si>
    <t>枠選手２連率5</t>
    <phoneticPr fontId="3"/>
  </si>
  <si>
    <t>１位オッズ</t>
    <rPh sb="1" eb="2">
      <t>イ</t>
    </rPh>
    <phoneticPr fontId="3"/>
  </si>
  <si>
    <t>rank1odds</t>
    <phoneticPr fontId="3"/>
  </si>
  <si>
    <t>全国3連率6</t>
    <phoneticPr fontId="3"/>
  </si>
  <si>
    <t>枠選手２連率6</t>
    <phoneticPr fontId="3"/>
  </si>
  <si>
    <t>hitamt</t>
    <phoneticPr fontId="3"/>
  </si>
  <si>
    <t>～</t>
    <phoneticPr fontId="3"/>
  </si>
  <si>
    <t>10位組番</t>
    <rPh sb="2" eb="3">
      <t>イ</t>
    </rPh>
    <rPh sb="3" eb="4">
      <t>クミ</t>
    </rPh>
    <rPh sb="4" eb="5">
      <t>バン</t>
    </rPh>
    <phoneticPr fontId="3"/>
  </si>
  <si>
    <t>rank10kumiban</t>
    <phoneticPr fontId="3"/>
  </si>
  <si>
    <t>betrate</t>
    <phoneticPr fontId="3"/>
  </si>
  <si>
    <t>10位オッズ</t>
    <rPh sb="2" eb="3">
      <t>イ</t>
    </rPh>
    <phoneticPr fontId="3"/>
  </si>
  <si>
    <t>rank10odds</t>
    <phoneticPr fontId="3"/>
  </si>
  <si>
    <t>hitamt</t>
    <phoneticPr fontId="3"/>
  </si>
  <si>
    <t>パタン名数</t>
    <rPh sb="3" eb="4">
      <t>メイ</t>
    </rPh>
    <rPh sb="4" eb="5">
      <t>スウ</t>
    </rPh>
    <phoneticPr fontId="3"/>
  </si>
  <si>
    <t>pattern_name_count</t>
    <phoneticPr fontId="3"/>
  </si>
  <si>
    <t>パタン内容数</t>
    <rPh sb="3" eb="5">
      <t>ナイヨウ</t>
    </rPh>
    <rPh sb="5" eb="6">
      <t>スウ</t>
    </rPh>
    <phoneticPr fontId="3"/>
  </si>
  <si>
    <t>pattern_value_count</t>
    <phoneticPr fontId="3"/>
  </si>
  <si>
    <t>当地2連率1</t>
    <phoneticPr fontId="3"/>
  </si>
  <si>
    <t>当地2連率2</t>
    <phoneticPr fontId="3"/>
  </si>
  <si>
    <t>当地2連率3</t>
    <phoneticPr fontId="3"/>
  </si>
  <si>
    <t>ML_シミュレーション結果+wekaパタン</t>
    <rPh sb="11" eb="13">
      <t>ケッカ</t>
    </rPh>
    <phoneticPr fontId="3"/>
  </si>
  <si>
    <t>当地2連率4</t>
    <phoneticPr fontId="3"/>
  </si>
  <si>
    <t>stat_ml_result_wekaptn</t>
    <phoneticPr fontId="3"/>
  </si>
  <si>
    <t>当地2連率5</t>
    <phoneticPr fontId="3"/>
  </si>
  <si>
    <t>stat_ml_filtered</t>
    <phoneticPr fontId="3"/>
  </si>
  <si>
    <t>ymd</t>
    <phoneticPr fontId="3"/>
  </si>
  <si>
    <t>ntile_fame_rank3</t>
    <phoneticPr fontId="3"/>
  </si>
  <si>
    <t>当地2連率6</t>
    <phoneticPr fontId="3"/>
  </si>
  <si>
    <t>当地3連率1</t>
    <phoneticPr fontId="3"/>
  </si>
  <si>
    <t>当地3連率2</t>
    <phoneticPr fontId="3"/>
  </si>
  <si>
    <t>当地3連率3</t>
    <phoneticPr fontId="3"/>
  </si>
  <si>
    <t>bet_kumiban</t>
    <phoneticPr fontId="3"/>
  </si>
  <si>
    <t>win1_rank1_famerate</t>
    <phoneticPr fontId="3"/>
  </si>
  <si>
    <t>当地3連率4</t>
    <phoneticPr fontId="3"/>
  </si>
  <si>
    <t>win1_rank2_famerate</t>
    <phoneticPr fontId="3"/>
  </si>
  <si>
    <t>当地3連率5</t>
    <phoneticPr fontId="3"/>
  </si>
  <si>
    <t>当地3連率6</t>
    <phoneticPr fontId="3"/>
  </si>
  <si>
    <t>hitcnt</t>
    <phoneticPr fontId="3"/>
  </si>
  <si>
    <t>pattern__value</t>
    <phoneticPr fontId="3"/>
  </si>
  <si>
    <t>モータ2連率1</t>
    <phoneticPr fontId="3"/>
  </si>
  <si>
    <t>枠モータ２連率1</t>
    <phoneticPr fontId="3"/>
  </si>
  <si>
    <t>betamt</t>
    <phoneticPr fontId="3"/>
  </si>
  <si>
    <t>モータ2連率2</t>
    <phoneticPr fontId="3"/>
  </si>
  <si>
    <t>枠モータ２連率2</t>
    <phoneticPr fontId="3"/>
  </si>
  <si>
    <t>incomeamt</t>
    <phoneticPr fontId="3"/>
  </si>
  <si>
    <t>モータ2連率4</t>
    <phoneticPr fontId="3"/>
  </si>
  <si>
    <t>枠モータ２連率4</t>
    <phoneticPr fontId="3"/>
  </si>
  <si>
    <t>betrate</t>
    <phoneticPr fontId="3"/>
  </si>
  <si>
    <t>モータ2連率5</t>
    <phoneticPr fontId="3"/>
  </si>
  <si>
    <t>枠モータ２連率5</t>
    <phoneticPr fontId="3"/>
  </si>
  <si>
    <t>モータ2連率6</t>
    <phoneticPr fontId="3"/>
  </si>
  <si>
    <t>枠モータ２連率6</t>
    <phoneticPr fontId="3"/>
  </si>
  <si>
    <t>incomerate</t>
    <phoneticPr fontId="3"/>
  </si>
  <si>
    <t>モータ3連率1</t>
    <phoneticPr fontId="3"/>
  </si>
  <si>
    <t>年度別安定性カウント</t>
    <rPh sb="0" eb="2">
      <t>ネンド</t>
    </rPh>
    <rPh sb="2" eb="3">
      <t>ベツ</t>
    </rPh>
    <rPh sb="3" eb="6">
      <t>アンテイセイ</t>
    </rPh>
    <phoneticPr fontId="3"/>
  </si>
  <si>
    <t>stable_years_count</t>
    <phoneticPr fontId="3"/>
  </si>
  <si>
    <t>モータ3連率2</t>
    <phoneticPr fontId="3"/>
  </si>
  <si>
    <t>月別ベッティング率平均</t>
    <rPh sb="8" eb="9">
      <t>リツ</t>
    </rPh>
    <rPh sb="9" eb="11">
      <t>ヘイキン</t>
    </rPh>
    <phoneticPr fontId="3"/>
  </si>
  <si>
    <t>betrate_avg</t>
    <phoneticPr fontId="3"/>
  </si>
  <si>
    <t>モータ3連率3</t>
    <phoneticPr fontId="3"/>
  </si>
  <si>
    <t>月別的中率平均</t>
    <rPh sb="2" eb="5">
      <t>テキチュウリツ</t>
    </rPh>
    <rPh sb="5" eb="7">
      <t>ヘイキン</t>
    </rPh>
    <phoneticPr fontId="3"/>
  </si>
  <si>
    <t>hitrate_avg</t>
    <phoneticPr fontId="3"/>
  </si>
  <si>
    <t>月別収益率平均</t>
    <rPh sb="2" eb="5">
      <t>シュウエキリツ</t>
    </rPh>
    <rPh sb="5" eb="7">
      <t>ヘイキン</t>
    </rPh>
    <phoneticPr fontId="3"/>
  </si>
  <si>
    <t>incomerate_avg</t>
    <phoneticPr fontId="3"/>
  </si>
  <si>
    <t>モータ3連率5</t>
    <phoneticPr fontId="3"/>
  </si>
  <si>
    <t>月別ベッティング率偏差</t>
    <rPh sb="0" eb="2">
      <t>ツキベツ</t>
    </rPh>
    <rPh sb="8" eb="9">
      <t>リツ</t>
    </rPh>
    <rPh sb="9" eb="11">
      <t>ヘンサ</t>
    </rPh>
    <phoneticPr fontId="3"/>
  </si>
  <si>
    <t>betrate_devi</t>
    <phoneticPr fontId="3"/>
  </si>
  <si>
    <t>モータ3連率6</t>
    <phoneticPr fontId="3"/>
  </si>
  <si>
    <t>月別的中率偏差</t>
    <rPh sb="2" eb="5">
      <t>テキチュウリツ</t>
    </rPh>
    <rPh sb="5" eb="7">
      <t>ヘンサ</t>
    </rPh>
    <phoneticPr fontId="3"/>
  </si>
  <si>
    <t>hitrate_devi</t>
    <phoneticPr fontId="3"/>
  </si>
  <si>
    <t>月別収益率偏差</t>
    <rPh sb="2" eb="5">
      <t>シュウエキリツ</t>
    </rPh>
    <rPh sb="5" eb="7">
      <t>ヘンサ</t>
    </rPh>
    <phoneticPr fontId="3"/>
  </si>
  <si>
    <t>incomerate_devi</t>
    <phoneticPr fontId="3"/>
  </si>
  <si>
    <t>条件_最小ベット数</t>
    <rPh sb="0" eb="2">
      <t>ジョウケン</t>
    </rPh>
    <rPh sb="3" eb="5">
      <t>サイショウ</t>
    </rPh>
    <rPh sb="8" eb="9">
      <t>スウ</t>
    </rPh>
    <phoneticPr fontId="3"/>
  </si>
  <si>
    <t>betrate_cond_min</t>
    <phoneticPr fontId="3"/>
  </si>
  <si>
    <t>条件_最小的中率</t>
    <rPh sb="0" eb="2">
      <t>ジョウケン</t>
    </rPh>
    <rPh sb="3" eb="5">
      <t>サイショウ</t>
    </rPh>
    <rPh sb="5" eb="8">
      <t>テキチュウリツ</t>
    </rPh>
    <phoneticPr fontId="3"/>
  </si>
  <si>
    <t>hitrate_cond_min</t>
    <phoneticPr fontId="3"/>
  </si>
  <si>
    <t>条件_最小収益率</t>
    <rPh sb="0" eb="2">
      <t>ジョウケン</t>
    </rPh>
    <rPh sb="3" eb="5">
      <t>サイショウ</t>
    </rPh>
    <rPh sb="5" eb="8">
      <t>シュウエキリツ</t>
    </rPh>
    <phoneticPr fontId="3"/>
  </si>
  <si>
    <t>incomerate_cond_min</t>
    <phoneticPr fontId="3"/>
  </si>
  <si>
    <t>条件_年度別安定性カウント</t>
    <rPh sb="0" eb="2">
      <t>ジョウケン</t>
    </rPh>
    <rPh sb="3" eb="5">
      <t>ネンド</t>
    </rPh>
    <rPh sb="5" eb="6">
      <t>ベツ</t>
    </rPh>
    <rPh sb="6" eb="9">
      <t>アンテイセイ</t>
    </rPh>
    <phoneticPr fontId="3"/>
  </si>
  <si>
    <t>yearscount_cond_min</t>
    <phoneticPr fontId="3"/>
  </si>
  <si>
    <t>sime</t>
    <phoneticPr fontId="3"/>
  </si>
  <si>
    <t>締切時刻</t>
    <rPh sb="0" eb="2">
      <t>シメキリ</t>
    </rPh>
    <rPh sb="2" eb="4">
      <t>ジコク</t>
    </rPh>
    <phoneticPr fontId="3"/>
  </si>
  <si>
    <t>ML_シミュレーション結果（時間順蓄積）</t>
    <rPh sb="11" eb="13">
      <t>ケッカ</t>
    </rPh>
    <rPh sb="14" eb="16">
      <t>ジカン</t>
    </rPh>
    <rPh sb="16" eb="17">
      <t>ジュン</t>
    </rPh>
    <rPh sb="17" eb="19">
      <t>チクセキ</t>
    </rPh>
    <phoneticPr fontId="3"/>
  </si>
  <si>
    <t>予測結果蓄積</t>
    <rPh sb="0" eb="2">
      <t>ヨソク</t>
    </rPh>
    <rPh sb="2" eb="4">
      <t>ケッカ</t>
    </rPh>
    <rPh sb="4" eb="6">
      <t>チクセキ</t>
    </rPh>
    <phoneticPr fontId="3"/>
  </si>
  <si>
    <t>linear_incomerate_slpoe</t>
    <phoneticPr fontId="3"/>
  </si>
  <si>
    <t>days_bet</t>
    <phoneticPr fontId="3"/>
  </si>
  <si>
    <t>days_plus</t>
    <phoneticPr fontId="3"/>
  </si>
  <si>
    <t>days_plus_rate</t>
    <phoneticPr fontId="3"/>
  </si>
  <si>
    <t>黒字日数割合</t>
    <rPh sb="0" eb="2">
      <t>クロジ</t>
    </rPh>
    <rPh sb="2" eb="4">
      <t>ニッスウ</t>
    </rPh>
    <rPh sb="4" eb="6">
      <t>ワリアイ</t>
    </rPh>
    <phoneticPr fontId="3"/>
  </si>
  <si>
    <t>投票回数</t>
    <rPh sb="0" eb="2">
      <t>トウヒョウ</t>
    </rPh>
    <rPh sb="2" eb="4">
      <t>カイスウ</t>
    </rPh>
    <phoneticPr fontId="3"/>
  </si>
  <si>
    <t>betcnt</t>
    <phoneticPr fontId="3"/>
  </si>
  <si>
    <t>hitrate_slope</t>
    <phoneticPr fontId="3"/>
  </si>
  <si>
    <t>incomerate_slope</t>
    <phoneticPr fontId="3"/>
  </si>
  <si>
    <t>incomeamt_slope</t>
    <phoneticPr fontId="3"/>
  </si>
  <si>
    <t>ptn_days_bet</t>
    <phoneticPr fontId="3"/>
  </si>
  <si>
    <t>ptn_days_plus_rate</t>
    <phoneticPr fontId="3"/>
  </si>
  <si>
    <t>ptn_hitrate_slpoe</t>
    <phoneticPr fontId="3"/>
  </si>
  <si>
    <t>ptn_incomerate_slpoe</t>
    <phoneticPr fontId="3"/>
  </si>
  <si>
    <t>ptn_incomeamt_slpoe</t>
    <phoneticPr fontId="3"/>
  </si>
  <si>
    <t>収益金額推移</t>
    <rPh sb="0" eb="2">
      <t>シュウエキ</t>
    </rPh>
    <rPh sb="2" eb="4">
      <t>キンガク</t>
    </rPh>
    <rPh sb="4" eb="6">
      <t>スイイ</t>
    </rPh>
    <phoneticPr fontId="3"/>
  </si>
  <si>
    <t>黒字日数率(パタン)</t>
    <rPh sb="0" eb="2">
      <t>クロジ</t>
    </rPh>
    <rPh sb="2" eb="4">
      <t>ニッスウ</t>
    </rPh>
    <rPh sb="4" eb="5">
      <t>リツ</t>
    </rPh>
    <phoneticPr fontId="3"/>
  </si>
  <si>
    <t>的中率推移(パタン)</t>
    <rPh sb="0" eb="3">
      <t>テキチュウリツ</t>
    </rPh>
    <rPh sb="3" eb="5">
      <t>スイイ</t>
    </rPh>
    <phoneticPr fontId="3"/>
  </si>
  <si>
    <t>収益率推移(パタン)</t>
    <rPh sb="0" eb="3">
      <t>シュウエキリツ</t>
    </rPh>
    <phoneticPr fontId="3"/>
  </si>
  <si>
    <t>収益金額推移(パタン)</t>
    <rPh sb="0" eb="2">
      <t>シュウエキ</t>
    </rPh>
    <rPh sb="2" eb="4">
      <t>キンガク</t>
    </rPh>
    <rPh sb="4" eb="6">
      <t>スイイ</t>
    </rPh>
    <phoneticPr fontId="3"/>
  </si>
  <si>
    <t>投票日数(パタン)</t>
    <rPh sb="0" eb="2">
      <t>トウヒョウ</t>
    </rPh>
    <rPh sb="2" eb="4">
      <t>ニッスウ</t>
    </rPh>
    <phoneticPr fontId="3"/>
  </si>
  <si>
    <t>min_oddsrank</t>
    <phoneticPr fontId="3"/>
  </si>
  <si>
    <t>max_oddsrank</t>
    <phoneticPr fontId="3"/>
  </si>
  <si>
    <t>min_odds</t>
    <phoneticPr fontId="3"/>
  </si>
  <si>
    <t>max_odds</t>
    <phoneticPr fontId="3"/>
  </si>
  <si>
    <t>最小オッズランク</t>
    <rPh sb="0" eb="2">
      <t>サイショウ</t>
    </rPh>
    <phoneticPr fontId="3"/>
  </si>
  <si>
    <t>最大オッズランク</t>
    <rPh sb="0" eb="2">
      <t>サイダイ</t>
    </rPh>
    <phoneticPr fontId="3"/>
  </si>
  <si>
    <t>最小オッズ</t>
    <rPh sb="0" eb="2">
      <t>サイショウ</t>
    </rPh>
    <phoneticPr fontId="3"/>
  </si>
  <si>
    <t>最大オッズ</t>
    <rPh sb="0" eb="2">
      <t>サイダイ</t>
    </rPh>
    <phoneticPr fontId="3"/>
  </si>
  <si>
    <t>20190610</t>
    <phoneticPr fontId="3"/>
  </si>
  <si>
    <t xml:space="preserve">모델 + 패턴의 학습효과는 2014-2018보다 2015-2018이 좋다 </t>
    <phoneticPr fontId="3"/>
  </si>
  <si>
    <r>
      <t>output_weka_pattern</t>
    </r>
    <r>
      <rPr>
        <b/>
        <sz val="12"/>
        <color rgb="FFFF0000"/>
        <rFont val="ＭＳ Ｐゴシック"/>
        <family val="3"/>
        <charset val="129"/>
        <scheme val="minor"/>
      </rPr>
      <t>은</t>
    </r>
    <r>
      <rPr>
        <b/>
        <sz val="12"/>
        <color rgb="FFFF0000"/>
        <rFont val="ＭＳ Ｐゴシック"/>
        <family val="2"/>
        <scheme val="minor"/>
      </rPr>
      <t xml:space="preserve">  20150101-20181231</t>
    </r>
    <r>
      <rPr>
        <b/>
        <sz val="12"/>
        <color rgb="FFFF0000"/>
        <rFont val="ＭＳ Ｐゴシック"/>
        <family val="3"/>
        <charset val="129"/>
        <scheme val="minor"/>
      </rPr>
      <t>로</t>
    </r>
    <r>
      <rPr>
        <b/>
        <sz val="12"/>
        <color rgb="FFFF0000"/>
        <rFont val="ＭＳ Ｐゴシック"/>
        <family val="2"/>
        <scheme val="minor"/>
      </rPr>
      <t xml:space="preserve"> </t>
    </r>
    <r>
      <rPr>
        <b/>
        <sz val="12"/>
        <color rgb="FFFF0000"/>
        <rFont val="ＭＳ Ｐゴシック"/>
        <family val="3"/>
        <charset val="129"/>
        <scheme val="minor"/>
      </rPr>
      <t>하기로</t>
    </r>
    <r>
      <rPr>
        <b/>
        <sz val="12"/>
        <color rgb="FFFF0000"/>
        <rFont val="ＭＳ Ｐゴシック"/>
        <family val="2"/>
        <scheme val="minor"/>
      </rPr>
      <t xml:space="preserve"> </t>
    </r>
    <r>
      <rPr>
        <b/>
        <sz val="12"/>
        <color rgb="FFFF0000"/>
        <rFont val="ＭＳ Ｐゴシック"/>
        <family val="3"/>
        <charset val="129"/>
        <scheme val="minor"/>
      </rPr>
      <t>한다</t>
    </r>
    <phoneticPr fontId="3"/>
  </si>
  <si>
    <t>レース毎のメトリックデータ</t>
    <rPh sb="3" eb="4">
      <t>ゴト</t>
    </rPh>
    <phoneticPr fontId="3"/>
  </si>
  <si>
    <t>rec_race_metric</t>
    <phoneticPr fontId="3"/>
  </si>
  <si>
    <t>A1選手数</t>
    <rPh sb="2" eb="4">
      <t>センシュ</t>
    </rPh>
    <rPh sb="4" eb="5">
      <t>スウ</t>
    </rPh>
    <phoneticPr fontId="3"/>
  </si>
  <si>
    <t>A2選手数</t>
    <rPh sb="2" eb="4">
      <t>センシュ</t>
    </rPh>
    <rPh sb="4" eb="5">
      <t>スウ</t>
    </rPh>
    <phoneticPr fontId="3"/>
  </si>
  <si>
    <t>B1選手数</t>
    <rPh sb="2" eb="4">
      <t>センシュ</t>
    </rPh>
    <rPh sb="4" eb="5">
      <t>スウ</t>
    </rPh>
    <phoneticPr fontId="3"/>
  </si>
  <si>
    <t>B2選手数</t>
    <rPh sb="2" eb="4">
      <t>センシュ</t>
    </rPh>
    <rPh sb="4" eb="5">
      <t>スウ</t>
    </rPh>
    <phoneticPr fontId="3"/>
  </si>
  <si>
    <t>パタン統計</t>
    <rPh sb="3" eb="5">
      <t>トウケイ</t>
    </rPh>
    <phoneticPr fontId="3"/>
  </si>
  <si>
    <t>パタン数</t>
    <rPh sb="3" eb="4">
      <t>スウ</t>
    </rPh>
    <phoneticPr fontId="3"/>
  </si>
  <si>
    <t>pattern_cnt</t>
    <phoneticPr fontId="3"/>
  </si>
  <si>
    <t>的中数(蓄積無)</t>
    <rPh sb="0" eb="2">
      <t>テキチュウ</t>
    </rPh>
    <rPh sb="2" eb="3">
      <t>スウ</t>
    </rPh>
    <rPh sb="4" eb="6">
      <t>チクセキ</t>
    </rPh>
    <rPh sb="6" eb="7">
      <t>ナ</t>
    </rPh>
    <phoneticPr fontId="3"/>
  </si>
  <si>
    <t>hitamt_nolinear</t>
    <phoneticPr fontId="3"/>
  </si>
  <si>
    <t>stat_ml_ptn_cnt</t>
    <phoneticPr fontId="3"/>
  </si>
  <si>
    <t>結果メトリック</t>
    <rPh sb="0" eb="2">
      <t>ケッカ</t>
    </rPh>
    <phoneticPr fontId="3"/>
  </si>
  <si>
    <t>予測結果メトリック</t>
    <rPh sb="0" eb="2">
      <t>ヨソク</t>
    </rPh>
    <rPh sb="2" eb="4">
      <t>ケッカ</t>
    </rPh>
    <phoneticPr fontId="3"/>
  </si>
  <si>
    <t>linear_betamt_slope</t>
    <phoneticPr fontId="3"/>
  </si>
  <si>
    <t>linear_hitamt_slope</t>
    <phoneticPr fontId="3"/>
  </si>
  <si>
    <t>linear_incomeamt_slope</t>
    <phoneticPr fontId="3"/>
  </si>
  <si>
    <t>linear_hitrate_slpoe</t>
    <phoneticPr fontId="3"/>
  </si>
  <si>
    <t>hitamt_bias_rate</t>
    <phoneticPr fontId="3"/>
  </si>
  <si>
    <t>hitamt_mod</t>
    <phoneticPr fontId="3"/>
  </si>
  <si>
    <t>hitamt_sum_over</t>
    <phoneticPr fontId="3"/>
  </si>
  <si>
    <t>hitamt_sum_under</t>
    <phoneticPr fontId="3"/>
  </si>
  <si>
    <t>hit_bet_slope_rate</t>
    <phoneticPr fontId="3"/>
  </si>
  <si>
    <t>投票金額推移（累積）</t>
    <rPh sb="0" eb="2">
      <t>トウヒョウ</t>
    </rPh>
    <rPh sb="2" eb="4">
      <t>キンガク</t>
    </rPh>
    <rPh sb="4" eb="6">
      <t>スイイ</t>
    </rPh>
    <rPh sb="7" eb="9">
      <t>ルイセキ</t>
    </rPh>
    <phoneticPr fontId="3"/>
  </si>
  <si>
    <t>的中金額推移（累積）</t>
    <rPh sb="0" eb="2">
      <t>テキチュウ</t>
    </rPh>
    <rPh sb="2" eb="4">
      <t>キンガク</t>
    </rPh>
    <rPh sb="4" eb="6">
      <t>スイイ</t>
    </rPh>
    <rPh sb="7" eb="9">
      <t>ルイセキ</t>
    </rPh>
    <phoneticPr fontId="3"/>
  </si>
  <si>
    <t>収益金額推移（累積）</t>
    <rPh sb="0" eb="2">
      <t>シュウエキ</t>
    </rPh>
    <rPh sb="2" eb="4">
      <t>キンガク</t>
    </rPh>
    <rPh sb="4" eb="6">
      <t>スイイ</t>
    </rPh>
    <rPh sb="7" eb="9">
      <t>ルイセキ</t>
    </rPh>
    <phoneticPr fontId="3"/>
  </si>
  <si>
    <t>的中率推移（累積）</t>
    <rPh sb="0" eb="2">
      <t>テキチュウ</t>
    </rPh>
    <rPh sb="2" eb="3">
      <t>リツ</t>
    </rPh>
    <rPh sb="3" eb="5">
      <t>スイイ</t>
    </rPh>
    <rPh sb="6" eb="8">
      <t>ルイセキ</t>
    </rPh>
    <phoneticPr fontId="3"/>
  </si>
  <si>
    <t>収益率推移（累積）</t>
    <rPh sb="0" eb="2">
      <t>シュウエキ</t>
    </rPh>
    <rPh sb="2" eb="3">
      <t>リツ</t>
    </rPh>
    <rPh sb="3" eb="5">
      <t>スイイ</t>
    </rPh>
    <rPh sb="6" eb="8">
      <t>ルイセキ</t>
    </rPh>
    <phoneticPr fontId="3"/>
  </si>
  <si>
    <t>的中金額中央値</t>
    <rPh sb="0" eb="2">
      <t>テキチュウ</t>
    </rPh>
    <rPh sb="2" eb="4">
      <t>キンガク</t>
    </rPh>
    <rPh sb="4" eb="6">
      <t>チュウオウ</t>
    </rPh>
    <rPh sb="6" eb="7">
      <t>チ</t>
    </rPh>
    <phoneticPr fontId="3"/>
  </si>
  <si>
    <t>的中金額80%分位</t>
    <rPh sb="0" eb="2">
      <t>テキチュウ</t>
    </rPh>
    <rPh sb="2" eb="4">
      <t>キンガク</t>
    </rPh>
    <rPh sb="7" eb="9">
      <t>ブンイ</t>
    </rPh>
    <phoneticPr fontId="3"/>
  </si>
  <si>
    <t>的中金額80%以上</t>
    <rPh sb="0" eb="2">
      <t>テキチュウ</t>
    </rPh>
    <rPh sb="2" eb="4">
      <t>キンガク</t>
    </rPh>
    <rPh sb="7" eb="9">
      <t>イジョウ</t>
    </rPh>
    <phoneticPr fontId="3"/>
  </si>
  <si>
    <t>的中金額80%以下</t>
    <rPh sb="0" eb="2">
      <t>テキチュウ</t>
    </rPh>
    <rPh sb="2" eb="4">
      <t>キンガク</t>
    </rPh>
    <rPh sb="7" eb="9">
      <t>イカ</t>
    </rPh>
    <phoneticPr fontId="3"/>
  </si>
  <si>
    <t>的中金額歪み率</t>
    <rPh sb="0" eb="2">
      <t>テキチュウ</t>
    </rPh>
    <rPh sb="2" eb="4">
      <t>キンガク</t>
    </rPh>
    <rPh sb="4" eb="5">
      <t>ユガ</t>
    </rPh>
    <rPh sb="6" eb="7">
      <t>リツ</t>
    </rPh>
    <phoneticPr fontId="3"/>
  </si>
  <si>
    <t>的中・投票推移率</t>
    <rPh sb="0" eb="2">
      <t>テキチュウ</t>
    </rPh>
    <rPh sb="3" eb="5">
      <t>トウヒョウ</t>
    </rPh>
    <rPh sb="5" eb="7">
      <t>スイイ</t>
    </rPh>
    <rPh sb="7" eb="8">
      <t>リツ</t>
    </rPh>
    <phoneticPr fontId="3"/>
  </si>
  <si>
    <t>hitamt_percent</t>
    <phoneticPr fontId="3"/>
  </si>
  <si>
    <t>stat_ml_ptn_linear(analyze)</t>
    <phoneticPr fontId="3"/>
  </si>
  <si>
    <t>stat_ml_ptn_metric(analyze)</t>
    <phoneticPr fontId="3"/>
  </si>
  <si>
    <t>歪み度範囲</t>
    <rPh sb="0" eb="1">
      <t>ユガ</t>
    </rPh>
    <rPh sb="2" eb="3">
      <t>ド</t>
    </rPh>
    <rPh sb="3" eb="5">
      <t>ハンイ</t>
    </rPh>
    <phoneticPr fontId="3"/>
  </si>
  <si>
    <t>range_biasrate</t>
    <phoneticPr fontId="3"/>
  </si>
  <si>
    <t>create_stat_ml_result_ptn</t>
  </si>
  <si>
    <t>stat_ml_result_ptn</t>
    <phoneticPr fontId="3"/>
  </si>
  <si>
    <t xml:space="preserve">rec_race, rec_race_metirc, </t>
    <phoneticPr fontId="3"/>
  </si>
  <si>
    <t>stat_ml_result_ptn</t>
    <phoneticPr fontId="3"/>
  </si>
  <si>
    <t>stat_ml_ptn_cnt</t>
    <phoneticPr fontId="3"/>
  </si>
  <si>
    <t>create_stat_ml_ptn_cnt</t>
    <phoneticPr fontId="3"/>
  </si>
  <si>
    <t>create_stat_ml_ptn_linear</t>
    <phoneticPr fontId="3"/>
  </si>
  <si>
    <t>stat_ml_ptn_linear</t>
    <phoneticPr fontId="3"/>
  </si>
  <si>
    <t>create_stat_ml_ptn_totally</t>
    <phoneticPr fontId="3"/>
  </si>
  <si>
    <t>stat_ml_ptn_linear</t>
    <phoneticPr fontId="3"/>
  </si>
  <si>
    <t>stat_ml_ptn_totally</t>
    <phoneticPr fontId="3"/>
  </si>
  <si>
    <t>create_stat_ml_ptn_metric</t>
    <phoneticPr fontId="3"/>
  </si>
  <si>
    <t>stat_ml_ptn_metric</t>
    <phoneticPr fontId="3"/>
  </si>
  <si>
    <t>create_stat_ml_ptn_final</t>
    <phoneticPr fontId="3"/>
  </si>
  <si>
    <t>stat_ml_ptn_metric</t>
    <phoneticPr fontId="3"/>
  </si>
  <si>
    <t>stat_ml_ptn_final</t>
    <phoneticPr fontId="3"/>
  </si>
  <si>
    <t>create_stat_ml_ptn_linear_analyze</t>
    <phoneticPr fontId="3"/>
  </si>
  <si>
    <t>stat_ml_ptn_linear_analyze</t>
    <phoneticPr fontId="3"/>
  </si>
  <si>
    <t>create_stat_ml_ptn_metric_analyze</t>
    <phoneticPr fontId="3"/>
  </si>
  <si>
    <t>stat_ml_ptn_metric_analyze</t>
    <phoneticPr fontId="3"/>
  </si>
  <si>
    <t>create_stat_ml_ptn_analyze</t>
    <phoneticPr fontId="3"/>
  </si>
  <si>
    <t>stat_ml_ptn_analyze</t>
    <phoneticPr fontId="3"/>
  </si>
  <si>
    <t>create_stat_ml_result_ptn_analyze</t>
    <phoneticPr fontId="3"/>
  </si>
  <si>
    <t>stat_ml_result_ptn_analyze</t>
    <phoneticPr fontId="3"/>
  </si>
  <si>
    <t>stat_ml_result_ptn_analyze</t>
    <phoneticPr fontId="3"/>
  </si>
  <si>
    <t>20190622</t>
    <phoneticPr fontId="3"/>
  </si>
  <si>
    <t>최신 경기 다운로드</t>
    <phoneticPr fontId="3"/>
  </si>
  <si>
    <r>
      <t>output_pattern3</t>
    </r>
    <r>
      <rPr>
        <sz val="12"/>
        <color theme="1"/>
        <rFont val="ＭＳ Ｐゴシック"/>
        <family val="3"/>
        <charset val="129"/>
        <scheme val="minor"/>
      </rPr>
      <t>수정</t>
    </r>
    <phoneticPr fontId="3"/>
  </si>
  <si>
    <r>
      <t>hitamt_biasrate</t>
    </r>
    <r>
      <rPr>
        <sz val="12"/>
        <color theme="1"/>
        <rFont val="ＭＳ Ｐゴシック"/>
        <family val="3"/>
        <charset val="129"/>
        <scheme val="minor"/>
      </rPr>
      <t>필터를</t>
    </r>
    <r>
      <rPr>
        <sz val="12"/>
        <color theme="1"/>
        <rFont val="ＭＳ Ｐゴシック"/>
        <family val="2"/>
        <scheme val="minor"/>
      </rPr>
      <t xml:space="preserve"> analyze</t>
    </r>
    <r>
      <rPr>
        <sz val="12"/>
        <color theme="1"/>
        <rFont val="ＭＳ Ｐゴシック"/>
        <family val="3"/>
        <charset val="129"/>
        <scheme val="minor"/>
      </rPr>
      <t>가</t>
    </r>
    <r>
      <rPr>
        <sz val="12"/>
        <color theme="1"/>
        <rFont val="ＭＳ Ｐゴシック"/>
        <family val="2"/>
        <scheme val="minor"/>
      </rPr>
      <t xml:space="preserve"> </t>
    </r>
    <r>
      <rPr>
        <sz val="12"/>
        <color theme="1"/>
        <rFont val="ＭＳ Ｐゴシック"/>
        <family val="3"/>
        <charset val="129"/>
        <scheme val="minor"/>
      </rPr>
      <t>아닌</t>
    </r>
    <r>
      <rPr>
        <sz val="12"/>
        <color theme="1"/>
        <rFont val="ＭＳ Ｐゴシック"/>
        <family val="2"/>
        <scheme val="minor"/>
      </rPr>
      <t xml:space="preserve"> output</t>
    </r>
    <r>
      <rPr>
        <sz val="12"/>
        <color theme="1"/>
        <rFont val="ＭＳ Ｐゴシック"/>
        <family val="3"/>
        <charset val="129"/>
        <scheme val="minor"/>
      </rPr>
      <t>단계에</t>
    </r>
    <r>
      <rPr>
        <sz val="12"/>
        <color theme="1"/>
        <rFont val="ＭＳ Ｐゴシック"/>
        <family val="2"/>
        <scheme val="minor"/>
      </rPr>
      <t xml:space="preserve"> </t>
    </r>
    <r>
      <rPr>
        <sz val="12"/>
        <color theme="1"/>
        <rFont val="ＭＳ Ｐゴシック"/>
        <family val="3"/>
        <charset val="129"/>
        <scheme val="minor"/>
      </rPr>
      <t>적용하자</t>
    </r>
    <phoneticPr fontId="3"/>
  </si>
  <si>
    <t>final결과에 조건에 맞는 레코드가 없으면 analyze스킵한다</t>
    <phoneticPr fontId="3"/>
  </si>
  <si>
    <t>output_weka_ptn.sql 작성</t>
    <phoneticPr fontId="3"/>
  </si>
  <si>
    <r>
      <t>WekaPatternAnalyzer.java</t>
    </r>
    <r>
      <rPr>
        <sz val="12"/>
        <color theme="1"/>
        <rFont val="ＭＳ Ｐゴシック"/>
        <family val="3"/>
        <charset val="129"/>
        <scheme val="minor"/>
      </rPr>
      <t>작성</t>
    </r>
    <phoneticPr fontId="3"/>
  </si>
  <si>
    <r>
      <t>bettype</t>
    </r>
    <r>
      <rPr>
        <sz val="12"/>
        <color theme="1"/>
        <rFont val="ＭＳ Ｐゴシック"/>
        <family val="3"/>
        <charset val="129"/>
        <scheme val="minor"/>
      </rPr>
      <t>별</t>
    </r>
    <r>
      <rPr>
        <sz val="12"/>
        <color theme="1"/>
        <rFont val="ＭＳ Ｐゴシック"/>
        <family val="2"/>
        <scheme val="minor"/>
      </rPr>
      <t xml:space="preserve"> </t>
    </r>
    <r>
      <rPr>
        <sz val="12"/>
        <color theme="1"/>
        <rFont val="ＭＳ Ｐゴシック"/>
        <family val="3"/>
        <charset val="129"/>
        <scheme val="minor"/>
      </rPr>
      <t>패턴변수</t>
    </r>
    <r>
      <rPr>
        <sz val="12"/>
        <color theme="1"/>
        <rFont val="ＭＳ Ｐゴシック"/>
        <family val="2"/>
        <scheme val="minor"/>
      </rPr>
      <t xml:space="preserve"> </t>
    </r>
    <r>
      <rPr>
        <sz val="12"/>
        <color theme="1"/>
        <rFont val="ＭＳ Ｐゴシック"/>
        <family val="3"/>
        <charset val="129"/>
        <scheme val="minor"/>
      </rPr>
      <t>작성</t>
    </r>
    <phoneticPr fontId="3"/>
  </si>
  <si>
    <r>
      <t>dayscount</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투표한</t>
    </r>
    <r>
      <rPr>
        <sz val="12"/>
        <color theme="1"/>
        <rFont val="ＭＳ Ｐゴシック"/>
        <family val="2"/>
        <scheme val="minor"/>
      </rPr>
      <t xml:space="preserve"> </t>
    </r>
    <r>
      <rPr>
        <sz val="12"/>
        <color theme="1"/>
        <rFont val="ＭＳ Ｐゴシック"/>
        <family val="3"/>
        <charset val="129"/>
        <scheme val="minor"/>
      </rPr>
      <t>날짜가</t>
    </r>
    <r>
      <rPr>
        <sz val="12"/>
        <color theme="1"/>
        <rFont val="ＭＳ Ｐゴシック"/>
        <family val="2"/>
        <scheme val="minor"/>
      </rPr>
      <t xml:space="preserve"> </t>
    </r>
    <r>
      <rPr>
        <sz val="12"/>
        <color theme="1"/>
        <rFont val="ＭＳ Ｐゴシック"/>
        <family val="3"/>
        <charset val="129"/>
        <scheme val="minor"/>
      </rPr>
      <t>아니라</t>
    </r>
    <r>
      <rPr>
        <sz val="12"/>
        <color theme="1"/>
        <rFont val="ＭＳ Ｐゴシック"/>
        <family val="2"/>
        <scheme val="minor"/>
      </rPr>
      <t xml:space="preserve"> </t>
    </r>
    <r>
      <rPr>
        <sz val="12"/>
        <color theme="1"/>
        <rFont val="ＭＳ Ｐゴシック"/>
        <family val="3"/>
        <charset val="129"/>
        <scheme val="minor"/>
      </rPr>
      <t>투표기간내</t>
    </r>
    <r>
      <rPr>
        <sz val="12"/>
        <color theme="1"/>
        <rFont val="ＭＳ Ｐゴシック"/>
        <family val="2"/>
        <scheme val="minor"/>
      </rPr>
      <t xml:space="preserve"> </t>
    </r>
    <r>
      <rPr>
        <sz val="12"/>
        <color theme="1"/>
        <rFont val="ＭＳ Ｐゴシック"/>
        <family val="3"/>
        <charset val="129"/>
        <scheme val="minor"/>
      </rPr>
      <t>날자수로</t>
    </r>
    <r>
      <rPr>
        <sz val="12"/>
        <color theme="1"/>
        <rFont val="ＭＳ Ｐゴシック"/>
        <family val="2"/>
        <scheme val="minor"/>
      </rPr>
      <t xml:space="preserve"> </t>
    </r>
    <r>
      <rPr>
        <sz val="12"/>
        <color theme="1"/>
        <rFont val="ＭＳ Ｐゴシック"/>
        <family val="3"/>
        <charset val="129"/>
        <scheme val="minor"/>
      </rPr>
      <t>바꾼다</t>
    </r>
    <phoneticPr fontId="3"/>
  </si>
  <si>
    <t>a1count</t>
    <phoneticPr fontId="3"/>
  </si>
  <si>
    <t>a2count</t>
    <phoneticPr fontId="3"/>
  </si>
  <si>
    <t>b1count</t>
    <phoneticPr fontId="3"/>
  </si>
  <si>
    <t>b2count</t>
    <phoneticPr fontId="3"/>
  </si>
  <si>
    <t>20190630</t>
    <phoneticPr fontId="3"/>
  </si>
  <si>
    <r>
      <t>output</t>
    </r>
    <r>
      <rPr>
        <strike/>
        <sz val="12"/>
        <color theme="1"/>
        <rFont val="ＭＳ Ｐゴシック"/>
        <family val="3"/>
        <charset val="129"/>
        <scheme val="minor"/>
      </rPr>
      <t>필터</t>
    </r>
    <r>
      <rPr>
        <strike/>
        <sz val="12"/>
        <color theme="1"/>
        <rFont val="ＭＳ Ｐゴシック"/>
        <family val="2"/>
        <scheme val="minor"/>
      </rPr>
      <t xml:space="preserve"> </t>
    </r>
    <r>
      <rPr>
        <strike/>
        <sz val="12"/>
        <color theme="1"/>
        <rFont val="ＭＳ Ｐゴシック"/>
        <family val="3"/>
        <charset val="129"/>
        <scheme val="minor"/>
      </rPr>
      <t>조건도</t>
    </r>
    <r>
      <rPr>
        <strike/>
        <sz val="12"/>
        <color theme="1"/>
        <rFont val="ＭＳ Ｐゴシック"/>
        <family val="2"/>
        <scheme val="minor"/>
      </rPr>
      <t xml:space="preserve"> </t>
    </r>
    <r>
      <rPr>
        <strike/>
        <sz val="12"/>
        <color theme="1"/>
        <rFont val="ＭＳ Ｐゴシック"/>
        <family val="3"/>
        <charset val="129"/>
        <scheme val="minor"/>
      </rPr>
      <t>테이블에</t>
    </r>
    <r>
      <rPr>
        <strike/>
        <sz val="12"/>
        <color theme="1"/>
        <rFont val="ＭＳ Ｐゴシック"/>
        <family val="2"/>
        <scheme val="minor"/>
      </rPr>
      <t xml:space="preserve"> </t>
    </r>
    <r>
      <rPr>
        <strike/>
        <sz val="12"/>
        <color theme="1"/>
        <rFont val="ＭＳ Ｐゴシック"/>
        <family val="3"/>
        <charset val="129"/>
        <scheme val="minor"/>
      </rPr>
      <t>저장해</t>
    </r>
    <r>
      <rPr>
        <strike/>
        <sz val="12"/>
        <color theme="1"/>
        <rFont val="ＭＳ Ｐゴシック"/>
        <family val="2"/>
        <scheme val="minor"/>
      </rPr>
      <t xml:space="preserve"> </t>
    </r>
    <r>
      <rPr>
        <strike/>
        <sz val="12"/>
        <color theme="1"/>
        <rFont val="ＭＳ Ｐゴシック"/>
        <family val="3"/>
        <charset val="129"/>
        <scheme val="minor"/>
      </rPr>
      <t>둔다</t>
    </r>
    <phoneticPr fontId="3"/>
  </si>
  <si>
    <t>description 構造</t>
    <rPh sb="12" eb="14">
      <t>コウゾウ</t>
    </rPh>
    <phoneticPr fontId="3"/>
  </si>
  <si>
    <t>例）206_3T_123_50_turn_alcount</t>
    <rPh sb="0" eb="1">
      <t>レイ</t>
    </rPh>
    <phoneticPr fontId="3"/>
  </si>
  <si>
    <t>modelno_bettye_kumiban-range</t>
    <phoneticPr fontId="3"/>
  </si>
  <si>
    <t>col1</t>
    <phoneticPr fontId="3"/>
  </si>
  <si>
    <t>col2</t>
    <phoneticPr fontId="3"/>
  </si>
  <si>
    <t>col3</t>
    <phoneticPr fontId="3"/>
  </si>
  <si>
    <t>order</t>
    <phoneticPr fontId="3"/>
  </si>
  <si>
    <t>col4</t>
    <phoneticPr fontId="3"/>
  </si>
  <si>
    <t>20190707</t>
    <phoneticPr fontId="3"/>
  </si>
  <si>
    <t>パタン結果分析</t>
    <rPh sb="3" eb="5">
      <t>ケッカ</t>
    </rPh>
    <rPh sb="5" eb="7">
      <t>ブンセキ</t>
    </rPh>
    <phoneticPr fontId="3"/>
  </si>
  <si>
    <t>slope調査</t>
    <rPh sb="5" eb="7">
      <t>チョウサ</t>
    </rPh>
    <phoneticPr fontId="3"/>
  </si>
  <si>
    <t>linear_hitamt_slope</t>
    <phoneticPr fontId="3"/>
  </si>
  <si>
    <t>rec_race_waku2, stat_ml_result</t>
    <phoneticPr fontId="3"/>
  </si>
  <si>
    <t>20190708</t>
    <phoneticPr fontId="3"/>
  </si>
  <si>
    <r>
      <t>create_stat_ml_ptn_metric</t>
    </r>
    <r>
      <rPr>
        <sz val="12"/>
        <color theme="1"/>
        <rFont val="ＭＳ Ｐゴシック"/>
        <family val="3"/>
        <charset val="129"/>
        <scheme val="minor"/>
      </rPr>
      <t>수정</t>
    </r>
    <phoneticPr fontId="3"/>
  </si>
  <si>
    <r>
      <t>analyze</t>
    </r>
    <r>
      <rPr>
        <sz val="12"/>
        <color theme="1"/>
        <rFont val="ＭＳ Ｐゴシック"/>
        <family val="3"/>
        <charset val="129"/>
        <scheme val="minor"/>
      </rPr>
      <t>에</t>
    </r>
    <r>
      <rPr>
        <sz val="12"/>
        <color theme="1"/>
        <rFont val="ＭＳ Ｐゴシック"/>
        <family val="2"/>
        <scheme val="minor"/>
      </rPr>
      <t xml:space="preserve"> hit_bet_slope_rate</t>
    </r>
    <r>
      <rPr>
        <sz val="12"/>
        <color theme="1"/>
        <rFont val="ＭＳ Ｐゴシック"/>
        <family val="3"/>
        <charset val="129"/>
        <scheme val="minor"/>
      </rPr>
      <t>와</t>
    </r>
    <r>
      <rPr>
        <sz val="12"/>
        <color theme="1"/>
        <rFont val="ＭＳ Ｐゴシック"/>
        <family val="2"/>
        <scheme val="minor"/>
      </rPr>
      <t xml:space="preserve"> </t>
    </r>
    <r>
      <rPr>
        <sz val="12"/>
        <color theme="1"/>
        <rFont val="ＭＳ Ｐゴシック"/>
        <family val="3"/>
        <charset val="129"/>
        <scheme val="minor"/>
      </rPr>
      <t>흑자일</t>
    </r>
    <r>
      <rPr>
        <sz val="12"/>
        <color theme="1"/>
        <rFont val="ＭＳ Ｐゴシック"/>
        <family val="2"/>
        <scheme val="minor"/>
      </rPr>
      <t xml:space="preserve"> </t>
    </r>
    <r>
      <rPr>
        <sz val="12"/>
        <color theme="1"/>
        <rFont val="ＭＳ Ｐゴシック"/>
        <family val="3"/>
        <charset val="129"/>
        <scheme val="minor"/>
      </rPr>
      <t>비율을</t>
    </r>
    <r>
      <rPr>
        <sz val="12"/>
        <color theme="1"/>
        <rFont val="ＭＳ Ｐゴシック"/>
        <family val="2"/>
        <scheme val="minor"/>
      </rPr>
      <t xml:space="preserve"> </t>
    </r>
    <r>
      <rPr>
        <sz val="12"/>
        <color theme="1"/>
        <rFont val="ＭＳ Ｐゴシック"/>
        <family val="3"/>
        <charset val="129"/>
        <scheme val="minor"/>
      </rPr>
      <t>파라미터로</t>
    </r>
    <r>
      <rPr>
        <sz val="12"/>
        <color theme="1"/>
        <rFont val="ＭＳ Ｐゴシック"/>
        <family val="2"/>
        <scheme val="minor"/>
      </rPr>
      <t xml:space="preserve"> </t>
    </r>
    <r>
      <rPr>
        <sz val="12"/>
        <color theme="1"/>
        <rFont val="ＭＳ Ｐゴシック"/>
        <family val="3"/>
        <charset val="129"/>
        <scheme val="minor"/>
      </rPr>
      <t>추가할</t>
    </r>
    <r>
      <rPr>
        <sz val="12"/>
        <color theme="1"/>
        <rFont val="ＭＳ Ｐゴシック"/>
        <family val="2"/>
        <scheme val="minor"/>
      </rPr>
      <t xml:space="preserve"> </t>
    </r>
    <r>
      <rPr>
        <sz val="12"/>
        <color theme="1"/>
        <rFont val="ＭＳ Ｐゴシック"/>
        <family val="3"/>
        <charset val="129"/>
        <scheme val="minor"/>
      </rPr>
      <t>것</t>
    </r>
    <phoneticPr fontId="3"/>
  </si>
  <si>
    <r>
      <t>metric</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적자일수</t>
    </r>
    <r>
      <rPr>
        <sz val="12"/>
        <color theme="1"/>
        <rFont val="ＭＳ Ｐゴシック"/>
        <family val="2"/>
        <scheme val="minor"/>
      </rPr>
      <t xml:space="preserve">, </t>
    </r>
    <r>
      <rPr>
        <sz val="12"/>
        <color theme="1"/>
        <rFont val="ＭＳ Ｐゴシック"/>
        <family val="3"/>
        <charset val="129"/>
        <scheme val="minor"/>
      </rPr>
      <t>흑자일수</t>
    </r>
    <r>
      <rPr>
        <sz val="12"/>
        <color theme="1"/>
        <rFont val="ＭＳ Ｐゴシック"/>
        <family val="2"/>
        <scheme val="minor"/>
      </rPr>
      <t xml:space="preserve">, </t>
    </r>
    <r>
      <rPr>
        <sz val="12"/>
        <color theme="1"/>
        <rFont val="ＭＳ Ｐゴシック"/>
        <family val="3"/>
        <charset val="129"/>
        <scheme val="minor"/>
      </rPr>
      <t>흑자일비율</t>
    </r>
    <r>
      <rPr>
        <sz val="12"/>
        <color theme="1"/>
        <rFont val="ＭＳ Ｐゴシック"/>
        <family val="2"/>
        <scheme val="minor"/>
      </rPr>
      <t xml:space="preserve">, </t>
    </r>
    <r>
      <rPr>
        <sz val="12"/>
        <color theme="1"/>
        <rFont val="ＭＳ Ｐゴシック"/>
        <family val="3"/>
        <charset val="129"/>
        <scheme val="minor"/>
      </rPr>
      <t>적자전환일수</t>
    </r>
    <r>
      <rPr>
        <sz val="12"/>
        <color theme="1"/>
        <rFont val="ＭＳ Ｐゴシック"/>
        <family val="2"/>
        <scheme val="minor"/>
      </rPr>
      <t xml:space="preserve">, </t>
    </r>
    <r>
      <rPr>
        <sz val="12"/>
        <color theme="1"/>
        <rFont val="ＭＳ Ｐゴシック"/>
        <family val="3"/>
        <charset val="129"/>
        <scheme val="minor"/>
      </rPr>
      <t>적자전환일</t>
    </r>
    <r>
      <rPr>
        <sz val="12"/>
        <color theme="1"/>
        <rFont val="ＭＳ Ｐゴシック"/>
        <family val="2"/>
        <scheme val="minor"/>
      </rPr>
      <t xml:space="preserve"> </t>
    </r>
    <r>
      <rPr>
        <sz val="12"/>
        <color theme="1"/>
        <rFont val="ＭＳ Ｐゴシック"/>
        <family val="3"/>
        <charset val="129"/>
        <scheme val="minor"/>
      </rPr>
      <t>일람</t>
    </r>
    <r>
      <rPr>
        <sz val="12"/>
        <color theme="1"/>
        <rFont val="ＭＳ Ｐゴシック"/>
        <family val="2"/>
        <scheme val="minor"/>
      </rPr>
      <t xml:space="preserve"> </t>
    </r>
    <r>
      <rPr>
        <sz val="12"/>
        <color theme="1"/>
        <rFont val="ＭＳ Ｐゴシック"/>
        <family val="3"/>
        <charset val="129"/>
        <scheme val="minor"/>
      </rPr>
      <t>추가</t>
    </r>
    <phoneticPr fontId="3"/>
  </si>
  <si>
    <r>
      <t>linear</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적자흑자전환구분</t>
    </r>
    <r>
      <rPr>
        <sz val="12"/>
        <color theme="1"/>
        <rFont val="ＭＳ Ｐゴシック"/>
        <family val="2"/>
        <scheme val="minor"/>
      </rPr>
      <t xml:space="preserve"> </t>
    </r>
    <r>
      <rPr>
        <sz val="12"/>
        <color theme="1"/>
        <rFont val="ＭＳ Ｐゴシック"/>
        <family val="3"/>
        <charset val="129"/>
        <scheme val="minor"/>
      </rPr>
      <t>추가</t>
    </r>
    <phoneticPr fontId="3"/>
  </si>
  <si>
    <t>赤字・黒字転換</t>
    <rPh sb="0" eb="2">
      <t>アカジ</t>
    </rPh>
    <rPh sb="3" eb="5">
      <t>クロジ</t>
    </rPh>
    <rPh sb="5" eb="7">
      <t>テンカン</t>
    </rPh>
    <phoneticPr fontId="3"/>
  </si>
  <si>
    <r>
      <t>stat_ml_ptn_linear_bak</t>
    </r>
    <r>
      <rPr>
        <sz val="12"/>
        <color theme="1"/>
        <rFont val="ＭＳ Ｐゴシック"/>
        <family val="3"/>
        <charset val="129"/>
        <scheme val="minor"/>
      </rPr>
      <t>추가해서</t>
    </r>
    <r>
      <rPr>
        <sz val="12"/>
        <color theme="1"/>
        <rFont val="ＭＳ Ｐゴシック"/>
        <family val="2"/>
        <scheme val="minor"/>
      </rPr>
      <t xml:space="preserve"> </t>
    </r>
    <r>
      <rPr>
        <sz val="12"/>
        <color theme="1"/>
        <rFont val="ＭＳ Ｐゴシック"/>
        <family val="3"/>
        <charset val="129"/>
        <scheme val="minor"/>
      </rPr>
      <t>실시간</t>
    </r>
    <r>
      <rPr>
        <sz val="12"/>
        <color theme="1"/>
        <rFont val="ＭＳ Ｐゴシック"/>
        <family val="2"/>
        <scheme val="minor"/>
      </rPr>
      <t xml:space="preserve"> </t>
    </r>
    <r>
      <rPr>
        <sz val="12"/>
        <color theme="1"/>
        <rFont val="ＭＳ Ｐゴシック"/>
        <family val="3"/>
        <charset val="129"/>
        <scheme val="minor"/>
      </rPr>
      <t>백업</t>
    </r>
    <r>
      <rPr>
        <sz val="12"/>
        <color theme="1"/>
        <rFont val="ＭＳ Ｐゴシック"/>
        <family val="2"/>
        <scheme val="minor"/>
      </rPr>
      <t xml:space="preserve"> </t>
    </r>
    <r>
      <rPr>
        <sz val="12"/>
        <color theme="1"/>
        <rFont val="ＭＳ Ｐゴシック"/>
        <family val="3"/>
        <charset val="129"/>
        <scheme val="minor"/>
      </rPr>
      <t>받는다</t>
    </r>
    <r>
      <rPr>
        <sz val="12"/>
        <color theme="1"/>
        <rFont val="ＭＳ Ｐゴシック"/>
        <family val="2"/>
        <scheme val="minor"/>
      </rPr>
      <t>.</t>
    </r>
    <phoneticPr fontId="3"/>
  </si>
  <si>
    <t>minus_days</t>
  </si>
  <si>
    <t>plus_days</t>
  </si>
  <si>
    <t>minus_changed_count</t>
  </si>
  <si>
    <t>plus_changed_count</t>
  </si>
  <si>
    <t>minus_changed_days</t>
  </si>
  <si>
    <t>赤字日数</t>
    <rPh sb="0" eb="2">
      <t>アカジ</t>
    </rPh>
    <rPh sb="2" eb="4">
      <t>ニッスウ</t>
    </rPh>
    <phoneticPr fontId="3"/>
  </si>
  <si>
    <t>黒字日数</t>
    <rPh sb="0" eb="2">
      <t>クロジ</t>
    </rPh>
    <rPh sb="2" eb="4">
      <t>ニッスウ</t>
    </rPh>
    <phoneticPr fontId="3"/>
  </si>
  <si>
    <t>赤字転換回数</t>
    <rPh sb="0" eb="2">
      <t>アカジ</t>
    </rPh>
    <rPh sb="2" eb="4">
      <t>テンカン</t>
    </rPh>
    <rPh sb="4" eb="6">
      <t>カイスウ</t>
    </rPh>
    <phoneticPr fontId="3"/>
  </si>
  <si>
    <t>黒字転換回数</t>
    <rPh sb="0" eb="2">
      <t>クロジ</t>
    </rPh>
    <rPh sb="2" eb="4">
      <t>テンカン</t>
    </rPh>
    <rPh sb="4" eb="6">
      <t>カイスウ</t>
    </rPh>
    <phoneticPr fontId="3"/>
  </si>
  <si>
    <t>赤字日率</t>
    <rPh sb="0" eb="2">
      <t>アカジ</t>
    </rPh>
    <rPh sb="2" eb="3">
      <t>ヒ</t>
    </rPh>
    <rPh sb="3" eb="4">
      <t>リツ</t>
    </rPh>
    <phoneticPr fontId="3"/>
  </si>
  <si>
    <t>赤字転換日付一覧</t>
    <rPh sb="0" eb="2">
      <t>アカジ</t>
    </rPh>
    <rPh sb="2" eb="4">
      <t>テンカン</t>
    </rPh>
    <rPh sb="4" eb="6">
      <t>ヒヅケ</t>
    </rPh>
    <rPh sb="6" eb="8">
      <t>イチラン</t>
    </rPh>
    <phoneticPr fontId="3"/>
  </si>
  <si>
    <t>balance_changed</t>
    <phoneticPr fontId="3"/>
  </si>
  <si>
    <t>minus_days_rate</t>
    <phoneticPr fontId="3"/>
  </si>
  <si>
    <t>条件（基本・カスタム）</t>
    <rPh sb="0" eb="2">
      <t>ジョウケン</t>
    </rPh>
    <rPh sb="3" eb="5">
      <t>キホン</t>
    </rPh>
    <phoneticPr fontId="3"/>
  </si>
  <si>
    <t>isCustom</t>
    <phoneticPr fontId="3"/>
  </si>
  <si>
    <t>range_minusdaysrate</t>
    <phoneticPr fontId="3"/>
  </si>
  <si>
    <t>赤字日率範囲</t>
    <rPh sb="0" eb="2">
      <t>アカジ</t>
    </rPh>
    <rPh sb="2" eb="3">
      <t>ヒ</t>
    </rPh>
    <rPh sb="3" eb="4">
      <t>リツ</t>
    </rPh>
    <rPh sb="4" eb="6">
      <t>ハンイ</t>
    </rPh>
    <phoneticPr fontId="3"/>
  </si>
  <si>
    <t>max_minuschangedcount</t>
    <phoneticPr fontId="3"/>
  </si>
  <si>
    <t>最大赤字転換日数</t>
    <rPh sb="0" eb="2">
      <t>サイダイ</t>
    </rPh>
    <rPh sb="2" eb="4">
      <t>アカジ</t>
    </rPh>
    <rPh sb="4" eb="6">
      <t>テンカン</t>
    </rPh>
    <rPh sb="6" eb="8">
      <t>ニッスウ</t>
    </rPh>
    <phoneticPr fontId="3"/>
  </si>
  <si>
    <t>最小投票回数</t>
    <rPh sb="0" eb="2">
      <t>サイショウ</t>
    </rPh>
    <rPh sb="2" eb="4">
      <t>トウヒョウ</t>
    </rPh>
    <rPh sb="4" eb="6">
      <t>カイスウ</t>
    </rPh>
    <phoneticPr fontId="3"/>
  </si>
  <si>
    <t>betcnt_limit</t>
    <phoneticPr fontId="3"/>
  </si>
  <si>
    <t xml:space="preserve"> </t>
    <phoneticPr fontId="3"/>
  </si>
  <si>
    <t>20190808</t>
    <phoneticPr fontId="3"/>
  </si>
  <si>
    <t>전체 패턴에 대해 상위를 구하기 보다는</t>
    <phoneticPr fontId="3"/>
  </si>
  <si>
    <t>수익성이 두드러지는 패턴들을 1차 추출한 후에 그것들에 대해 analyze해야할 것 같다</t>
    <phoneticPr fontId="3"/>
  </si>
  <si>
    <r>
      <t>final</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상위비율패턴이</t>
    </r>
    <r>
      <rPr>
        <sz val="12"/>
        <color theme="1"/>
        <rFont val="ＭＳ Ｐゴシック"/>
        <family val="2"/>
        <scheme val="minor"/>
      </rPr>
      <t xml:space="preserve"> </t>
    </r>
    <r>
      <rPr>
        <sz val="12"/>
        <color theme="1"/>
        <rFont val="ＭＳ Ｐゴシック"/>
        <family val="3"/>
        <charset val="129"/>
        <scheme val="minor"/>
      </rPr>
      <t>그대로</t>
    </r>
    <r>
      <rPr>
        <sz val="12"/>
        <color theme="1"/>
        <rFont val="ＭＳ Ｐゴシック"/>
        <family val="2"/>
        <scheme val="minor"/>
      </rPr>
      <t xml:space="preserve"> analyze</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반영되지않는</t>
    </r>
    <r>
      <rPr>
        <sz val="12"/>
        <color theme="1"/>
        <rFont val="ＭＳ Ｐゴシック"/>
        <family val="2"/>
        <scheme val="minor"/>
      </rPr>
      <t xml:space="preserve"> </t>
    </r>
    <r>
      <rPr>
        <sz val="12"/>
        <color theme="1"/>
        <rFont val="ＭＳ Ｐゴシック"/>
        <family val="3"/>
        <charset val="129"/>
        <scheme val="minor"/>
      </rPr>
      <t>원인인것</t>
    </r>
    <r>
      <rPr>
        <sz val="12"/>
        <color theme="1"/>
        <rFont val="ＭＳ Ｐゴシック"/>
        <family val="2"/>
        <scheme val="minor"/>
      </rPr>
      <t xml:space="preserve"> </t>
    </r>
    <r>
      <rPr>
        <sz val="12"/>
        <color theme="1"/>
        <rFont val="ＭＳ Ｐゴシック"/>
        <family val="3"/>
        <charset val="129"/>
        <scheme val="minor"/>
      </rPr>
      <t>같다</t>
    </r>
    <phoneticPr fontId="3"/>
  </si>
  <si>
    <r>
      <t>-&gt;  final</t>
    </r>
    <r>
      <rPr>
        <b/>
        <sz val="12"/>
        <color theme="1"/>
        <rFont val="ＭＳ Ｐゴシック"/>
        <family val="3"/>
        <charset val="129"/>
        <scheme val="minor"/>
      </rPr>
      <t>에</t>
    </r>
    <r>
      <rPr>
        <b/>
        <sz val="12"/>
        <color theme="1"/>
        <rFont val="ＭＳ Ｐゴシック"/>
        <family val="2"/>
        <scheme val="minor"/>
      </rPr>
      <t xml:space="preserve"> </t>
    </r>
    <r>
      <rPr>
        <b/>
        <sz val="12"/>
        <color theme="1"/>
        <rFont val="ＭＳ Ｐゴシック"/>
        <family val="3"/>
        <charset val="129"/>
        <scheme val="minor"/>
      </rPr>
      <t>대해</t>
    </r>
    <r>
      <rPr>
        <b/>
        <sz val="12"/>
        <color theme="1"/>
        <rFont val="ＭＳ Ｐゴシック"/>
        <family val="2"/>
        <scheme val="minor"/>
      </rPr>
      <t xml:space="preserve"> </t>
    </r>
    <r>
      <rPr>
        <b/>
        <sz val="12"/>
        <color theme="1"/>
        <rFont val="ＭＳ Ｐゴシック"/>
        <family val="3"/>
        <charset val="129"/>
        <scheme val="minor"/>
      </rPr>
      <t>상위</t>
    </r>
    <r>
      <rPr>
        <b/>
        <sz val="12"/>
        <color theme="1"/>
        <rFont val="ＭＳ Ｐゴシック"/>
        <family val="2"/>
        <scheme val="minor"/>
      </rPr>
      <t xml:space="preserve"> </t>
    </r>
    <r>
      <rPr>
        <b/>
        <sz val="12"/>
        <color theme="1"/>
        <rFont val="ＭＳ Ｐゴシック"/>
        <family val="3"/>
        <charset val="129"/>
        <scheme val="minor"/>
      </rPr>
      <t>패턴들이</t>
    </r>
    <r>
      <rPr>
        <b/>
        <sz val="12"/>
        <color theme="1"/>
        <rFont val="ＭＳ Ｐゴシック"/>
        <family val="2"/>
        <scheme val="minor"/>
      </rPr>
      <t xml:space="preserve"> </t>
    </r>
    <r>
      <rPr>
        <b/>
        <sz val="12"/>
        <color theme="1"/>
        <rFont val="ＭＳ Ｐゴシック"/>
        <family val="3"/>
        <charset val="129"/>
        <scheme val="minor"/>
      </rPr>
      <t>얼마나</t>
    </r>
    <r>
      <rPr>
        <b/>
        <sz val="12"/>
        <color theme="1"/>
        <rFont val="ＭＳ Ｐゴシック"/>
        <family val="2"/>
        <scheme val="minor"/>
      </rPr>
      <t xml:space="preserve"> </t>
    </r>
    <r>
      <rPr>
        <b/>
        <sz val="12"/>
        <color theme="1"/>
        <rFont val="ＭＳ Ｐゴシック"/>
        <family val="3"/>
        <charset val="129"/>
        <scheme val="minor"/>
      </rPr>
      <t>대표성을</t>
    </r>
    <r>
      <rPr>
        <b/>
        <sz val="12"/>
        <color theme="1"/>
        <rFont val="ＭＳ Ｐゴシック"/>
        <family val="2"/>
        <scheme val="minor"/>
      </rPr>
      <t xml:space="preserve"> </t>
    </r>
    <r>
      <rPr>
        <b/>
        <sz val="12"/>
        <color theme="1"/>
        <rFont val="ＭＳ Ｐゴシック"/>
        <family val="3"/>
        <charset val="129"/>
        <scheme val="minor"/>
      </rPr>
      <t>갖는지에</t>
    </r>
    <r>
      <rPr>
        <b/>
        <sz val="12"/>
        <color theme="1"/>
        <rFont val="ＭＳ Ｐゴシック"/>
        <family val="2"/>
        <scheme val="minor"/>
      </rPr>
      <t xml:space="preserve"> </t>
    </r>
    <r>
      <rPr>
        <b/>
        <sz val="12"/>
        <color theme="1"/>
        <rFont val="ＭＳ Ｐゴシック"/>
        <family val="3"/>
        <charset val="129"/>
        <scheme val="minor"/>
      </rPr>
      <t>대해</t>
    </r>
    <r>
      <rPr>
        <b/>
        <sz val="12"/>
        <color theme="1"/>
        <rFont val="ＭＳ Ｐゴシック"/>
        <family val="2"/>
        <scheme val="minor"/>
      </rPr>
      <t xml:space="preserve"> </t>
    </r>
    <r>
      <rPr>
        <b/>
        <sz val="12"/>
        <color theme="1"/>
        <rFont val="ＭＳ Ｐゴシック"/>
        <family val="3"/>
        <charset val="129"/>
        <scheme val="minor"/>
      </rPr>
      <t>전체</t>
    </r>
    <r>
      <rPr>
        <b/>
        <sz val="12"/>
        <color theme="1"/>
        <rFont val="ＭＳ Ｐゴシック"/>
        <family val="2"/>
        <scheme val="minor"/>
      </rPr>
      <t xml:space="preserve"> </t>
    </r>
    <r>
      <rPr>
        <b/>
        <sz val="12"/>
        <color theme="1"/>
        <rFont val="ＭＳ Ｐゴシック"/>
        <family val="3"/>
        <charset val="129"/>
        <scheme val="minor"/>
      </rPr>
      <t>패턴수대</t>
    </r>
    <r>
      <rPr>
        <b/>
        <sz val="12"/>
        <color theme="1"/>
        <rFont val="ＭＳ Ｐゴシック"/>
        <family val="2"/>
        <scheme val="minor"/>
      </rPr>
      <t xml:space="preserve"> </t>
    </r>
    <r>
      <rPr>
        <b/>
        <sz val="12"/>
        <color theme="1"/>
        <rFont val="ＭＳ Ｐゴシック"/>
        <family val="3"/>
        <charset val="129"/>
        <scheme val="minor"/>
      </rPr>
      <t>상위패턴수</t>
    </r>
    <r>
      <rPr>
        <b/>
        <sz val="12"/>
        <color theme="1"/>
        <rFont val="ＭＳ Ｐゴシック"/>
        <family val="2"/>
        <scheme val="minor"/>
      </rPr>
      <t xml:space="preserve"> </t>
    </r>
    <r>
      <rPr>
        <b/>
        <sz val="12"/>
        <color theme="1"/>
        <rFont val="ＭＳ Ｐゴシック"/>
        <family val="3"/>
        <charset val="129"/>
        <scheme val="minor"/>
      </rPr>
      <t>비율로</t>
    </r>
    <r>
      <rPr>
        <b/>
        <sz val="12"/>
        <color theme="1"/>
        <rFont val="ＭＳ Ｐゴシック"/>
        <family val="2"/>
        <scheme val="minor"/>
      </rPr>
      <t xml:space="preserve"> </t>
    </r>
    <r>
      <rPr>
        <b/>
        <sz val="12"/>
        <color theme="1"/>
        <rFont val="ＭＳ Ｐゴシック"/>
        <family val="3"/>
        <charset val="129"/>
        <scheme val="minor"/>
      </rPr>
      <t>먼저</t>
    </r>
    <r>
      <rPr>
        <b/>
        <sz val="12"/>
        <color theme="1"/>
        <rFont val="ＭＳ Ｐゴシック"/>
        <family val="2"/>
        <scheme val="minor"/>
      </rPr>
      <t xml:space="preserve"> </t>
    </r>
    <r>
      <rPr>
        <b/>
        <sz val="12"/>
        <color theme="1"/>
        <rFont val="ＭＳ Ｐゴシック"/>
        <family val="3"/>
        <charset val="129"/>
        <scheme val="minor"/>
      </rPr>
      <t>평가해서</t>
    </r>
    <r>
      <rPr>
        <b/>
        <sz val="12"/>
        <color theme="1"/>
        <rFont val="ＭＳ Ｐゴシック"/>
        <family val="2"/>
        <scheme val="minor"/>
      </rPr>
      <t xml:space="preserve"> </t>
    </r>
    <r>
      <rPr>
        <b/>
        <sz val="12"/>
        <color theme="1"/>
        <rFont val="ＭＳ Ｐゴシック"/>
        <family val="3"/>
        <charset val="129"/>
        <scheme val="minor"/>
      </rPr>
      <t>우수한</t>
    </r>
    <r>
      <rPr>
        <b/>
        <sz val="12"/>
        <color theme="1"/>
        <rFont val="ＭＳ Ｐゴシック"/>
        <family val="2"/>
        <scheme val="minor"/>
      </rPr>
      <t xml:space="preserve"> </t>
    </r>
    <r>
      <rPr>
        <b/>
        <sz val="12"/>
        <color theme="1"/>
        <rFont val="ＭＳ Ｐゴシック"/>
        <family val="3"/>
        <charset val="129"/>
        <scheme val="minor"/>
      </rPr>
      <t>것들을</t>
    </r>
    <r>
      <rPr>
        <b/>
        <sz val="12"/>
        <color theme="1"/>
        <rFont val="ＭＳ Ｐゴシック"/>
        <family val="2"/>
        <scheme val="minor"/>
      </rPr>
      <t xml:space="preserve"> finalize</t>
    </r>
    <r>
      <rPr>
        <b/>
        <sz val="12"/>
        <color theme="1"/>
        <rFont val="ＭＳ Ｐゴシック"/>
        <family val="3"/>
        <charset val="129"/>
        <scheme val="minor"/>
      </rPr>
      <t>해야할것같다</t>
    </r>
    <phoneticPr fontId="3"/>
  </si>
  <si>
    <t>20190809</t>
    <phoneticPr fontId="3"/>
  </si>
  <si>
    <r>
      <t>DB</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네개로</t>
    </r>
    <r>
      <rPr>
        <sz val="12"/>
        <color theme="1"/>
        <rFont val="ＭＳ Ｐゴシック"/>
        <family val="2"/>
        <scheme val="minor"/>
      </rPr>
      <t xml:space="preserve"> </t>
    </r>
    <r>
      <rPr>
        <sz val="12"/>
        <color theme="1"/>
        <rFont val="ＭＳ Ｐゴシック"/>
        <family val="3"/>
        <charset val="129"/>
        <scheme val="minor"/>
      </rPr>
      <t>나눈다</t>
    </r>
    <phoneticPr fontId="3"/>
  </si>
  <si>
    <t>20190812</t>
    <phoneticPr fontId="3"/>
  </si>
  <si>
    <r>
      <t>depth1</t>
    </r>
    <r>
      <rPr>
        <sz val="12"/>
        <color theme="1"/>
        <rFont val="ＭＳ Ｐゴシック"/>
        <family val="3"/>
        <charset val="129"/>
        <scheme val="minor"/>
      </rPr>
      <t>에대한</t>
    </r>
    <r>
      <rPr>
        <sz val="12"/>
        <color theme="1"/>
        <rFont val="ＭＳ Ｐゴシック"/>
        <family val="2"/>
        <scheme val="minor"/>
      </rPr>
      <t xml:space="preserve"> manual final </t>
    </r>
    <r>
      <rPr>
        <sz val="12"/>
        <color theme="1"/>
        <rFont val="ＭＳ Ｐゴシック"/>
        <family val="3"/>
        <charset val="129"/>
        <scheme val="minor"/>
      </rPr>
      <t>룰</t>
    </r>
    <r>
      <rPr>
        <sz val="12"/>
        <color theme="1"/>
        <rFont val="ＭＳ Ｐゴシック"/>
        <family val="2"/>
        <scheme val="minor"/>
      </rPr>
      <t xml:space="preserve"> </t>
    </r>
    <r>
      <rPr>
        <sz val="12"/>
        <color theme="1"/>
        <rFont val="ＭＳ Ｐゴシック"/>
        <family val="3"/>
        <charset val="129"/>
        <scheme val="minor"/>
      </rPr>
      <t>찾기</t>
    </r>
    <phoneticPr fontId="3"/>
  </si>
  <si>
    <t>1T</t>
    <phoneticPr fontId="3"/>
  </si>
  <si>
    <r>
      <t xml:space="preserve">final </t>
    </r>
    <r>
      <rPr>
        <sz val="12"/>
        <color theme="1"/>
        <rFont val="ＭＳ Ｐゴシック"/>
        <family val="3"/>
        <charset val="129"/>
        <scheme val="minor"/>
      </rPr>
      <t>기간별</t>
    </r>
    <r>
      <rPr>
        <sz val="12"/>
        <color theme="1"/>
        <rFont val="ＭＳ Ｐゴシック"/>
        <family val="2"/>
        <scheme val="minor"/>
      </rPr>
      <t xml:space="preserve"> </t>
    </r>
    <r>
      <rPr>
        <sz val="12"/>
        <color theme="1"/>
        <rFont val="ＭＳ Ｐゴシック"/>
        <family val="3"/>
        <charset val="129"/>
        <scheme val="minor"/>
      </rPr>
      <t>결과</t>
    </r>
    <r>
      <rPr>
        <sz val="12"/>
        <color theme="1"/>
        <rFont val="ＭＳ Ｐゴシック"/>
        <family val="2"/>
        <scheme val="minor"/>
      </rPr>
      <t xml:space="preserve"> </t>
    </r>
    <r>
      <rPr>
        <sz val="12"/>
        <color theme="1"/>
        <rFont val="ＭＳ Ｐゴシック"/>
        <family val="3"/>
        <charset val="129"/>
        <scheme val="minor"/>
      </rPr>
      <t>분석</t>
    </r>
    <r>
      <rPr>
        <sz val="12"/>
        <color theme="1"/>
        <rFont val="ＭＳ Ｐゴシック"/>
        <family val="2"/>
        <scheme val="minor"/>
      </rPr>
      <t xml:space="preserve"> ： C:\Dev\workspace\Oxygen\pod_boatrace_test\wekamodels\copy_files\20190813\final分析.xlsx</t>
    </r>
    <rPh sb="96" eb="98">
      <t>ブンセキ</t>
    </rPh>
    <phoneticPr fontId="3"/>
  </si>
  <si>
    <t xml:space="preserve">else </t>
    <phoneticPr fontId="3"/>
  </si>
  <si>
    <t>2108.incomerate &gt; 100</t>
    <phoneticPr fontId="3"/>
  </si>
  <si>
    <t>2013.incomerate &gt; 100 &amp;&amp; 2108.incomerate &gt; 100</t>
    <phoneticPr fontId="3"/>
  </si>
  <si>
    <r>
      <t xml:space="preserve">minus_days_rate </t>
    </r>
    <r>
      <rPr>
        <sz val="12"/>
        <color theme="1"/>
        <rFont val="ＭＳ Ｐゴシック"/>
        <family val="3"/>
        <charset val="129"/>
        <scheme val="minor"/>
      </rPr>
      <t>절대기준치</t>
    </r>
    <r>
      <rPr>
        <sz val="12"/>
        <color theme="1"/>
        <rFont val="ＭＳ Ｐゴシック"/>
        <family val="2"/>
        <scheme val="minor"/>
      </rPr>
      <t xml:space="preserve"> </t>
    </r>
    <r>
      <rPr>
        <sz val="12"/>
        <color theme="1"/>
        <rFont val="ＭＳ Ｐゴシック"/>
        <family val="3"/>
        <charset val="129"/>
        <scheme val="minor"/>
      </rPr>
      <t>설정</t>
    </r>
    <phoneticPr fontId="3"/>
  </si>
  <si>
    <t>2T-12</t>
    <phoneticPr fontId="3"/>
  </si>
  <si>
    <t>2018.incomerate &gt; 100</t>
    <phoneticPr fontId="3"/>
  </si>
  <si>
    <t>1level</t>
    <phoneticPr fontId="3"/>
  </si>
  <si>
    <t>2level</t>
    <phoneticPr fontId="3"/>
  </si>
  <si>
    <t>3level</t>
    <phoneticPr fontId="3"/>
  </si>
  <si>
    <t>1level</t>
    <phoneticPr fontId="3"/>
  </si>
  <si>
    <t>(2018.minus_days_rate / 2013.minus_days_rate) &lt; N</t>
    <phoneticPr fontId="3"/>
  </si>
  <si>
    <r>
      <t xml:space="preserve">N </t>
    </r>
    <r>
      <rPr>
        <sz val="12"/>
        <color theme="1"/>
        <rFont val="ＭＳ Ｐゴシック"/>
        <family val="3"/>
        <charset val="129"/>
        <scheme val="minor"/>
      </rPr>
      <t>기준치</t>
    </r>
    <r>
      <rPr>
        <sz val="12"/>
        <color theme="1"/>
        <rFont val="ＭＳ Ｐゴシック"/>
        <family val="2"/>
        <scheme val="minor"/>
      </rPr>
      <t xml:space="preserve"> </t>
    </r>
    <r>
      <rPr>
        <sz val="12"/>
        <color theme="1"/>
        <rFont val="ＭＳ Ｐゴシック"/>
        <family val="3"/>
        <charset val="129"/>
        <scheme val="minor"/>
      </rPr>
      <t>설정</t>
    </r>
    <phoneticPr fontId="3"/>
  </si>
  <si>
    <t>2018.incomerate &gt; 97</t>
    <phoneticPr fontId="3"/>
  </si>
  <si>
    <t>2T-13</t>
    <phoneticPr fontId="3"/>
  </si>
  <si>
    <t>1차타겟</t>
    <phoneticPr fontId="3"/>
  </si>
  <si>
    <t>2F</t>
    <phoneticPr fontId="3"/>
  </si>
  <si>
    <t>12</t>
    <phoneticPr fontId="3"/>
  </si>
  <si>
    <t>2T</t>
    <phoneticPr fontId="3"/>
  </si>
  <si>
    <t>3T</t>
    <phoneticPr fontId="3"/>
  </si>
  <si>
    <t>1, 2</t>
    <phoneticPr fontId="3"/>
  </si>
  <si>
    <t>123, 213</t>
    <phoneticPr fontId="3"/>
  </si>
  <si>
    <r>
      <t>2</t>
    </r>
    <r>
      <rPr>
        <sz val="12"/>
        <color theme="1"/>
        <rFont val="ＭＳ Ｐゴシック"/>
        <family val="3"/>
        <charset val="129"/>
        <scheme val="minor"/>
      </rPr>
      <t>차타겟</t>
    </r>
    <phoneticPr fontId="3"/>
  </si>
  <si>
    <t>13</t>
    <phoneticPr fontId="3"/>
  </si>
  <si>
    <t>12, 21</t>
    <phoneticPr fontId="3"/>
  </si>
  <si>
    <t>13</t>
    <phoneticPr fontId="3"/>
  </si>
  <si>
    <t>132</t>
    <phoneticPr fontId="3"/>
  </si>
  <si>
    <r>
      <t xml:space="preserve">!!!  Totalrate </t>
    </r>
    <r>
      <rPr>
        <b/>
        <sz val="12"/>
        <color rgb="FFFF0000"/>
        <rFont val="ＭＳ Ｐゴシック"/>
        <family val="3"/>
        <charset val="129"/>
        <scheme val="minor"/>
      </rPr>
      <t>범위크기</t>
    </r>
    <r>
      <rPr>
        <b/>
        <sz val="12"/>
        <color rgb="FFFF0000"/>
        <rFont val="ＭＳ Ｐゴシック"/>
        <family val="2"/>
        <scheme val="minor"/>
      </rPr>
      <t xml:space="preserve"> </t>
    </r>
    <r>
      <rPr>
        <b/>
        <sz val="12"/>
        <color rgb="FFFF0000"/>
        <rFont val="ＭＳ Ｐゴシック"/>
        <family val="3"/>
        <charset val="129"/>
        <scheme val="minor"/>
      </rPr>
      <t>충분히</t>
    </r>
    <r>
      <rPr>
        <b/>
        <sz val="12"/>
        <color rgb="FFFF0000"/>
        <rFont val="ＭＳ Ｐゴシック"/>
        <family val="2"/>
        <scheme val="minor"/>
      </rPr>
      <t xml:space="preserve"> </t>
    </r>
    <r>
      <rPr>
        <b/>
        <sz val="12"/>
        <color rgb="FFFF0000"/>
        <rFont val="ＭＳ Ｐゴシック"/>
        <family val="3"/>
        <charset val="129"/>
        <scheme val="minor"/>
      </rPr>
      <t>크게</t>
    </r>
    <r>
      <rPr>
        <b/>
        <sz val="12"/>
        <color rgb="FFFF0000"/>
        <rFont val="ＭＳ Ｐゴシック"/>
        <family val="2"/>
        <scheme val="minor"/>
      </rPr>
      <t xml:space="preserve"> </t>
    </r>
    <r>
      <rPr>
        <b/>
        <sz val="12"/>
        <color rgb="FFFF0000"/>
        <rFont val="ＭＳ Ｐゴシック"/>
        <family val="3"/>
        <charset val="129"/>
        <scheme val="minor"/>
      </rPr>
      <t>줘야한다</t>
    </r>
    <r>
      <rPr>
        <b/>
        <sz val="12"/>
        <color rgb="FFFF0000"/>
        <rFont val="ＭＳ Ｐゴシック"/>
        <family val="2"/>
        <scheme val="minor"/>
      </rPr>
      <t>.</t>
    </r>
    <phoneticPr fontId="3"/>
  </si>
  <si>
    <r>
      <t>!!!  Final</t>
    </r>
    <r>
      <rPr>
        <b/>
        <sz val="12"/>
        <color rgb="FFFF0000"/>
        <rFont val="ＭＳ Ｐゴシック"/>
        <family val="3"/>
        <charset val="129"/>
        <scheme val="minor"/>
      </rPr>
      <t>안에서도</t>
    </r>
    <r>
      <rPr>
        <b/>
        <sz val="12"/>
        <color rgb="FFFF0000"/>
        <rFont val="ＭＳ Ｐゴシック"/>
        <scheme val="minor"/>
      </rPr>
      <t xml:space="preserve"> </t>
    </r>
    <r>
      <rPr>
        <b/>
        <sz val="12"/>
        <color rgb="FFFF0000"/>
        <rFont val="ＭＳ Ｐゴシック"/>
        <family val="3"/>
        <charset val="129"/>
        <scheme val="minor"/>
      </rPr>
      <t>패턴명의미</t>
    </r>
    <r>
      <rPr>
        <b/>
        <sz val="12"/>
        <color rgb="FFFF0000"/>
        <rFont val="ＭＳ Ｐゴシック"/>
        <scheme val="minor"/>
      </rPr>
      <t xml:space="preserve"> </t>
    </r>
    <r>
      <rPr>
        <b/>
        <sz val="12"/>
        <color rgb="FFFF0000"/>
        <rFont val="ＭＳ Ｐゴシック"/>
        <family val="3"/>
        <charset val="129"/>
        <scheme val="minor"/>
      </rPr>
      <t>중복이</t>
    </r>
    <r>
      <rPr>
        <b/>
        <sz val="12"/>
        <color rgb="FFFF0000"/>
        <rFont val="ＭＳ Ｐゴシック"/>
        <scheme val="minor"/>
      </rPr>
      <t xml:space="preserve"> </t>
    </r>
    <r>
      <rPr>
        <b/>
        <sz val="12"/>
        <color rgb="FFFF0000"/>
        <rFont val="ＭＳ Ｐゴシック"/>
        <family val="3"/>
        <charset val="129"/>
        <scheme val="minor"/>
      </rPr>
      <t>있는거</t>
    </r>
    <r>
      <rPr>
        <b/>
        <sz val="12"/>
        <color rgb="FFFF0000"/>
        <rFont val="ＭＳ Ｐゴシック"/>
        <scheme val="minor"/>
      </rPr>
      <t xml:space="preserve"> </t>
    </r>
    <r>
      <rPr>
        <b/>
        <sz val="12"/>
        <color rgb="FFFF0000"/>
        <rFont val="ＭＳ Ｐゴシック"/>
        <family val="3"/>
        <charset val="129"/>
        <scheme val="minor"/>
      </rPr>
      <t>제거해야한다</t>
    </r>
    <phoneticPr fontId="3"/>
  </si>
  <si>
    <t>結果組番払戻金額</t>
    <rPh sb="2" eb="3">
      <t>クミ</t>
    </rPh>
    <rPh sb="3" eb="4">
      <t>バン</t>
    </rPh>
    <rPh sb="4" eb="6">
      <t>ハライモドシ</t>
    </rPh>
    <rPh sb="6" eb="8">
      <t>キンガク</t>
    </rPh>
    <phoneticPr fontId="3"/>
  </si>
  <si>
    <t>result_amt</t>
    <phoneticPr fontId="3"/>
  </si>
  <si>
    <t>20190818</t>
    <phoneticPr fontId="3"/>
  </si>
  <si>
    <r>
      <t xml:space="preserve">weka </t>
    </r>
    <r>
      <rPr>
        <sz val="12"/>
        <color theme="1"/>
        <rFont val="ＭＳ Ｐゴシック"/>
        <family val="3"/>
        <charset val="129"/>
        <scheme val="minor"/>
      </rPr>
      <t>예측</t>
    </r>
    <r>
      <rPr>
        <sz val="12"/>
        <color theme="1"/>
        <rFont val="ＭＳ Ｐゴシック"/>
        <family val="2"/>
        <scheme val="minor"/>
      </rPr>
      <t xml:space="preserve"> </t>
    </r>
    <r>
      <rPr>
        <sz val="12"/>
        <color theme="1"/>
        <rFont val="ＭＳ Ｐゴシック"/>
        <family val="3"/>
        <charset val="129"/>
        <scheme val="minor"/>
      </rPr>
      <t>결과에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2</t>
    </r>
    <r>
      <rPr>
        <sz val="12"/>
        <color theme="1"/>
        <rFont val="ＭＳ Ｐゴシック"/>
        <family val="3"/>
        <charset val="129"/>
        <scheme val="minor"/>
      </rPr>
      <t>차로</t>
    </r>
    <r>
      <rPr>
        <sz val="12"/>
        <color theme="1"/>
        <rFont val="ＭＳ Ｐゴシック"/>
        <family val="2"/>
        <scheme val="minor"/>
      </rPr>
      <t xml:space="preserve"> yes/no</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체크하는</t>
    </r>
    <r>
      <rPr>
        <sz val="12"/>
        <color theme="1"/>
        <rFont val="ＭＳ Ｐゴシック"/>
        <family val="2"/>
        <scheme val="minor"/>
      </rPr>
      <t xml:space="preserve"> 2</t>
    </r>
    <r>
      <rPr>
        <sz val="12"/>
        <color theme="1"/>
        <rFont val="ＭＳ Ｐゴシック"/>
        <family val="3"/>
        <charset val="129"/>
        <scheme val="minor"/>
      </rPr>
      <t>차</t>
    </r>
    <r>
      <rPr>
        <sz val="12"/>
        <color theme="1"/>
        <rFont val="ＭＳ Ｐゴシック"/>
        <family val="2"/>
        <scheme val="minor"/>
      </rPr>
      <t xml:space="preserve"> </t>
    </r>
    <r>
      <rPr>
        <sz val="12"/>
        <color theme="1"/>
        <rFont val="ＭＳ Ｐゴシック"/>
        <family val="3"/>
        <charset val="129"/>
        <scheme val="minor"/>
      </rPr>
      <t>모델</t>
    </r>
    <r>
      <rPr>
        <sz val="12"/>
        <color theme="1"/>
        <rFont val="ＭＳ Ｐゴシック"/>
        <family val="2"/>
        <scheme val="minor"/>
      </rPr>
      <t xml:space="preserve"> </t>
    </r>
    <r>
      <rPr>
        <sz val="12"/>
        <color theme="1"/>
        <rFont val="ＭＳ Ｐゴシック"/>
        <family val="3"/>
        <charset val="129"/>
        <scheme val="minor"/>
      </rPr>
      <t>작성을</t>
    </r>
    <r>
      <rPr>
        <sz val="12"/>
        <color theme="1"/>
        <rFont val="ＭＳ Ｐゴシック"/>
        <family val="2"/>
        <scheme val="minor"/>
      </rPr>
      <t xml:space="preserve"> </t>
    </r>
    <r>
      <rPr>
        <sz val="12"/>
        <color theme="1"/>
        <rFont val="ＭＳ Ｐゴシック"/>
        <family val="3"/>
        <charset val="129"/>
        <scheme val="minor"/>
      </rPr>
      <t>검토한다</t>
    </r>
    <phoneticPr fontId="3"/>
  </si>
  <si>
    <r>
      <t xml:space="preserve">-&gt; </t>
    </r>
    <r>
      <rPr>
        <sz val="12"/>
        <color theme="1"/>
        <rFont val="ＭＳ Ｐゴシック"/>
        <family val="3"/>
        <charset val="129"/>
        <scheme val="minor"/>
      </rPr>
      <t>일단</t>
    </r>
    <r>
      <rPr>
        <sz val="12"/>
        <color theme="1"/>
        <rFont val="ＭＳ Ｐゴシック"/>
        <family val="2"/>
        <scheme val="minor"/>
      </rPr>
      <t xml:space="preserve"> </t>
    </r>
    <r>
      <rPr>
        <sz val="12"/>
        <color theme="1"/>
        <rFont val="ＭＳ Ｐゴシック"/>
        <family val="3"/>
        <charset val="129"/>
        <scheme val="minor"/>
      </rPr>
      <t>보류</t>
    </r>
    <phoneticPr fontId="3"/>
  </si>
  <si>
    <t>1. 적중률 향상에 비해 투표수가 너무 줄어든다</t>
    <phoneticPr fontId="3"/>
  </si>
  <si>
    <r>
      <t xml:space="preserve"> -&gt; </t>
    </r>
    <r>
      <rPr>
        <b/>
        <sz val="12"/>
        <color theme="1"/>
        <rFont val="ＭＳ Ｐゴシック"/>
        <family val="3"/>
        <charset val="129"/>
        <scheme val="minor"/>
      </rPr>
      <t>복수투표방식의</t>
    </r>
    <r>
      <rPr>
        <b/>
        <sz val="12"/>
        <color theme="1"/>
        <rFont val="ＭＳ Ｐゴシック"/>
        <family val="2"/>
        <scheme val="minor"/>
      </rPr>
      <t xml:space="preserve"> </t>
    </r>
    <r>
      <rPr>
        <b/>
        <sz val="12"/>
        <color theme="1"/>
        <rFont val="ＭＳ Ｐゴシック"/>
        <family val="3"/>
        <charset val="129"/>
        <scheme val="minor"/>
      </rPr>
      <t>개선이</t>
    </r>
    <r>
      <rPr>
        <b/>
        <sz val="12"/>
        <color theme="1"/>
        <rFont val="ＭＳ Ｐゴシック"/>
        <family val="2"/>
        <scheme val="minor"/>
      </rPr>
      <t xml:space="preserve"> </t>
    </r>
    <r>
      <rPr>
        <b/>
        <sz val="12"/>
        <color theme="1"/>
        <rFont val="ＭＳ Ｐゴシック"/>
        <family val="3"/>
        <charset val="129"/>
        <scheme val="minor"/>
      </rPr>
      <t>가능할</t>
    </r>
    <r>
      <rPr>
        <b/>
        <sz val="12"/>
        <color theme="1"/>
        <rFont val="ＭＳ Ｐゴシック"/>
        <family val="2"/>
        <scheme val="minor"/>
      </rPr>
      <t xml:space="preserve"> </t>
    </r>
    <r>
      <rPr>
        <b/>
        <sz val="12"/>
        <color theme="1"/>
        <rFont val="ＭＳ Ｐゴシック"/>
        <family val="3"/>
        <charset val="129"/>
        <scheme val="minor"/>
      </rPr>
      <t>것</t>
    </r>
    <r>
      <rPr>
        <b/>
        <sz val="12"/>
        <color theme="1"/>
        <rFont val="ＭＳ Ｐゴシック"/>
        <family val="2"/>
        <scheme val="minor"/>
      </rPr>
      <t xml:space="preserve"> </t>
    </r>
    <r>
      <rPr>
        <b/>
        <sz val="12"/>
        <color theme="1"/>
        <rFont val="ＭＳ Ｐゴシック"/>
        <family val="3"/>
        <charset val="129"/>
        <scheme val="minor"/>
      </rPr>
      <t>같지만</t>
    </r>
    <r>
      <rPr>
        <b/>
        <sz val="12"/>
        <color theme="1"/>
        <rFont val="ＭＳ Ｐゴシック"/>
        <family val="2"/>
        <scheme val="minor"/>
      </rPr>
      <t xml:space="preserve"> </t>
    </r>
    <r>
      <rPr>
        <b/>
        <sz val="12"/>
        <color theme="1"/>
        <rFont val="ＭＳ Ｐゴシック"/>
        <family val="3"/>
        <charset val="129"/>
        <scheme val="minor"/>
      </rPr>
      <t>시간이</t>
    </r>
    <r>
      <rPr>
        <b/>
        <sz val="12"/>
        <color theme="1"/>
        <rFont val="ＭＳ Ｐゴシック"/>
        <family val="2"/>
        <scheme val="minor"/>
      </rPr>
      <t xml:space="preserve"> </t>
    </r>
    <r>
      <rPr>
        <b/>
        <sz val="12"/>
        <color theme="1"/>
        <rFont val="ＭＳ Ｐゴシック"/>
        <family val="3"/>
        <charset val="129"/>
        <scheme val="minor"/>
      </rPr>
      <t>없으므로</t>
    </r>
    <r>
      <rPr>
        <b/>
        <sz val="12"/>
        <color theme="1"/>
        <rFont val="ＭＳ Ｐゴシック"/>
        <family val="2"/>
        <scheme val="minor"/>
      </rPr>
      <t xml:space="preserve"> </t>
    </r>
    <r>
      <rPr>
        <b/>
        <sz val="12"/>
        <color theme="1"/>
        <rFont val="ＭＳ Ｐゴシック"/>
        <family val="3"/>
        <charset val="129"/>
        <scheme val="minor"/>
      </rPr>
      <t>향후</t>
    </r>
    <r>
      <rPr>
        <b/>
        <sz val="12"/>
        <color theme="1"/>
        <rFont val="ＭＳ Ｐゴシック"/>
        <family val="2"/>
        <scheme val="minor"/>
      </rPr>
      <t xml:space="preserve"> </t>
    </r>
    <r>
      <rPr>
        <b/>
        <sz val="12"/>
        <color theme="1"/>
        <rFont val="ＭＳ Ｐゴシック"/>
        <family val="3"/>
        <charset val="129"/>
        <scheme val="minor"/>
      </rPr>
      <t>실험과제로</t>
    </r>
    <r>
      <rPr>
        <b/>
        <sz val="12"/>
        <color theme="1"/>
        <rFont val="ＭＳ Ｐゴシック"/>
        <family val="2"/>
        <scheme val="minor"/>
      </rPr>
      <t xml:space="preserve"> </t>
    </r>
    <r>
      <rPr>
        <b/>
        <sz val="12"/>
        <color theme="1"/>
        <rFont val="ＭＳ Ｐゴシック"/>
        <family val="3"/>
        <charset val="129"/>
        <scheme val="minor"/>
      </rPr>
      <t>한다</t>
    </r>
    <r>
      <rPr>
        <b/>
        <sz val="12"/>
        <color theme="1"/>
        <rFont val="ＭＳ Ｐゴシック"/>
        <family val="2"/>
        <scheme val="minor"/>
      </rPr>
      <t>.</t>
    </r>
    <phoneticPr fontId="3"/>
  </si>
  <si>
    <t>복수투표로 투표수낮은 것들은 보완할 수 있다</t>
    <phoneticPr fontId="3"/>
  </si>
  <si>
    <r>
      <t>finalize</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적용</t>
    </r>
    <phoneticPr fontId="3"/>
  </si>
  <si>
    <r>
      <t>analyze</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적용</t>
    </r>
    <phoneticPr fontId="3"/>
  </si>
  <si>
    <r>
      <t>weka</t>
    </r>
    <r>
      <rPr>
        <sz val="12"/>
        <color theme="1"/>
        <rFont val="ＭＳ Ｐゴシック"/>
        <family val="3"/>
        <charset val="129"/>
        <scheme val="minor"/>
      </rPr>
      <t>투표에</t>
    </r>
    <r>
      <rPr>
        <sz val="12"/>
        <color theme="1"/>
        <rFont val="ＭＳ Ｐゴシック"/>
        <family val="2"/>
        <scheme val="minor"/>
      </rPr>
      <t xml:space="preserve"> </t>
    </r>
    <r>
      <rPr>
        <sz val="12"/>
        <color theme="1"/>
        <rFont val="ＭＳ Ｐゴシック"/>
        <family val="3"/>
        <charset val="129"/>
        <scheme val="minor"/>
      </rPr>
      <t>적용</t>
    </r>
    <phoneticPr fontId="3"/>
  </si>
  <si>
    <r>
      <t xml:space="preserve"> -&gt; </t>
    </r>
    <r>
      <rPr>
        <sz val="12"/>
        <color theme="1"/>
        <rFont val="ＭＳ Ｐゴシック"/>
        <family val="3"/>
        <charset val="129"/>
        <scheme val="minor"/>
      </rPr>
      <t>아래의</t>
    </r>
    <r>
      <rPr>
        <sz val="12"/>
        <color theme="1"/>
        <rFont val="ＭＳ Ｐゴシック"/>
        <family val="2"/>
        <scheme val="minor"/>
      </rPr>
      <t xml:space="preserve"> </t>
    </r>
    <r>
      <rPr>
        <sz val="12"/>
        <color theme="1"/>
        <rFont val="ＭＳ Ｐゴシック"/>
        <family val="3"/>
        <charset val="129"/>
        <scheme val="minor"/>
      </rPr>
      <t>적용방법을</t>
    </r>
    <r>
      <rPr>
        <sz val="12"/>
        <color theme="1"/>
        <rFont val="ＭＳ Ｐゴシック"/>
        <family val="2"/>
        <scheme val="minor"/>
      </rPr>
      <t xml:space="preserve"> </t>
    </r>
    <r>
      <rPr>
        <sz val="12"/>
        <color theme="1"/>
        <rFont val="ＭＳ Ｐゴシック"/>
        <family val="3"/>
        <charset val="129"/>
        <scheme val="minor"/>
      </rPr>
      <t>실험해</t>
    </r>
    <r>
      <rPr>
        <sz val="12"/>
        <color theme="1"/>
        <rFont val="ＭＳ Ｐゴシック"/>
        <family val="2"/>
        <scheme val="minor"/>
      </rPr>
      <t xml:space="preserve"> </t>
    </r>
    <r>
      <rPr>
        <sz val="12"/>
        <color theme="1"/>
        <rFont val="ＭＳ Ｐゴシック"/>
        <family val="3"/>
        <charset val="129"/>
        <scheme val="minor"/>
      </rPr>
      <t>볼</t>
    </r>
    <r>
      <rPr>
        <sz val="12"/>
        <color theme="1"/>
        <rFont val="ＭＳ Ｐゴシック"/>
        <family val="2"/>
        <scheme val="minor"/>
      </rPr>
      <t xml:space="preserve"> </t>
    </r>
    <r>
      <rPr>
        <sz val="12"/>
        <color theme="1"/>
        <rFont val="ＭＳ Ｐゴシック"/>
        <family val="3"/>
        <charset val="129"/>
        <scheme val="minor"/>
      </rPr>
      <t>것</t>
    </r>
    <phoneticPr fontId="3"/>
  </si>
  <si>
    <r>
      <t>result</t>
    </r>
    <r>
      <rPr>
        <sz val="12"/>
        <color theme="1"/>
        <rFont val="ＭＳ Ｐゴシック"/>
        <family val="3"/>
        <charset val="129"/>
        <scheme val="minor"/>
      </rPr>
      <t>부터</t>
    </r>
    <r>
      <rPr>
        <sz val="12"/>
        <color theme="1"/>
        <rFont val="ＭＳ Ｐゴシック"/>
        <family val="3"/>
        <charset val="129"/>
        <scheme val="minor"/>
      </rPr>
      <t xml:space="preserve"> </t>
    </r>
    <r>
      <rPr>
        <sz val="12"/>
        <color theme="1"/>
        <rFont val="ＭＳ Ｐゴシック"/>
        <family val="3"/>
        <charset val="129"/>
        <scheme val="minor"/>
      </rPr>
      <t>적용</t>
    </r>
    <phoneticPr fontId="3"/>
  </si>
  <si>
    <r>
      <t xml:space="preserve"> -&gt; C:\Dev\workspace\Oxygen\pod_boatrace\weka\excel\</t>
    </r>
    <r>
      <rPr>
        <sz val="12"/>
        <color rgb="FFFF0000"/>
        <rFont val="ＭＳ Ｐゴシック"/>
        <family val="3"/>
        <charset val="129"/>
        <scheme val="minor"/>
      </rPr>
      <t>복수투표</t>
    </r>
    <r>
      <rPr>
        <sz val="12"/>
        <color rgb="FFFF0000"/>
        <rFont val="ＭＳ Ｐゴシック"/>
        <family val="2"/>
        <scheme val="minor"/>
      </rPr>
      <t xml:space="preserve"> </t>
    </r>
    <r>
      <rPr>
        <sz val="12"/>
        <color rgb="FFFF0000"/>
        <rFont val="ＭＳ Ｐゴシック"/>
        <family val="3"/>
        <charset val="129"/>
        <scheme val="minor"/>
      </rPr>
      <t>가능성</t>
    </r>
    <r>
      <rPr>
        <sz val="12"/>
        <color rgb="FFFF0000"/>
        <rFont val="ＭＳ Ｐゴシック"/>
        <family val="2"/>
        <scheme val="minor"/>
      </rPr>
      <t xml:space="preserve"> </t>
    </r>
    <r>
      <rPr>
        <sz val="12"/>
        <color rgb="FFFF0000"/>
        <rFont val="ＭＳ Ｐゴシック"/>
        <family val="3"/>
        <charset val="129"/>
        <scheme val="minor"/>
      </rPr>
      <t>분석</t>
    </r>
    <r>
      <rPr>
        <sz val="12"/>
        <color rgb="FFFF0000"/>
        <rFont val="ＭＳ Ｐゴシック"/>
        <family val="2"/>
        <scheme val="minor"/>
      </rPr>
      <t>.xlsx</t>
    </r>
    <phoneticPr fontId="3"/>
  </si>
  <si>
    <t>일단 manual final로 1차 타겟 릴리즈 한다</t>
    <phoneticPr fontId="3"/>
  </si>
  <si>
    <r>
      <t>entry1</t>
    </r>
    <r>
      <rPr>
        <sz val="12"/>
        <color theme="1"/>
        <rFont val="ＭＳ Ｐゴシック"/>
        <family val="3"/>
        <charset val="129"/>
        <scheme val="minor"/>
      </rPr>
      <t>과</t>
    </r>
    <r>
      <rPr>
        <sz val="12"/>
        <color theme="1"/>
        <rFont val="ＭＳ Ｐゴシック"/>
        <family val="2"/>
        <scheme val="minor"/>
      </rPr>
      <t xml:space="preserve"> entry2</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수익성</t>
    </r>
    <r>
      <rPr>
        <sz val="12"/>
        <color theme="1"/>
        <rFont val="ＭＳ Ｐゴシック"/>
        <family val="2"/>
        <scheme val="minor"/>
      </rPr>
      <t xml:space="preserve"> </t>
    </r>
    <r>
      <rPr>
        <sz val="12"/>
        <color theme="1"/>
        <rFont val="ＭＳ Ｐゴシック"/>
        <family val="3"/>
        <charset val="129"/>
        <scheme val="minor"/>
      </rPr>
      <t>비교결과</t>
    </r>
    <phoneticPr fontId="3"/>
  </si>
  <si>
    <r>
      <t xml:space="preserve"> -&gt; entry1</t>
    </r>
    <r>
      <rPr>
        <b/>
        <sz val="12"/>
        <color rgb="FFFF0000"/>
        <rFont val="ＭＳ Ｐゴシック"/>
        <family val="3"/>
        <charset val="129"/>
        <scheme val="minor"/>
      </rPr>
      <t>에</t>
    </r>
    <r>
      <rPr>
        <b/>
        <sz val="12"/>
        <color rgb="FFFF0000"/>
        <rFont val="ＭＳ Ｐゴシック"/>
        <family val="2"/>
        <scheme val="minor"/>
      </rPr>
      <t xml:space="preserve"> </t>
    </r>
    <r>
      <rPr>
        <b/>
        <sz val="12"/>
        <color rgb="FFFF0000"/>
        <rFont val="ＭＳ Ｐゴシック"/>
        <family val="3"/>
        <charset val="129"/>
        <scheme val="minor"/>
      </rPr>
      <t>집중하자</t>
    </r>
    <r>
      <rPr>
        <b/>
        <sz val="12"/>
        <color rgb="FFFF0000"/>
        <rFont val="ＭＳ Ｐゴシック"/>
        <family val="2"/>
        <scheme val="minor"/>
      </rPr>
      <t xml:space="preserve"> (C:\Dev\workspace\Oxygen\pod_boatrace_test\wekamodels\copy_files\entry1,entry2</t>
    </r>
    <r>
      <rPr>
        <b/>
        <sz val="12"/>
        <color rgb="FFFF0000"/>
        <rFont val="ＭＳ Ｐゴシック"/>
        <family val="3"/>
        <charset val="129"/>
        <scheme val="minor"/>
      </rPr>
      <t>의</t>
    </r>
    <r>
      <rPr>
        <b/>
        <sz val="12"/>
        <color rgb="FFFF0000"/>
        <rFont val="ＭＳ Ｐゴシック"/>
        <family val="2"/>
        <scheme val="minor"/>
      </rPr>
      <t xml:space="preserve"> final </t>
    </r>
    <r>
      <rPr>
        <b/>
        <sz val="12"/>
        <color rgb="FFFF0000"/>
        <rFont val="ＭＳ Ｐゴシック"/>
        <family val="3"/>
        <charset val="129"/>
        <scheme val="minor"/>
      </rPr>
      <t>성능비교</t>
    </r>
    <r>
      <rPr>
        <b/>
        <sz val="12"/>
        <color rgb="FFFF0000"/>
        <rFont val="ＭＳ Ｐゴシック"/>
        <family val="2"/>
        <scheme val="minor"/>
      </rPr>
      <t>.xlsx)</t>
    </r>
    <phoneticPr fontId="3"/>
  </si>
  <si>
    <r>
      <t>entry</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t>
    </r>
    <r>
      <rPr>
        <sz val="12"/>
        <color theme="1"/>
        <rFont val="ＭＳ Ｐゴシック"/>
        <family val="3"/>
        <charset val="129"/>
        <scheme val="minor"/>
      </rPr>
      <t>판단착오였다</t>
    </r>
  </si>
  <si>
    <r>
      <t xml:space="preserve">    -&gt; </t>
    </r>
    <r>
      <rPr>
        <sz val="12"/>
        <color theme="1"/>
        <rFont val="ＭＳ Ｐゴシック"/>
        <family val="3"/>
        <charset val="129"/>
        <scheme val="minor"/>
      </rPr>
      <t>기간</t>
    </r>
    <r>
      <rPr>
        <sz val="12"/>
        <color theme="1"/>
        <rFont val="ＭＳ Ｐゴシック"/>
        <family val="2"/>
        <scheme val="minor"/>
      </rPr>
      <t xml:space="preserve"> </t>
    </r>
    <r>
      <rPr>
        <sz val="12"/>
        <color theme="1"/>
        <rFont val="ＭＳ Ｐゴシック"/>
        <family val="3"/>
        <charset val="129"/>
        <scheme val="minor"/>
      </rPr>
      <t>재집계한</t>
    </r>
    <r>
      <rPr>
        <sz val="12"/>
        <color theme="1"/>
        <rFont val="ＭＳ Ｐゴシック"/>
        <family val="2"/>
        <scheme val="minor"/>
      </rPr>
      <t xml:space="preserve"> </t>
    </r>
    <r>
      <rPr>
        <sz val="12"/>
        <color theme="1"/>
        <rFont val="ＭＳ Ｐゴシック"/>
        <family val="3"/>
        <charset val="129"/>
        <scheme val="minor"/>
      </rPr>
      <t>결과에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hitrate/ incomerate</t>
    </r>
    <r>
      <rPr>
        <sz val="12"/>
        <color theme="1"/>
        <rFont val="ＭＳ Ｐゴシック"/>
        <family val="3"/>
        <charset val="129"/>
        <scheme val="minor"/>
      </rPr>
      <t>계산해야함</t>
    </r>
  </si>
  <si>
    <r>
      <t xml:space="preserve">  -&gt; hitrate/ incomerate</t>
    </r>
    <r>
      <rPr>
        <sz val="12"/>
        <color rgb="FFFF0000"/>
        <rFont val="ＭＳ Ｐゴシック"/>
        <family val="3"/>
        <charset val="129"/>
        <scheme val="minor"/>
      </rPr>
      <t>에</t>
    </r>
    <r>
      <rPr>
        <sz val="12"/>
        <color rgb="FFFF0000"/>
        <rFont val="ＭＳ Ｐゴシック"/>
        <family val="2"/>
        <scheme val="minor"/>
      </rPr>
      <t xml:space="preserve"> </t>
    </r>
    <r>
      <rPr>
        <sz val="12"/>
        <color rgb="FFFF0000"/>
        <rFont val="ＭＳ Ｐゴシック"/>
        <family val="3"/>
        <charset val="129"/>
        <scheme val="minor"/>
      </rPr>
      <t>대해</t>
    </r>
    <r>
      <rPr>
        <sz val="12"/>
        <color rgb="FFFF0000"/>
        <rFont val="ＭＳ Ｐゴシック"/>
        <family val="2"/>
        <scheme val="minor"/>
      </rPr>
      <t xml:space="preserve"> avg</t>
    </r>
    <r>
      <rPr>
        <sz val="12"/>
        <color rgb="FFFF0000"/>
        <rFont val="ＭＳ Ｐゴシック"/>
        <family val="3"/>
        <charset val="129"/>
        <scheme val="minor"/>
      </rPr>
      <t>직접</t>
    </r>
    <r>
      <rPr>
        <sz val="12"/>
        <color rgb="FFFF0000"/>
        <rFont val="ＭＳ Ｐゴシック"/>
        <family val="2"/>
        <scheme val="minor"/>
      </rPr>
      <t xml:space="preserve"> </t>
    </r>
    <r>
      <rPr>
        <sz val="12"/>
        <color rgb="FFFF0000"/>
        <rFont val="ＭＳ Ｐゴシック"/>
        <family val="3"/>
        <charset val="129"/>
        <scheme val="minor"/>
      </rPr>
      <t>하지</t>
    </r>
    <r>
      <rPr>
        <sz val="12"/>
        <color rgb="FFFF0000"/>
        <rFont val="ＭＳ Ｐゴシック"/>
        <family val="2"/>
        <scheme val="minor"/>
      </rPr>
      <t xml:space="preserve"> </t>
    </r>
    <r>
      <rPr>
        <sz val="12"/>
        <color rgb="FFFF0000"/>
        <rFont val="ＭＳ Ｐゴシック"/>
        <family val="3"/>
        <charset val="129"/>
        <scheme val="minor"/>
      </rPr>
      <t>말것</t>
    </r>
  </si>
  <si>
    <t>bet_kumiban</t>
  </si>
  <si>
    <t>timeline</t>
  </si>
  <si>
    <t>betcnt</t>
  </si>
  <si>
    <t>hitcnt</t>
  </si>
  <si>
    <t>1T</t>
  </si>
  <si>
    <t>2017</t>
  </si>
  <si>
    <t>3F</t>
  </si>
  <si>
    <t>3T</t>
  </si>
  <si>
    <r>
      <t xml:space="preserve">stat_ml_result </t>
    </r>
    <r>
      <rPr>
        <sz val="12"/>
        <color theme="1"/>
        <rFont val="ＭＳ Ｐゴシック"/>
        <family val="3"/>
        <charset val="129"/>
        <scheme val="minor"/>
      </rPr>
      <t>기본</t>
    </r>
    <phoneticPr fontId="3"/>
  </si>
  <si>
    <t>prize =</t>
  </si>
  <si>
    <t xml:space="preserve">    117.2767 * kumiban=13,21,31 +</t>
  </si>
  <si>
    <t xml:space="preserve">    557.6183 * kumiban=21,31 +</t>
  </si>
  <si>
    <t xml:space="preserve">    310.5171 * kumiban=31 +</t>
  </si>
  <si>
    <t xml:space="preserve">     -0.0147 * entry1 +</t>
  </si>
  <si>
    <t xml:space="preserve">      0.0115 * entry2 +</t>
  </si>
  <si>
    <t xml:space="preserve">      0.0213 * entry3 +</t>
  </si>
  <si>
    <t xml:space="preserve">     -0.0099 * entry5 +</t>
  </si>
  <si>
    <t xml:space="preserve">     -0.0325 * entry6 +</t>
  </si>
  <si>
    <t>Time taken to build model: 0.55 seconds</t>
  </si>
  <si>
    <t>=== Cross-validation ===</t>
  </si>
  <si>
    <t>=== Summary ===</t>
  </si>
  <si>
    <t>Correlation coefficient                  0.4181</t>
  </si>
  <si>
    <t>Mean absolute error                    427.3727</t>
  </si>
  <si>
    <t>Root mean squared error                758.2426</t>
  </si>
  <si>
    <t>Relative absolute error                 85.9581 %</t>
  </si>
  <si>
    <t>Root relative squared error             90.8379 %</t>
  </si>
  <si>
    <t xml:space="preserve">Total Number of Instances            82625   </t>
  </si>
  <si>
    <t>kumiban + entry</t>
    <phoneticPr fontId="3"/>
  </si>
  <si>
    <t xml:space="preserve">     -0.0549 * entry1 +</t>
  </si>
  <si>
    <t xml:space="preserve">      0.0259 * entry2 +</t>
  </si>
  <si>
    <t xml:space="preserve">      0.0395 * entry3 +</t>
  </si>
  <si>
    <t xml:space="preserve">     -0.0093 * entry5 +</t>
  </si>
  <si>
    <t xml:space="preserve">     -0.0424 * entry6 +</t>
  </si>
  <si>
    <t>Time taken to build model: 0.09 seconds</t>
  </si>
  <si>
    <t>Correlation coefficient                  0.0471</t>
  </si>
  <si>
    <t>Mean absolute error                    496.1983</t>
  </si>
  <si>
    <t>Root mean squared error                833.7826</t>
  </si>
  <si>
    <t>Relative absolute error                 99.8011 %</t>
  </si>
  <si>
    <t>Root relative squared error             99.8876 %</t>
  </si>
  <si>
    <t xml:space="preserve">Total Number of Instances            82625  </t>
  </si>
  <si>
    <t xml:space="preserve">    127.1764 * kumiban=13,21,31 +</t>
  </si>
  <si>
    <t xml:space="preserve">    499.9276 * kumiban=21,31 +</t>
  </si>
  <si>
    <t xml:space="preserve">    343.2069 * kumiban=31 +</t>
  </si>
  <si>
    <t xml:space="preserve">   -132.32   * nationwiningrate1 +</t>
  </si>
  <si>
    <t xml:space="preserve">    -61.396  * nationwiningrate2 +</t>
  </si>
  <si>
    <t xml:space="preserve">    -88.8233 * nationwiningrate3 +</t>
  </si>
  <si>
    <t xml:space="preserve">     90.2709 * nationwiningrate4 +</t>
  </si>
  <si>
    <t xml:space="preserve">     50.2499 * nationwiningrate5 +</t>
  </si>
  <si>
    <t xml:space="preserve">     43.0134 * nationwiningrate6 +</t>
  </si>
  <si>
    <t>Time taken to build model: 0.14 seconds</t>
  </si>
  <si>
    <t>Correlation coefficient                  0.4816</t>
  </si>
  <si>
    <t xml:space="preserve">Mean absolute error                    406.887 </t>
  </si>
  <si>
    <t>Root mean squared error                731.5153</t>
  </si>
  <si>
    <t>Relative absolute error                 81.8378 %</t>
  </si>
  <si>
    <t>Root relative squared error             87.6359 %</t>
  </si>
  <si>
    <t>Total Number of Instances            82625</t>
  </si>
  <si>
    <t>kumiban + nationwiningrate</t>
    <phoneticPr fontId="3"/>
  </si>
  <si>
    <t xml:space="preserve">    124.8039 * kumiban=13,21,31 +</t>
  </si>
  <si>
    <t xml:space="preserve">    496.1733 * kumiban=21,31 +</t>
  </si>
  <si>
    <t xml:space="preserve">    343.6628 * kumiban=31 +</t>
  </si>
  <si>
    <t xml:space="preserve">   -108.6816 * racerwiningrate1 +</t>
  </si>
  <si>
    <t xml:space="preserve">    -49.5655 * racerwiningrate2 +</t>
  </si>
  <si>
    <t xml:space="preserve">    -76.5922 * racerwiningrate3 +</t>
  </si>
  <si>
    <t xml:space="preserve">     79.0559 * racerwiningrate4 +</t>
  </si>
  <si>
    <t xml:space="preserve">     56.6796 * racerwiningrate5 +</t>
  </si>
  <si>
    <t xml:space="preserve">     55.0492 * racerwiningrate6 +</t>
  </si>
  <si>
    <t>Time taken to build model: 0.13 seconds</t>
  </si>
  <si>
    <t>Correlation coefficient                  0.4766</t>
  </si>
  <si>
    <t>Mean absolute error                    406.7562</t>
  </si>
  <si>
    <t>Root mean squared error                733.7988</t>
  </si>
  <si>
    <t>Relative absolute error                 81.8115 %</t>
  </si>
  <si>
    <t>Root relative squared error             87.9095 %</t>
  </si>
  <si>
    <t>kumiban + racerwiningrate</t>
    <phoneticPr fontId="3"/>
  </si>
  <si>
    <t xml:space="preserve">    105.1148 * kumiban=13,21,31 +</t>
  </si>
  <si>
    <t xml:space="preserve">    536.7681 * kumiban=21,31 +</t>
  </si>
  <si>
    <t xml:space="preserve">    289.8102 * kumiban=31 +</t>
  </si>
  <si>
    <t xml:space="preserve">      0.001  * levelrank +</t>
  </si>
  <si>
    <t>Time taken to build model: 0.08 seconds</t>
  </si>
  <si>
    <t>Correlation coefficient                  0.4469</t>
  </si>
  <si>
    <t>Mean absolute error                    411.0738</t>
  </si>
  <si>
    <t>Root mean squared error                746.7081</t>
  </si>
  <si>
    <t>Relative absolute error                 82.6799 %</t>
  </si>
  <si>
    <t>Root relative squared error             89.456  %</t>
  </si>
  <si>
    <t xml:space="preserve">Total Number of Instances            82625 </t>
  </si>
  <si>
    <t>kumiban + levelrank</t>
    <phoneticPr fontId="3"/>
  </si>
  <si>
    <t xml:space="preserve">    106.698  * kumiban=13,21,31 +</t>
  </si>
  <si>
    <t xml:space="preserve">    542.0668 * kumiban=21,31 +</t>
  </si>
  <si>
    <t xml:space="preserve">    292.6226 * kumiban=31 +</t>
  </si>
  <si>
    <t xml:space="preserve">      0.0008 * nationwiningrank +</t>
  </si>
  <si>
    <t>Correlation coefficient                  0.4462</t>
  </si>
  <si>
    <t>Mean absolute error                    411.7848</t>
  </si>
  <si>
    <t>Root mean squared error                746.9889</t>
  </si>
  <si>
    <t>Relative absolute error                 82.8229 %</t>
  </si>
  <si>
    <t>Root relative squared error             89.4897 %</t>
  </si>
  <si>
    <t>kumiban + nationrank</t>
    <phoneticPr fontId="3"/>
  </si>
  <si>
    <t>2019/9/8</t>
    <phoneticPr fontId="3"/>
  </si>
  <si>
    <t>20190914</t>
    <phoneticPr fontId="3"/>
  </si>
  <si>
    <r>
      <t>PatternRunner</t>
    </r>
    <r>
      <rPr>
        <sz val="12"/>
        <color theme="1"/>
        <rFont val="ＭＳ Ｐゴシック"/>
        <family val="3"/>
        <charset val="129"/>
        <scheme val="minor"/>
      </rPr>
      <t>스레드풀로</t>
    </r>
    <r>
      <rPr>
        <sz val="12"/>
        <color theme="1"/>
        <rFont val="ＭＳ Ｐゴシック"/>
        <family val="2"/>
        <scheme val="minor"/>
      </rPr>
      <t xml:space="preserve"> </t>
    </r>
    <r>
      <rPr>
        <sz val="12"/>
        <color theme="1"/>
        <rFont val="ＭＳ Ｐゴシック"/>
        <family val="3"/>
        <charset val="129"/>
        <scheme val="minor"/>
      </rPr>
      <t>개선</t>
    </r>
    <phoneticPr fontId="3"/>
  </si>
  <si>
    <r>
      <t>Betting</t>
    </r>
    <r>
      <rPr>
        <sz val="12"/>
        <color theme="1"/>
        <rFont val="ＭＳ Ｐゴシック"/>
        <family val="3"/>
        <charset val="129"/>
        <scheme val="minor"/>
      </rPr>
      <t>클래스를</t>
    </r>
    <r>
      <rPr>
        <sz val="12"/>
        <color theme="1"/>
        <rFont val="ＭＳ Ｐゴシック"/>
        <family val="2"/>
        <scheme val="minor"/>
      </rPr>
      <t xml:space="preserve"> </t>
    </r>
    <r>
      <rPr>
        <sz val="12"/>
        <color theme="1"/>
        <rFont val="ＭＳ Ｐゴシック"/>
        <family val="3"/>
        <charset val="129"/>
        <scheme val="minor"/>
      </rPr>
      <t>구미방별로</t>
    </r>
    <r>
      <rPr>
        <sz val="12"/>
        <color theme="1"/>
        <rFont val="ＭＳ Ｐゴシック"/>
        <family val="2"/>
        <scheme val="minor"/>
      </rPr>
      <t xml:space="preserve"> </t>
    </r>
    <r>
      <rPr>
        <sz val="12"/>
        <color theme="1"/>
        <rFont val="ＭＳ Ｐゴシック"/>
        <family val="3"/>
        <charset val="129"/>
        <scheme val="minor"/>
      </rPr>
      <t>실행할</t>
    </r>
    <r>
      <rPr>
        <sz val="12"/>
        <color theme="1"/>
        <rFont val="ＭＳ Ｐゴシック"/>
        <family val="2"/>
        <scheme val="minor"/>
      </rPr>
      <t xml:space="preserve"> </t>
    </r>
    <r>
      <rPr>
        <sz val="12"/>
        <color theme="1"/>
        <rFont val="ＭＳ Ｐゴシック"/>
        <family val="3"/>
        <charset val="129"/>
        <scheme val="minor"/>
      </rPr>
      <t>수</t>
    </r>
    <r>
      <rPr>
        <sz val="12"/>
        <color theme="1"/>
        <rFont val="ＭＳ Ｐゴシック"/>
        <family val="2"/>
        <scheme val="minor"/>
      </rPr>
      <t xml:space="preserve"> </t>
    </r>
    <r>
      <rPr>
        <sz val="12"/>
        <color theme="1"/>
        <rFont val="ＭＳ Ｐゴシック"/>
        <family val="3"/>
        <charset val="129"/>
        <scheme val="minor"/>
      </rPr>
      <t>있게</t>
    </r>
    <r>
      <rPr>
        <sz val="12"/>
        <color theme="1"/>
        <rFont val="ＭＳ Ｐゴシック"/>
        <family val="2"/>
        <scheme val="minor"/>
      </rPr>
      <t xml:space="preserve"> </t>
    </r>
    <r>
      <rPr>
        <sz val="12"/>
        <color theme="1"/>
        <rFont val="ＭＳ Ｐゴシック"/>
        <family val="3"/>
        <charset val="129"/>
        <scheme val="minor"/>
      </rPr>
      <t>한다</t>
    </r>
    <r>
      <rPr>
        <sz val="12"/>
        <color theme="1"/>
        <rFont val="ＭＳ Ｐゴシック"/>
        <family val="2"/>
        <scheme val="minor"/>
      </rPr>
      <t>.</t>
    </r>
    <phoneticPr fontId="3"/>
  </si>
  <si>
    <t>ClassifierManager키를 모델 번호로 관리한다</t>
    <phoneticPr fontId="3"/>
  </si>
  <si>
    <r>
      <t>model디렉토리를</t>
    </r>
    <r>
      <rPr>
        <sz val="12"/>
        <color theme="1"/>
        <rFont val="ＭＳ Ｐゴシック"/>
        <family val="2"/>
        <scheme val="minor"/>
      </rPr>
      <t xml:space="preserve"> </t>
    </r>
    <r>
      <rPr>
        <sz val="12"/>
        <color theme="1"/>
        <rFont val="ＭＳ Ｐゴシック"/>
        <family val="3"/>
        <charset val="129"/>
        <scheme val="minor"/>
      </rPr>
      <t>모델번호</t>
    </r>
    <r>
      <rPr>
        <sz val="12"/>
        <color theme="1"/>
        <rFont val="ＭＳ Ｐゴシック"/>
        <family val="2"/>
        <scheme val="minor"/>
      </rPr>
      <t xml:space="preserve"> </t>
    </r>
    <r>
      <rPr>
        <sz val="12"/>
        <color theme="1"/>
        <rFont val="ＭＳ Ｐゴシック"/>
        <family val="3"/>
        <charset val="129"/>
        <scheme val="minor"/>
      </rPr>
      <t>서브폴더별로</t>
    </r>
    <r>
      <rPr>
        <sz val="12"/>
        <color theme="1"/>
        <rFont val="ＭＳ Ｐゴシック"/>
        <family val="2"/>
        <scheme val="minor"/>
      </rPr>
      <t xml:space="preserve"> </t>
    </r>
    <r>
      <rPr>
        <sz val="12"/>
        <color theme="1"/>
        <rFont val="ＭＳ Ｐゴシック"/>
        <family val="3"/>
        <charset val="129"/>
        <scheme val="minor"/>
      </rPr>
      <t>관리한다</t>
    </r>
    <phoneticPr fontId="3"/>
  </si>
  <si>
    <r>
      <t>모델생성을</t>
    </r>
    <r>
      <rPr>
        <sz val="12"/>
        <color theme="1"/>
        <rFont val="ＭＳ Ｐゴシック"/>
        <family val="2"/>
        <scheme val="minor"/>
      </rPr>
      <t xml:space="preserve"> rmi</t>
    </r>
    <r>
      <rPr>
        <sz val="12"/>
        <color theme="1"/>
        <rFont val="ＭＳ Ｐゴシック"/>
        <family val="3"/>
        <charset val="129"/>
        <scheme val="minor"/>
      </rPr>
      <t>서버연계해서</t>
    </r>
    <r>
      <rPr>
        <sz val="12"/>
        <color theme="1"/>
        <rFont val="ＭＳ Ｐゴシック"/>
        <family val="2"/>
        <scheme val="minor"/>
      </rPr>
      <t xml:space="preserve"> </t>
    </r>
    <r>
      <rPr>
        <sz val="12"/>
        <color theme="1"/>
        <rFont val="ＭＳ Ｐゴシック"/>
        <family val="3"/>
        <charset val="129"/>
        <scheme val="minor"/>
      </rPr>
      <t>메모리디스크위에서</t>
    </r>
    <r>
      <rPr>
        <sz val="12"/>
        <color theme="1"/>
        <rFont val="ＭＳ Ｐゴシック"/>
        <family val="2"/>
        <scheme val="minor"/>
      </rPr>
      <t xml:space="preserve"> </t>
    </r>
    <r>
      <rPr>
        <sz val="12"/>
        <color theme="1"/>
        <rFont val="ＭＳ Ｐゴシック"/>
        <family val="3"/>
        <charset val="129"/>
        <scheme val="minor"/>
      </rPr>
      <t>하게한다</t>
    </r>
    <phoneticPr fontId="3"/>
  </si>
  <si>
    <r>
      <t>final을</t>
    </r>
    <r>
      <rPr>
        <sz val="12"/>
        <color theme="1"/>
        <rFont val="ＭＳ Ｐゴシック"/>
        <family val="2"/>
        <scheme val="minor"/>
      </rPr>
      <t xml:space="preserve"> monthly</t>
    </r>
    <r>
      <rPr>
        <sz val="12"/>
        <color theme="1"/>
        <rFont val="ＭＳ Ｐゴシック"/>
        <family val="3"/>
        <charset val="129"/>
        <scheme val="minor"/>
      </rPr>
      <t>로도</t>
    </r>
    <r>
      <rPr>
        <sz val="12"/>
        <color theme="1"/>
        <rFont val="ＭＳ Ｐゴシック"/>
        <family val="2"/>
        <scheme val="minor"/>
      </rPr>
      <t xml:space="preserve"> </t>
    </r>
    <r>
      <rPr>
        <sz val="12"/>
        <color theme="1"/>
        <rFont val="ＭＳ Ｐゴシック"/>
        <family val="3"/>
        <charset val="129"/>
        <scheme val="minor"/>
      </rPr>
      <t>출력하게</t>
    </r>
    <r>
      <rPr>
        <sz val="12"/>
        <color theme="1"/>
        <rFont val="ＭＳ Ｐゴシック"/>
        <family val="2"/>
        <scheme val="minor"/>
      </rPr>
      <t xml:space="preserve"> </t>
    </r>
    <r>
      <rPr>
        <sz val="12"/>
        <color theme="1"/>
        <rFont val="ＭＳ Ｐゴシック"/>
        <family val="3"/>
        <charset val="129"/>
        <scheme val="minor"/>
      </rPr>
      <t>한다</t>
    </r>
    <phoneticPr fontId="3"/>
  </si>
  <si>
    <t>20190925</t>
    <phoneticPr fontId="3"/>
  </si>
  <si>
    <t>선수가 1500명밖에 안된다</t>
    <phoneticPr fontId="3"/>
  </si>
  <si>
    <t>여성선수들만 출전하는 경기</t>
    <phoneticPr fontId="3"/>
  </si>
  <si>
    <t>20191019</t>
    <phoneticPr fontId="3"/>
  </si>
  <si>
    <t>패턴유닛에 엔트리번호, 직전옺즈 추가한다.</t>
    <phoneticPr fontId="3"/>
  </si>
  <si>
    <t>적중율은 ML, 수익률은 패턴 (둘 다의 축은 엔트리번호)로 교차하는 것을 투표해본다.</t>
    <phoneticPr fontId="3"/>
  </si>
  <si>
    <r>
      <t>1</t>
    </r>
    <r>
      <rPr>
        <sz val="12"/>
        <color theme="1"/>
        <rFont val="ＭＳ Ｐゴシック"/>
        <family val="3"/>
        <charset val="129"/>
        <scheme val="minor"/>
      </rPr>
      <t>위</t>
    </r>
    <r>
      <rPr>
        <sz val="12"/>
        <color theme="1"/>
        <rFont val="ＭＳ Ｐゴシック"/>
        <family val="2"/>
        <scheme val="minor"/>
      </rPr>
      <t>, 2</t>
    </r>
    <r>
      <rPr>
        <sz val="12"/>
        <color theme="1"/>
        <rFont val="ＭＳ Ｐゴシック"/>
        <family val="3"/>
        <charset val="129"/>
        <scheme val="minor"/>
      </rPr>
      <t>위</t>
    </r>
    <r>
      <rPr>
        <sz val="12"/>
        <color theme="1"/>
        <rFont val="ＭＳ Ｐゴシック"/>
        <family val="2"/>
        <scheme val="minor"/>
      </rPr>
      <t>, 3</t>
    </r>
    <r>
      <rPr>
        <sz val="12"/>
        <color theme="1"/>
        <rFont val="ＭＳ Ｐゴシック"/>
        <family val="3"/>
        <charset val="129"/>
        <scheme val="minor"/>
      </rPr>
      <t>위를</t>
    </r>
    <r>
      <rPr>
        <sz val="12"/>
        <color theme="1"/>
        <rFont val="ＭＳ Ｐゴシック"/>
        <family val="2"/>
        <scheme val="minor"/>
      </rPr>
      <t xml:space="preserve"> </t>
    </r>
    <r>
      <rPr>
        <sz val="12"/>
        <color theme="1"/>
        <rFont val="ＭＳ Ｐゴシック"/>
        <family val="3"/>
        <charset val="129"/>
        <scheme val="minor"/>
      </rPr>
      <t>각각</t>
    </r>
    <r>
      <rPr>
        <sz val="12"/>
        <color theme="1"/>
        <rFont val="ＭＳ Ｐゴシック"/>
        <family val="2"/>
        <scheme val="minor"/>
      </rPr>
      <t xml:space="preserve"> </t>
    </r>
    <r>
      <rPr>
        <sz val="12"/>
        <color theme="1"/>
        <rFont val="ＭＳ Ｐゴシック"/>
        <family val="3"/>
        <charset val="129"/>
        <scheme val="minor"/>
      </rPr>
      <t>따로</t>
    </r>
    <r>
      <rPr>
        <sz val="12"/>
        <color theme="1"/>
        <rFont val="ＭＳ Ｐゴシック"/>
        <family val="2"/>
        <scheme val="minor"/>
      </rPr>
      <t xml:space="preserve"> </t>
    </r>
    <r>
      <rPr>
        <sz val="12"/>
        <color theme="1"/>
        <rFont val="ＭＳ Ｐゴシック"/>
        <family val="3"/>
        <charset val="129"/>
        <scheme val="minor"/>
      </rPr>
      <t>예측해서</t>
    </r>
    <r>
      <rPr>
        <sz val="12"/>
        <color theme="1"/>
        <rFont val="ＭＳ Ｐゴシック"/>
        <family val="2"/>
        <scheme val="minor"/>
      </rPr>
      <t xml:space="preserve"> </t>
    </r>
    <r>
      <rPr>
        <sz val="12"/>
        <color theme="1"/>
        <rFont val="ＭＳ Ｐゴシック"/>
        <family val="3"/>
        <charset val="129"/>
        <scheme val="minor"/>
      </rPr>
      <t>조합해서</t>
    </r>
    <r>
      <rPr>
        <sz val="12"/>
        <color theme="1"/>
        <rFont val="ＭＳ Ｐゴシック"/>
        <family val="2"/>
        <scheme val="minor"/>
      </rPr>
      <t xml:space="preserve"> </t>
    </r>
    <r>
      <rPr>
        <sz val="12"/>
        <color theme="1"/>
        <rFont val="ＭＳ Ｐゴシック"/>
        <family val="3"/>
        <charset val="129"/>
        <scheme val="minor"/>
      </rPr>
      <t>투표해본다</t>
    </r>
    <phoneticPr fontId="3"/>
  </si>
  <si>
    <t>모델은 세개, 패턴도 세개</t>
    <phoneticPr fontId="3"/>
  </si>
  <si>
    <t>컴퓨터투표의 승식별 수익률 산정해보자</t>
    <phoneticPr fontId="3"/>
  </si>
  <si>
    <r>
      <t>3연단</t>
    </r>
    <r>
      <rPr>
        <sz val="12"/>
        <color theme="1"/>
        <rFont val="ＭＳ Ｐゴシック"/>
        <family val="2"/>
        <scheme val="minor"/>
      </rPr>
      <t>123</t>
    </r>
    <r>
      <rPr>
        <sz val="12"/>
        <color theme="1"/>
        <rFont val="ＭＳ Ｐゴシック"/>
        <family val="3"/>
        <charset val="129"/>
        <scheme val="minor"/>
      </rPr>
      <t>을</t>
    </r>
    <r>
      <rPr>
        <sz val="12"/>
        <color theme="1"/>
        <rFont val="ＭＳ Ｐゴシック"/>
        <family val="2"/>
        <scheme val="minor"/>
      </rPr>
      <t xml:space="preserve"> </t>
    </r>
    <r>
      <rPr>
        <sz val="12"/>
        <color theme="1"/>
        <rFont val="ＭＳ Ｐゴシック"/>
        <family val="3"/>
        <charset val="129"/>
        <scheme val="minor"/>
      </rPr>
      <t>예상한후</t>
    </r>
    <r>
      <rPr>
        <sz val="12"/>
        <color theme="1"/>
        <rFont val="ＭＳ Ｐゴシック"/>
        <family val="2"/>
        <scheme val="minor"/>
      </rPr>
      <t xml:space="preserve"> </t>
    </r>
    <r>
      <rPr>
        <sz val="12"/>
        <color theme="1"/>
        <rFont val="ＭＳ Ｐゴシック"/>
        <family val="3"/>
        <charset val="129"/>
        <scheme val="minor"/>
      </rPr>
      <t>각승식별로</t>
    </r>
    <r>
      <rPr>
        <sz val="12"/>
        <color theme="1"/>
        <rFont val="ＭＳ Ｐゴシック"/>
        <family val="2"/>
        <scheme val="minor"/>
      </rPr>
      <t xml:space="preserve"> </t>
    </r>
    <r>
      <rPr>
        <sz val="12"/>
        <color theme="1"/>
        <rFont val="ＭＳ Ｐゴシック"/>
        <family val="3"/>
        <charset val="129"/>
        <scheme val="minor"/>
      </rPr>
      <t>분산투표해본다</t>
    </r>
    <r>
      <rPr>
        <sz val="12"/>
        <color theme="1"/>
        <rFont val="ＭＳ Ｐゴシック"/>
        <family val="2"/>
        <scheme val="minor"/>
      </rPr>
      <t>.</t>
    </r>
    <phoneticPr fontId="3"/>
  </si>
  <si>
    <t>모델은 한 개</t>
    <phoneticPr fontId="3"/>
  </si>
  <si>
    <t>패턴유닛 jyocd는 뭔가 특별한 취급을 해야할 것 같다.</t>
    <phoneticPr fontId="3"/>
  </si>
  <si>
    <t>위의 모델한개짜리 투표를 각 장별로 수행한다?</t>
    <phoneticPr fontId="3"/>
  </si>
  <si>
    <t>다른 관점의 정보를 취합하여 다른 가중치를 지표에 부여한 다음 모두를 아우를 수있는 방법론을 확보해야 한다</t>
    <phoneticPr fontId="3"/>
  </si>
  <si>
    <t>모터를 평가하는 관점</t>
    <phoneticPr fontId="3"/>
  </si>
  <si>
    <t>선수에 따라 승률이 크게 영향을 받으므로 전국승률만으로는 평가소음이 너무 크다</t>
    <phoneticPr fontId="3"/>
  </si>
  <si>
    <t>낮은 승률의 선수가 높은 순위를 기록했을 때의 승률로 모터를 평가해야 한다</t>
    <phoneticPr fontId="3"/>
  </si>
  <si>
    <t>모터가 1년마다 교체되는 것이 예측을 자동화하기에는 큰 소음이 되고 있다</t>
    <phoneticPr fontId="3"/>
  </si>
  <si>
    <t>각 선수의 구체적인 내용보다는 스타일이나 접근법이 어떤 건지 감을 잡는다</t>
    <phoneticPr fontId="3"/>
  </si>
  <si>
    <t>각선수의 맥락을 파악할 수 있는 오피셜에는 없는 정보</t>
    <phoneticPr fontId="3"/>
  </si>
  <si>
    <t>선수들의 장별 승률, 수익률</t>
    <phoneticPr fontId="3"/>
  </si>
  <si>
    <t>결과가 우연적인 레이스를 걸러내 본다</t>
    <phoneticPr fontId="3"/>
  </si>
  <si>
    <r>
      <t>1</t>
    </r>
    <r>
      <rPr>
        <sz val="12"/>
        <color theme="1"/>
        <rFont val="ＭＳ Ｐゴシック"/>
        <family val="3"/>
        <charset val="129"/>
        <scheme val="minor"/>
      </rPr>
      <t>위의</t>
    </r>
    <r>
      <rPr>
        <sz val="12"/>
        <color theme="1"/>
        <rFont val="ＭＳ Ｐゴシック"/>
        <family val="2"/>
        <scheme val="minor"/>
      </rPr>
      <t xml:space="preserve"> </t>
    </r>
    <r>
      <rPr>
        <sz val="12"/>
        <color theme="1"/>
        <rFont val="ＭＳ Ｐゴシック"/>
        <family val="3"/>
        <charset val="129"/>
        <scheme val="minor"/>
      </rPr>
      <t>수익률이</t>
    </r>
    <r>
      <rPr>
        <sz val="12"/>
        <color theme="1"/>
        <rFont val="ＭＳ Ｐゴシック"/>
        <family val="2"/>
        <scheme val="minor"/>
      </rPr>
      <t xml:space="preserve"> </t>
    </r>
    <r>
      <rPr>
        <sz val="12"/>
        <color theme="1"/>
        <rFont val="ＭＳ Ｐゴシック"/>
        <family val="3"/>
        <charset val="129"/>
        <scheme val="minor"/>
      </rPr>
      <t>너무</t>
    </r>
    <r>
      <rPr>
        <sz val="12"/>
        <color theme="1"/>
        <rFont val="ＭＳ Ｐゴシック"/>
        <family val="2"/>
        <scheme val="minor"/>
      </rPr>
      <t xml:space="preserve"> </t>
    </r>
    <r>
      <rPr>
        <sz val="12"/>
        <color theme="1"/>
        <rFont val="ＭＳ Ｐゴシック"/>
        <family val="3"/>
        <charset val="129"/>
        <scheme val="minor"/>
      </rPr>
      <t>큰</t>
    </r>
    <r>
      <rPr>
        <sz val="12"/>
        <color theme="1"/>
        <rFont val="ＭＳ Ｐゴシック"/>
        <family val="2"/>
        <scheme val="minor"/>
      </rPr>
      <t xml:space="preserve"> </t>
    </r>
    <r>
      <rPr>
        <sz val="12"/>
        <color theme="1"/>
        <rFont val="ＭＳ Ｐゴシック"/>
        <family val="3"/>
        <charset val="129"/>
        <scheme val="minor"/>
      </rPr>
      <t>레이스들</t>
    </r>
    <phoneticPr fontId="3"/>
  </si>
  <si>
    <r>
      <t xml:space="preserve">|-&gt; </t>
    </r>
    <r>
      <rPr>
        <sz val="12"/>
        <color theme="1"/>
        <rFont val="ＭＳ Ｐゴシック"/>
        <family val="3"/>
        <charset val="129"/>
        <scheme val="minor"/>
      </rPr>
      <t>모델의</t>
    </r>
    <r>
      <rPr>
        <sz val="12"/>
        <color theme="1"/>
        <rFont val="ＭＳ Ｐゴシック"/>
        <family val="2"/>
        <scheme val="minor"/>
      </rPr>
      <t xml:space="preserve"> </t>
    </r>
    <r>
      <rPr>
        <sz val="12"/>
        <color theme="1"/>
        <rFont val="ＭＳ Ｐゴシック"/>
        <family val="3"/>
        <charset val="129"/>
        <scheme val="minor"/>
      </rPr>
      <t>적중률은</t>
    </r>
    <r>
      <rPr>
        <sz val="12"/>
        <color theme="1"/>
        <rFont val="ＭＳ Ｐゴシック"/>
        <family val="2"/>
        <scheme val="minor"/>
      </rPr>
      <t xml:space="preserve"> </t>
    </r>
    <r>
      <rPr>
        <sz val="12"/>
        <color theme="1"/>
        <rFont val="ＭＳ Ｐゴシック"/>
        <family val="3"/>
        <charset val="129"/>
        <scheme val="minor"/>
      </rPr>
      <t>더</t>
    </r>
    <r>
      <rPr>
        <sz val="12"/>
        <color theme="1"/>
        <rFont val="ＭＳ Ｐゴシック"/>
        <family val="2"/>
        <scheme val="minor"/>
      </rPr>
      <t xml:space="preserve"> </t>
    </r>
    <r>
      <rPr>
        <sz val="12"/>
        <color theme="1"/>
        <rFont val="ＭＳ Ｐゴシック"/>
        <family val="3"/>
        <charset val="129"/>
        <scheme val="minor"/>
      </rPr>
      <t>높아질</t>
    </r>
    <r>
      <rPr>
        <sz val="12"/>
        <color theme="1"/>
        <rFont val="ＭＳ Ｐゴシック"/>
        <family val="2"/>
        <scheme val="minor"/>
      </rPr>
      <t xml:space="preserve"> </t>
    </r>
    <r>
      <rPr>
        <sz val="12"/>
        <color theme="1"/>
        <rFont val="ＭＳ Ｐゴシック"/>
        <family val="3"/>
        <charset val="129"/>
        <scheme val="minor"/>
      </rPr>
      <t>것이다</t>
    </r>
    <phoneticPr fontId="3"/>
  </si>
  <si>
    <t>선수의 노화곡선을 만들고 노화곡선에서 어긋나는 다크호스 선수를 발굴한다</t>
    <phoneticPr fontId="3"/>
  </si>
  <si>
    <r>
      <t>옺즈취득을</t>
    </r>
    <r>
      <rPr>
        <b/>
        <sz val="12"/>
        <color theme="1"/>
        <rFont val="ＭＳ Ｐゴシック"/>
        <family val="2"/>
        <scheme val="minor"/>
      </rPr>
      <t xml:space="preserve"> </t>
    </r>
    <r>
      <rPr>
        <b/>
        <sz val="12"/>
        <color theme="1"/>
        <rFont val="ＭＳ Ｐゴシック"/>
        <family val="3"/>
        <charset val="129"/>
        <scheme val="minor"/>
      </rPr>
      <t>더</t>
    </r>
    <r>
      <rPr>
        <b/>
        <sz val="12"/>
        <color theme="1"/>
        <rFont val="ＭＳ Ｐゴシック"/>
        <family val="2"/>
        <scheme val="minor"/>
      </rPr>
      <t xml:space="preserve"> </t>
    </r>
    <r>
      <rPr>
        <b/>
        <sz val="12"/>
        <color theme="1"/>
        <rFont val="ＭＳ Ｐゴシック"/>
        <family val="3"/>
        <charset val="129"/>
        <scheme val="minor"/>
      </rPr>
      <t>자주할</t>
    </r>
    <r>
      <rPr>
        <b/>
        <sz val="12"/>
        <color theme="1"/>
        <rFont val="ＭＳ Ｐゴシック"/>
        <family val="2"/>
        <scheme val="minor"/>
      </rPr>
      <t xml:space="preserve"> </t>
    </r>
    <r>
      <rPr>
        <b/>
        <sz val="12"/>
        <color theme="1"/>
        <rFont val="ＭＳ Ｐゴシック"/>
        <family val="3"/>
        <charset val="129"/>
        <scheme val="minor"/>
      </rPr>
      <t>것</t>
    </r>
    <phoneticPr fontId="3"/>
  </si>
  <si>
    <t xml:space="preserve"> </t>
    <phoneticPr fontId="3"/>
  </si>
  <si>
    <t>３連率は2012/3/31から存在</t>
    <rPh sb="1" eb="2">
      <t>レン</t>
    </rPh>
    <rPh sb="2" eb="3">
      <t>リツ</t>
    </rPh>
    <rPh sb="15" eb="17">
      <t>ソンザイ</t>
    </rPh>
    <phoneticPr fontId="3"/>
  </si>
  <si>
    <t>選手毎の記録</t>
    <rPh sb="0" eb="2">
      <t>センシュ</t>
    </rPh>
    <rPh sb="2" eb="3">
      <t>ゴト</t>
    </rPh>
    <rPh sb="4" eb="6">
      <t>キロク</t>
    </rPh>
    <phoneticPr fontId="3"/>
  </si>
  <si>
    <t>rank_model_result</t>
    <phoneticPr fontId="3"/>
  </si>
  <si>
    <r>
      <t>rank</t>
    </r>
    <r>
      <rPr>
        <sz val="12"/>
        <color theme="1"/>
        <rFont val="ＭＳ Ｐゴシック"/>
        <family val="3"/>
        <charset val="129"/>
        <scheme val="minor"/>
      </rPr>
      <t>모델의</t>
    </r>
    <r>
      <rPr>
        <sz val="12"/>
        <color theme="1"/>
        <rFont val="ＭＳ Ｐゴシック"/>
        <family val="2"/>
        <scheme val="minor"/>
      </rPr>
      <t xml:space="preserve"> </t>
    </r>
    <r>
      <rPr>
        <sz val="12"/>
        <color theme="1"/>
        <rFont val="ＭＳ Ｐゴシック"/>
        <family val="3"/>
        <charset val="129"/>
        <scheme val="minor"/>
      </rPr>
      <t>실행결과</t>
    </r>
    <phoneticPr fontId="3"/>
  </si>
  <si>
    <t>予測ランク１２３</t>
    <rPh sb="0" eb="2">
      <t>ヨソク</t>
    </rPh>
    <phoneticPr fontId="3"/>
  </si>
  <si>
    <t>結果ランク１２３</t>
    <rPh sb="0" eb="2">
      <t>ケッカ</t>
    </rPh>
    <phoneticPr fontId="3"/>
  </si>
  <si>
    <t>predict_rank123</t>
    <phoneticPr fontId="3"/>
  </si>
  <si>
    <t>result_rank123</t>
    <phoneticPr fontId="3"/>
  </si>
  <si>
    <t>rec_race_waku</t>
  </si>
  <si>
    <t>raceno</t>
  </si>
  <si>
    <t>年</t>
  </si>
  <si>
    <t>y</t>
  </si>
  <si>
    <t>m</t>
  </si>
  <si>
    <t>d</t>
  </si>
  <si>
    <t>エントリ1</t>
  </si>
  <si>
    <t>entry1</t>
  </si>
  <si>
    <t>エントリ2</t>
  </si>
  <si>
    <t>entry2</t>
  </si>
  <si>
    <t>エントリ3</t>
  </si>
  <si>
    <t>entry3</t>
  </si>
  <si>
    <t>エントリ4</t>
  </si>
  <si>
    <t>entry4</t>
  </si>
  <si>
    <t>エントリ5</t>
  </si>
  <si>
    <t>entry5</t>
  </si>
  <si>
    <t>エントリ6</t>
  </si>
  <si>
    <t>entry6</t>
  </si>
  <si>
    <t>節平均ST1</t>
  </si>
  <si>
    <t>setuavgwin1</t>
  </si>
  <si>
    <t>setuavgwin2</t>
  </si>
  <si>
    <t>setuavgwin3</t>
  </si>
  <si>
    <t>setuavgwin4</t>
  </si>
  <si>
    <t>setuavgwin5</t>
  </si>
  <si>
    <t>setuavgwin6</t>
  </si>
  <si>
    <t>ホームグラウンド1</t>
  </si>
  <si>
    <t>homeyn1</t>
  </si>
  <si>
    <t>ホームグラウンド2</t>
  </si>
  <si>
    <t>homeyn2</t>
  </si>
  <si>
    <t>ホームグラウンド3</t>
  </si>
  <si>
    <t>homeyn3</t>
  </si>
  <si>
    <t>ホームグラウンド4</t>
  </si>
  <si>
    <t>homeyn4</t>
  </si>
  <si>
    <t>ホームグラウンド5</t>
  </si>
  <si>
    <t>homeyn5</t>
  </si>
  <si>
    <t>ホームグラウンド6</t>
  </si>
  <si>
    <t>homeyn6</t>
  </si>
  <si>
    <t>homeycount</t>
  </si>
</sst>
</file>

<file path=xl/styles.xml><?xml version="1.0" encoding="utf-8"?>
<styleSheet xmlns="http://schemas.openxmlformats.org/spreadsheetml/2006/main" xmlns:mc="http://schemas.openxmlformats.org/markup-compatibility/2006" xmlns:x14ac="http://schemas.microsoft.com/office/spreadsheetml/2009/9/ac" mc:Ignorable="x14ac">
  <fonts count="69">
    <font>
      <sz val="12"/>
      <color theme="1"/>
      <name val="ＭＳ Ｐゴシック"/>
      <family val="2"/>
      <scheme val="minor"/>
    </font>
    <font>
      <sz val="11"/>
      <color theme="1"/>
      <name val="ＭＳ Ｐゴシック"/>
      <family val="2"/>
      <scheme val="minor"/>
    </font>
    <font>
      <sz val="11"/>
      <color theme="1"/>
      <name val="ＭＳ Ｐゴシック"/>
      <family val="2"/>
      <scheme val="minor"/>
    </font>
    <font>
      <sz val="6"/>
      <name val="ＭＳ Ｐゴシック"/>
      <family val="3"/>
      <charset val="128"/>
      <scheme val="minor"/>
    </font>
    <font>
      <sz val="11"/>
      <color indexed="8"/>
      <name val="ＭＳ Ｐゴシック"/>
      <family val="2"/>
      <charset val="128"/>
    </font>
    <font>
      <b/>
      <sz val="12"/>
      <color rgb="FF000000"/>
      <name val="ＭＳ Ｐゴシック"/>
      <family val="2"/>
      <scheme val="minor"/>
    </font>
    <font>
      <sz val="12"/>
      <color theme="1"/>
      <name val="ＭＳ Ｐゴシック"/>
      <family val="3"/>
      <charset val="129"/>
      <scheme val="minor"/>
    </font>
    <font>
      <sz val="11"/>
      <color rgb="FFFF0000"/>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11"/>
      <color theme="1"/>
      <name val="ＭＳ Ｐゴシック"/>
      <family val="3"/>
      <charset val="129"/>
      <scheme val="minor"/>
    </font>
    <font>
      <b/>
      <sz val="11"/>
      <color theme="1"/>
      <name val="ＭＳ Ｐゴシック"/>
      <scheme val="minor"/>
    </font>
    <font>
      <b/>
      <sz val="11"/>
      <color rgb="FFFF0000"/>
      <name val="ＭＳ Ｐゴシック"/>
      <scheme val="minor"/>
    </font>
    <font>
      <sz val="11"/>
      <color rgb="FF373737"/>
      <name val="Arial"/>
      <family val="2"/>
    </font>
    <font>
      <sz val="11"/>
      <color rgb="FF373737"/>
      <name val="HGGothicE"/>
      <family val="3"/>
      <charset val="128"/>
    </font>
    <font>
      <sz val="23"/>
      <color rgb="FFFF0000"/>
      <name val="Arial"/>
      <family val="2"/>
    </font>
    <font>
      <sz val="23"/>
      <color rgb="FF111111"/>
      <name val="Arial"/>
      <family val="2"/>
    </font>
    <font>
      <b/>
      <sz val="11"/>
      <color theme="1"/>
      <name val="ＭＳ Ｐゴシック"/>
      <family val="2"/>
      <scheme val="minor"/>
    </font>
    <font>
      <b/>
      <sz val="11"/>
      <color rgb="FFFF0000"/>
      <name val="ＭＳ Ｐゴシック"/>
      <family val="2"/>
      <scheme val="minor"/>
    </font>
    <font>
      <sz val="11"/>
      <color rgb="FFFF0000"/>
      <name val="ＭＳ Ｐゴシック"/>
      <family val="2"/>
      <scheme val="minor"/>
    </font>
    <font>
      <sz val="11"/>
      <name val="ＭＳ Ｐゴシック"/>
      <family val="2"/>
      <scheme val="minor"/>
    </font>
    <font>
      <b/>
      <sz val="12"/>
      <color theme="1"/>
      <name val="ＭＳ Ｐゴシック"/>
      <scheme val="minor"/>
    </font>
    <font>
      <b/>
      <sz val="11"/>
      <color indexed="81"/>
      <name val="ＭＳ Ｐゴシック"/>
      <family val="2"/>
    </font>
    <font>
      <sz val="11"/>
      <color indexed="81"/>
      <name val="ＭＳ Ｐゴシック"/>
      <family val="2"/>
    </font>
    <font>
      <i/>
      <sz val="12"/>
      <color rgb="FFFF0000"/>
      <name val="ＭＳ Ｐゴシック"/>
      <scheme val="minor"/>
    </font>
    <font>
      <i/>
      <sz val="12"/>
      <color theme="1"/>
      <name val="ＭＳ Ｐゴシック"/>
      <scheme val="minor"/>
    </font>
    <font>
      <b/>
      <sz val="9"/>
      <color indexed="81"/>
      <name val="ＭＳ Ｐゴシック"/>
      <family val="2"/>
    </font>
    <font>
      <sz val="9"/>
      <color indexed="81"/>
      <name val="ＭＳ Ｐゴシック"/>
      <family val="2"/>
    </font>
    <font>
      <b/>
      <sz val="12"/>
      <color rgb="FFFF0000"/>
      <name val="ＭＳ Ｐゴシック"/>
      <scheme val="minor"/>
    </font>
    <font>
      <sz val="12"/>
      <color rgb="FFFF0000"/>
      <name val="ＭＳ Ｐゴシック"/>
      <family val="2"/>
      <scheme val="minor"/>
    </font>
    <font>
      <b/>
      <sz val="12"/>
      <color theme="1"/>
      <name val="ＭＳ Ｐゴシック"/>
      <family val="3"/>
      <charset val="129"/>
      <scheme val="minor"/>
    </font>
    <font>
      <b/>
      <sz val="12"/>
      <color theme="1"/>
      <name val="ＭＳ Ｐゴシック"/>
      <family val="2"/>
      <scheme val="minor"/>
    </font>
    <font>
      <b/>
      <sz val="12"/>
      <color rgb="FFFF0000"/>
      <name val="ＭＳ Ｐゴシック"/>
      <family val="3"/>
      <charset val="129"/>
      <scheme val="minor"/>
    </font>
    <font>
      <b/>
      <sz val="12"/>
      <color rgb="FFFF0000"/>
      <name val="ＭＳ Ｐゴシック"/>
      <family val="2"/>
      <scheme val="minor"/>
    </font>
    <font>
      <sz val="12"/>
      <color rgb="FFFF0000"/>
      <name val="ＭＳ Ｐゴシック"/>
      <family val="3"/>
      <charset val="129"/>
      <scheme val="minor"/>
    </font>
    <font>
      <i/>
      <sz val="12"/>
      <color theme="1"/>
      <name val="ＭＳ Ｐゴシック"/>
      <family val="3"/>
      <charset val="129"/>
      <scheme val="minor"/>
    </font>
    <font>
      <i/>
      <sz val="12"/>
      <color theme="1"/>
      <name val="ＭＳ Ｐゴシック"/>
      <family val="2"/>
      <scheme val="minor"/>
    </font>
    <font>
      <i/>
      <sz val="12"/>
      <color theme="0" tint="-0.499984740745262"/>
      <name val="ＭＳ Ｐゴシック"/>
      <scheme val="minor"/>
    </font>
    <font>
      <i/>
      <sz val="12"/>
      <color theme="0" tint="-0.34998626667073579"/>
      <name val="ＭＳ Ｐゴシック"/>
      <scheme val="minor"/>
    </font>
    <font>
      <b/>
      <sz val="14"/>
      <color theme="1"/>
      <name val="ＭＳ Ｐゴシック"/>
      <scheme val="minor"/>
    </font>
    <font>
      <b/>
      <sz val="14"/>
      <color theme="1"/>
      <name val="ＭＳ Ｐゴシック"/>
      <family val="2"/>
      <scheme val="minor"/>
    </font>
    <font>
      <b/>
      <i/>
      <sz val="14"/>
      <color theme="0" tint="-0.499984740745262"/>
      <name val="ＭＳ Ｐゴシック"/>
      <family val="2"/>
      <scheme val="minor"/>
    </font>
    <font>
      <b/>
      <i/>
      <sz val="14"/>
      <color theme="0" tint="-0.34998626667073579"/>
      <name val="ＭＳ Ｐゴシック"/>
      <family val="2"/>
      <scheme val="minor"/>
    </font>
    <font>
      <b/>
      <sz val="12"/>
      <name val="ＭＳ Ｐゴシック"/>
      <scheme val="minor"/>
    </font>
    <font>
      <b/>
      <sz val="12"/>
      <name val="ＭＳ Ｐゴシック"/>
      <family val="2"/>
      <scheme val="minor"/>
    </font>
    <font>
      <sz val="12"/>
      <name val="ＭＳ Ｐゴシック"/>
      <family val="2"/>
      <scheme val="minor"/>
    </font>
    <font>
      <b/>
      <i/>
      <sz val="12"/>
      <color theme="0" tint="-0.499984740745262"/>
      <name val="ＭＳ Ｐゴシック"/>
      <family val="2"/>
      <scheme val="minor"/>
    </font>
    <font>
      <b/>
      <i/>
      <sz val="12"/>
      <color theme="0" tint="-0.34998626667073579"/>
      <name val="ＭＳ Ｐゴシック"/>
      <family val="2"/>
      <scheme val="minor"/>
    </font>
    <font>
      <sz val="12"/>
      <name val="ＭＳ Ｐゴシック"/>
      <scheme val="minor"/>
    </font>
    <font>
      <i/>
      <sz val="12"/>
      <color theme="0" tint="-0.34998626667073579"/>
      <name val="ＭＳ Ｐゴシック"/>
      <family val="2"/>
      <scheme val="minor"/>
    </font>
    <font>
      <sz val="12"/>
      <color theme="1"/>
      <name val="ＭＳ Ｐゴシック"/>
      <scheme val="minor"/>
    </font>
    <font>
      <i/>
      <sz val="12"/>
      <color theme="0" tint="-0.499984740745262"/>
      <name val="ＭＳ Ｐゴシック"/>
      <family val="2"/>
      <scheme val="minor"/>
    </font>
    <font>
      <i/>
      <sz val="12"/>
      <color theme="0" tint="-0.249977111117893"/>
      <name val="ＭＳ Ｐゴシック"/>
      <scheme val="minor"/>
    </font>
    <font>
      <b/>
      <i/>
      <sz val="14"/>
      <color theme="0" tint="-0.249977111117893"/>
      <name val="ＭＳ Ｐゴシック"/>
      <family val="2"/>
      <scheme val="minor"/>
    </font>
    <font>
      <b/>
      <i/>
      <sz val="12"/>
      <color theme="0" tint="-0.249977111117893"/>
      <name val="ＭＳ Ｐゴシック"/>
      <family val="2"/>
      <scheme val="minor"/>
    </font>
    <font>
      <b/>
      <i/>
      <sz val="14"/>
      <color theme="0" tint="-0.499984740745262"/>
      <name val="ＭＳ Ｐゴシック"/>
      <scheme val="minor"/>
    </font>
    <font>
      <b/>
      <sz val="14"/>
      <name val="ＭＳ Ｐゴシック"/>
      <family val="2"/>
      <scheme val="minor"/>
    </font>
    <font>
      <i/>
      <sz val="12"/>
      <color theme="0" tint="-0.249977111117893"/>
      <name val="ＭＳ Ｐゴシック"/>
      <family val="2"/>
      <scheme val="minor"/>
    </font>
    <font>
      <b/>
      <i/>
      <sz val="14"/>
      <color theme="0" tint="-0.249977111117893"/>
      <name val="ＭＳ Ｐゴシック"/>
      <scheme val="minor"/>
    </font>
    <font>
      <b/>
      <sz val="14"/>
      <color indexed="81"/>
      <name val="ＭＳ Ｐゴシック"/>
      <family val="2"/>
    </font>
    <font>
      <b/>
      <sz val="9"/>
      <color indexed="81"/>
      <name val="굴림"/>
      <family val="3"/>
      <charset val="129"/>
    </font>
    <font>
      <i/>
      <sz val="12"/>
      <name val="ＭＳ Ｐゴシック"/>
      <family val="2"/>
      <scheme val="minor"/>
    </font>
    <font>
      <i/>
      <sz val="12"/>
      <name val="ＭＳ Ｐゴシック"/>
      <scheme val="minor"/>
    </font>
    <font>
      <u/>
      <sz val="12"/>
      <color theme="1"/>
      <name val="ＭＳ Ｐゴシック"/>
      <family val="2"/>
      <scheme val="minor"/>
    </font>
    <font>
      <strike/>
      <sz val="12"/>
      <color theme="1"/>
      <name val="ＭＳ Ｐゴシック"/>
      <family val="2"/>
      <scheme val="minor"/>
    </font>
    <font>
      <strike/>
      <sz val="12"/>
      <color theme="1"/>
      <name val="ＭＳ Ｐゴシック"/>
      <family val="3"/>
      <charset val="129"/>
      <scheme val="minor"/>
    </font>
    <font>
      <strike/>
      <sz val="12"/>
      <color rgb="FFFF0000"/>
      <name val="ＭＳ Ｐゴシック"/>
      <family val="2"/>
      <scheme val="minor"/>
    </font>
    <font>
      <sz val="10"/>
      <color theme="1"/>
      <name val="ＭＳ Ｐゴシック"/>
      <family val="2"/>
      <scheme val="minor"/>
    </font>
    <font>
      <sz val="12"/>
      <color rgb="FFFF0000"/>
      <name val="ＭＳ Ｐゴシック"/>
      <scheme val="minor"/>
    </font>
  </fonts>
  <fills count="15">
    <fill>
      <patternFill patternType="none"/>
    </fill>
    <fill>
      <patternFill patternType="gray125"/>
    </fill>
    <fill>
      <patternFill patternType="solid">
        <fgColor rgb="FF87E7AD"/>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6"/>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4"/>
        <bgColor indexed="64"/>
      </patternFill>
    </fill>
    <fill>
      <patternFill patternType="solid">
        <fgColor theme="8" tint="0.59999389629810485"/>
        <bgColor indexed="64"/>
      </patternFill>
    </fill>
    <fill>
      <patternFill patternType="solid">
        <fgColor theme="0" tint="-0.34998626667073579"/>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
    <xf numFmtId="0" fontId="0" fillId="0" borderId="0"/>
    <xf numFmtId="0" fontId="4" fillId="0" borderId="0" applyNumberFormat="0" applyFill="0" applyBorder="0" applyAlignment="0" applyProtection="0">
      <alignment vertical="center"/>
    </xf>
    <xf numFmtId="0" fontId="8" fillId="0" borderId="0">
      <alignment vertical="center"/>
    </xf>
    <xf numFmtId="0" fontId="8" fillId="0" borderId="0">
      <alignment vertical="center"/>
    </xf>
  </cellStyleXfs>
  <cellXfs count="302">
    <xf numFmtId="0" fontId="0" fillId="0" borderId="0" xfId="0"/>
    <xf numFmtId="49" fontId="5" fillId="2" borderId="1" xfId="0" applyNumberFormat="1" applyFont="1" applyFill="1" applyBorder="1" applyAlignment="1">
      <alignment horizontal="left" vertical="center" wrapText="1"/>
    </xf>
    <xf numFmtId="1" fontId="0" fillId="0" borderId="1" xfId="0" applyNumberFormat="1" applyBorder="1" applyAlignment="1">
      <alignment horizontal="right" vertical="center"/>
    </xf>
    <xf numFmtId="0" fontId="0" fillId="0" borderId="1" xfId="0" applyBorder="1" applyAlignment="1">
      <alignment horizontal="right" vertical="center"/>
    </xf>
    <xf numFmtId="14" fontId="0" fillId="0" borderId="0" xfId="0" quotePrefix="1" applyNumberFormat="1"/>
    <xf numFmtId="0" fontId="0" fillId="3" borderId="1" xfId="0" applyFill="1" applyBorder="1" applyAlignment="1">
      <alignment horizontal="right" vertical="center"/>
    </xf>
    <xf numFmtId="1" fontId="0" fillId="3" borderId="1" xfId="0" applyNumberFormat="1" applyFill="1" applyBorder="1" applyAlignment="1">
      <alignment horizontal="right" vertical="center"/>
    </xf>
    <xf numFmtId="0" fontId="0" fillId="0" borderId="0" xfId="0" quotePrefix="1"/>
    <xf numFmtId="0" fontId="8" fillId="0" borderId="0" xfId="2">
      <alignment vertical="center"/>
    </xf>
    <xf numFmtId="0" fontId="10" fillId="0" borderId="0" xfId="2" applyFont="1">
      <alignment vertical="center"/>
    </xf>
    <xf numFmtId="0" fontId="7" fillId="0" borderId="0" xfId="2" applyFont="1">
      <alignment vertical="center"/>
    </xf>
    <xf numFmtId="0" fontId="11" fillId="0" borderId="0" xfId="2" applyFont="1">
      <alignment vertical="center"/>
    </xf>
    <xf numFmtId="0" fontId="12" fillId="0" borderId="0" xfId="2" applyFont="1">
      <alignment vertical="center"/>
    </xf>
    <xf numFmtId="0" fontId="13" fillId="0" borderId="0" xfId="2" applyFont="1">
      <alignment vertical="center"/>
    </xf>
    <xf numFmtId="0" fontId="14" fillId="0" borderId="0" xfId="2" applyFont="1">
      <alignment vertical="center"/>
    </xf>
    <xf numFmtId="0" fontId="15" fillId="0" borderId="0" xfId="2" applyFont="1">
      <alignment vertical="center"/>
    </xf>
    <xf numFmtId="0" fontId="16" fillId="0" borderId="0" xfId="2" applyFont="1">
      <alignment vertical="center"/>
    </xf>
    <xf numFmtId="0" fontId="17" fillId="0" borderId="0" xfId="2" applyFont="1">
      <alignment vertical="center"/>
    </xf>
    <xf numFmtId="10" fontId="8" fillId="0" borderId="0" xfId="2" applyNumberFormat="1">
      <alignment vertical="center"/>
    </xf>
    <xf numFmtId="0" fontId="2" fillId="0" borderId="0" xfId="2" applyFont="1">
      <alignment vertical="center"/>
    </xf>
    <xf numFmtId="0" fontId="19" fillId="0" borderId="0" xfId="2" applyFont="1">
      <alignment vertical="center"/>
    </xf>
    <xf numFmtId="9" fontId="8" fillId="0" borderId="0" xfId="2" applyNumberFormat="1">
      <alignment vertical="center"/>
    </xf>
    <xf numFmtId="0" fontId="6" fillId="4" borderId="0" xfId="0" applyFont="1" applyFill="1"/>
    <xf numFmtId="0" fontId="0" fillId="4" borderId="0" xfId="0" applyFill="1"/>
    <xf numFmtId="49" fontId="0" fillId="0" borderId="1" xfId="0" applyNumberFormat="1" applyBorder="1" applyAlignment="1">
      <alignment vertical="center"/>
    </xf>
    <xf numFmtId="1" fontId="0" fillId="0" borderId="0" xfId="0" applyNumberFormat="1"/>
    <xf numFmtId="49" fontId="0" fillId="0" borderId="0" xfId="0" applyNumberFormat="1" applyFill="1" applyBorder="1" applyAlignment="1">
      <alignment vertical="center"/>
    </xf>
    <xf numFmtId="0" fontId="21" fillId="0" borderId="0" xfId="0" applyFont="1"/>
    <xf numFmtId="0" fontId="0" fillId="4" borderId="0" xfId="0" applyFont="1" applyFill="1"/>
    <xf numFmtId="0" fontId="24" fillId="0" borderId="0" xfId="0" applyFont="1"/>
    <xf numFmtId="0" fontId="25" fillId="3" borderId="0" xfId="0" applyFont="1" applyFill="1"/>
    <xf numFmtId="0" fontId="0" fillId="0" borderId="0" xfId="0" applyFill="1"/>
    <xf numFmtId="0" fontId="6" fillId="0" borderId="0" xfId="0" applyFont="1"/>
    <xf numFmtId="0" fontId="0" fillId="3" borderId="0" xfId="0" applyFill="1"/>
    <xf numFmtId="0" fontId="0" fillId="4" borderId="0" xfId="0" quotePrefix="1" applyFill="1"/>
    <xf numFmtId="0" fontId="6" fillId="3" borderId="0" xfId="0" applyFont="1" applyFill="1"/>
    <xf numFmtId="0" fontId="28" fillId="0" borderId="0" xfId="0" applyFont="1"/>
    <xf numFmtId="0" fontId="29" fillId="0" borderId="0" xfId="0" applyFont="1"/>
    <xf numFmtId="0" fontId="0" fillId="5" borderId="0" xfId="0" applyFill="1"/>
    <xf numFmtId="0" fontId="0" fillId="6" borderId="0" xfId="0" applyFill="1"/>
    <xf numFmtId="0" fontId="6" fillId="6" borderId="0" xfId="0" applyFont="1" applyFill="1"/>
    <xf numFmtId="0" fontId="21" fillId="0" borderId="0" xfId="0" quotePrefix="1" applyFont="1"/>
    <xf numFmtId="0" fontId="6" fillId="7" borderId="2" xfId="0" applyFont="1" applyFill="1" applyBorder="1" applyAlignment="1">
      <alignment horizontal="center" vertical="center" wrapText="1"/>
    </xf>
    <xf numFmtId="0" fontId="0" fillId="7" borderId="2" xfId="0" applyFill="1" applyBorder="1" applyAlignment="1">
      <alignment wrapText="1"/>
    </xf>
    <xf numFmtId="0" fontId="0" fillId="0" borderId="2" xfId="0" applyBorder="1" applyAlignment="1">
      <alignment wrapText="1"/>
    </xf>
    <xf numFmtId="0" fontId="0" fillId="0" borderId="0" xfId="0" applyAlignment="1">
      <alignment wrapText="1"/>
    </xf>
    <xf numFmtId="0" fontId="6" fillId="0" borderId="2" xfId="0" applyFont="1" applyBorder="1" applyAlignment="1">
      <alignment wrapText="1"/>
    </xf>
    <xf numFmtId="0" fontId="0" fillId="0" borderId="2" xfId="0" applyBorder="1" applyAlignment="1">
      <alignment horizontal="left" vertical="top" wrapText="1"/>
    </xf>
    <xf numFmtId="0" fontId="6" fillId="0" borderId="2" xfId="0" applyFont="1" applyBorder="1" applyAlignment="1">
      <alignment horizontal="left" vertical="top" wrapText="1"/>
    </xf>
    <xf numFmtId="0" fontId="0" fillId="0" borderId="0" xfId="0" applyAlignment="1">
      <alignment horizontal="left" vertical="top"/>
    </xf>
    <xf numFmtId="56" fontId="0" fillId="0" borderId="2" xfId="0" applyNumberFormat="1" applyBorder="1" applyAlignment="1">
      <alignment horizontal="left" vertical="top" wrapText="1"/>
    </xf>
    <xf numFmtId="0" fontId="34" fillId="0" borderId="0" xfId="0" applyFont="1"/>
    <xf numFmtId="56" fontId="0" fillId="0" borderId="2" xfId="0" applyNumberFormat="1" applyBorder="1" applyAlignment="1">
      <alignment wrapText="1"/>
    </xf>
    <xf numFmtId="56" fontId="0" fillId="0" borderId="2" xfId="0" quotePrefix="1" applyNumberFormat="1" applyBorder="1" applyAlignment="1">
      <alignment wrapText="1"/>
    </xf>
    <xf numFmtId="0" fontId="0" fillId="0" borderId="2" xfId="0" quotePrefix="1" applyBorder="1" applyAlignment="1">
      <alignment wrapText="1"/>
    </xf>
    <xf numFmtId="0" fontId="0" fillId="0" borderId="2" xfId="0" applyBorder="1" applyAlignment="1">
      <alignment vertical="top" wrapText="1"/>
    </xf>
    <xf numFmtId="0" fontId="0" fillId="0" borderId="0" xfId="0" applyAlignment="1">
      <alignment vertical="top" wrapText="1"/>
    </xf>
    <xf numFmtId="0" fontId="6" fillId="7" borderId="2" xfId="0" applyFont="1" applyFill="1" applyBorder="1" applyAlignment="1">
      <alignment vertical="center" wrapText="1"/>
    </xf>
    <xf numFmtId="0" fontId="0" fillId="7" borderId="2" xfId="0" applyFill="1" applyBorder="1" applyAlignment="1">
      <alignment vertical="top" wrapText="1"/>
    </xf>
    <xf numFmtId="0" fontId="6" fillId="7" borderId="2" xfId="0" applyFont="1" applyFill="1" applyBorder="1" applyAlignment="1">
      <alignment wrapText="1"/>
    </xf>
    <xf numFmtId="0" fontId="0" fillId="0" borderId="2" xfId="0" quotePrefix="1" applyBorder="1" applyAlignment="1">
      <alignment horizontal="left" vertical="top" wrapText="1"/>
    </xf>
    <xf numFmtId="0" fontId="0" fillId="0" borderId="2" xfId="0" applyBorder="1"/>
    <xf numFmtId="0" fontId="0" fillId="8" borderId="2" xfId="0" applyFill="1" applyBorder="1"/>
    <xf numFmtId="0" fontId="6" fillId="0" borderId="2" xfId="0" applyFont="1" applyBorder="1"/>
    <xf numFmtId="0" fontId="25" fillId="0" borderId="0" xfId="0" applyFont="1"/>
    <xf numFmtId="0" fontId="0" fillId="10" borderId="2" xfId="0" applyFill="1" applyBorder="1"/>
    <xf numFmtId="0" fontId="21" fillId="10" borderId="2" xfId="0" applyFont="1" applyFill="1" applyBorder="1"/>
    <xf numFmtId="0" fontId="30" fillId="10" borderId="2" xfId="0" applyFont="1" applyFill="1" applyBorder="1"/>
    <xf numFmtId="0" fontId="29" fillId="0" borderId="0" xfId="0" quotePrefix="1" applyFont="1"/>
    <xf numFmtId="0" fontId="30" fillId="0" borderId="0" xfId="0" applyFont="1"/>
    <xf numFmtId="14" fontId="0" fillId="0" borderId="2" xfId="0" applyNumberFormat="1" applyBorder="1" applyAlignment="1">
      <alignment horizontal="left" vertical="top" wrapText="1"/>
    </xf>
    <xf numFmtId="56" fontId="0" fillId="0" borderId="2" xfId="0" quotePrefix="1" applyNumberFormat="1" applyBorder="1" applyAlignment="1">
      <alignment horizontal="left" vertical="top" wrapText="1"/>
    </xf>
    <xf numFmtId="0" fontId="6" fillId="11" borderId="2" xfId="0" applyFont="1" applyFill="1" applyBorder="1"/>
    <xf numFmtId="0" fontId="21" fillId="0" borderId="2" xfId="0" applyFont="1" applyBorder="1"/>
    <xf numFmtId="0" fontId="31" fillId="0" borderId="2" xfId="0" applyFont="1" applyBorder="1"/>
    <xf numFmtId="0" fontId="6" fillId="10" borderId="2" xfId="0" applyFont="1" applyFill="1" applyBorder="1"/>
    <xf numFmtId="0" fontId="6" fillId="0" borderId="2" xfId="0" applyFont="1" applyFill="1" applyBorder="1"/>
    <xf numFmtId="0" fontId="0" fillId="0" borderId="0" xfId="0" applyAlignment="1">
      <alignment horizontal="right"/>
    </xf>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8" xfId="0" applyBorder="1" applyAlignment="1">
      <alignment horizontal="right"/>
    </xf>
    <xf numFmtId="0" fontId="0" fillId="0" borderId="10" xfId="0" applyBorder="1" applyAlignment="1">
      <alignment horizontal="right"/>
    </xf>
    <xf numFmtId="0" fontId="0" fillId="0" borderId="10" xfId="0" applyBorder="1" applyAlignment="1">
      <alignment horizontal="right" vertical="center"/>
    </xf>
    <xf numFmtId="0" fontId="0" fillId="0" borderId="13" xfId="0" applyBorder="1" applyAlignment="1">
      <alignment horizontal="right"/>
    </xf>
    <xf numFmtId="0" fontId="0" fillId="0" borderId="0" xfId="0" applyFill="1" applyBorder="1"/>
    <xf numFmtId="0" fontId="0" fillId="0" borderId="12" xfId="0" applyFill="1" applyBorder="1"/>
    <xf numFmtId="0" fontId="6" fillId="11" borderId="3" xfId="0" applyFont="1" applyFill="1" applyBorder="1"/>
    <xf numFmtId="0" fontId="0" fillId="11" borderId="5" xfId="0" applyFill="1" applyBorder="1"/>
    <xf numFmtId="0" fontId="6" fillId="11" borderId="8" xfId="0" applyFont="1" applyFill="1" applyBorder="1" applyAlignment="1">
      <alignment horizontal="right"/>
    </xf>
    <xf numFmtId="0" fontId="6" fillId="11" borderId="5" xfId="0" applyFont="1" applyFill="1" applyBorder="1"/>
    <xf numFmtId="0" fontId="0" fillId="11" borderId="8" xfId="0" applyFill="1" applyBorder="1"/>
    <xf numFmtId="0" fontId="0" fillId="11" borderId="4" xfId="0" applyFill="1" applyBorder="1"/>
    <xf numFmtId="0" fontId="0" fillId="11" borderId="0" xfId="0" applyFill="1"/>
    <xf numFmtId="0" fontId="0" fillId="12" borderId="0" xfId="0" applyFill="1"/>
    <xf numFmtId="0" fontId="37" fillId="0" borderId="0" xfId="0" applyFont="1"/>
    <xf numFmtId="0" fontId="38" fillId="0" borderId="0" xfId="0" applyFont="1" applyFill="1"/>
    <xf numFmtId="0" fontId="39" fillId="11" borderId="3" xfId="0" applyFont="1" applyFill="1" applyBorder="1"/>
    <xf numFmtId="0" fontId="40" fillId="11" borderId="5" xfId="0" applyFont="1" applyFill="1" applyBorder="1"/>
    <xf numFmtId="0" fontId="40" fillId="11" borderId="3" xfId="0" applyFont="1" applyFill="1" applyBorder="1"/>
    <xf numFmtId="0" fontId="40" fillId="11" borderId="4" xfId="0" applyFont="1" applyFill="1" applyBorder="1"/>
    <xf numFmtId="0" fontId="41" fillId="11" borderId="3" xfId="0" applyFont="1" applyFill="1" applyBorder="1"/>
    <xf numFmtId="0" fontId="41" fillId="11" borderId="5" xfId="0" applyFont="1" applyFill="1" applyBorder="1"/>
    <xf numFmtId="0" fontId="41" fillId="11" borderId="4" xfId="0" applyFont="1" applyFill="1" applyBorder="1"/>
    <xf numFmtId="0" fontId="42" fillId="0" borderId="3" xfId="0" applyFont="1" applyFill="1" applyBorder="1"/>
    <xf numFmtId="0" fontId="42" fillId="0" borderId="5" xfId="0" applyFont="1" applyFill="1" applyBorder="1"/>
    <xf numFmtId="0" fontId="42" fillId="0" borderId="4" xfId="0" applyFont="1" applyFill="1" applyBorder="1"/>
    <xf numFmtId="0" fontId="21" fillId="0" borderId="9" xfId="0" applyFont="1" applyBorder="1"/>
    <xf numFmtId="0" fontId="31" fillId="0" borderId="0" xfId="0" applyFont="1" applyBorder="1"/>
    <xf numFmtId="0" fontId="31" fillId="0" borderId="10" xfId="0" applyFont="1" applyBorder="1"/>
    <xf numFmtId="0" fontId="43" fillId="0" borderId="9" xfId="0" applyFont="1" applyBorder="1"/>
    <xf numFmtId="0" fontId="44" fillId="0" borderId="0" xfId="0" applyFont="1" applyBorder="1"/>
    <xf numFmtId="0" fontId="45" fillId="0" borderId="0" xfId="0" applyFont="1" applyBorder="1"/>
    <xf numFmtId="0" fontId="45" fillId="0" borderId="10" xfId="0" applyFont="1" applyBorder="1"/>
    <xf numFmtId="0" fontId="46" fillId="0" borderId="9" xfId="0" applyFont="1" applyBorder="1"/>
    <xf numFmtId="0" fontId="46" fillId="0" borderId="0" xfId="0" applyFont="1" applyBorder="1"/>
    <xf numFmtId="0" fontId="46" fillId="0" borderId="10" xfId="0" applyFont="1" applyBorder="1"/>
    <xf numFmtId="0" fontId="47" fillId="0" borderId="9" xfId="0" applyFont="1" applyFill="1" applyBorder="1"/>
    <xf numFmtId="0" fontId="47" fillId="0" borderId="0" xfId="0" applyFont="1" applyFill="1" applyBorder="1"/>
    <xf numFmtId="0" fontId="47" fillId="0" borderId="10" xfId="0" applyFont="1" applyFill="1" applyBorder="1"/>
    <xf numFmtId="0" fontId="48" fillId="0" borderId="9" xfId="0" applyFont="1" applyBorder="1"/>
    <xf numFmtId="0" fontId="38" fillId="0" borderId="9" xfId="0" applyFont="1" applyFill="1" applyBorder="1"/>
    <xf numFmtId="0" fontId="49" fillId="0" borderId="0" xfId="0" applyFont="1" applyFill="1" applyBorder="1"/>
    <xf numFmtId="0" fontId="49" fillId="0" borderId="10" xfId="0" applyFont="1" applyFill="1" applyBorder="1"/>
    <xf numFmtId="0" fontId="50" fillId="0" borderId="9" xfId="0" applyFont="1" applyBorder="1"/>
    <xf numFmtId="0" fontId="0" fillId="0" borderId="0" xfId="0" applyFont="1" applyBorder="1"/>
    <xf numFmtId="0" fontId="0" fillId="0" borderId="10" xfId="0" applyFont="1" applyBorder="1"/>
    <xf numFmtId="0" fontId="50" fillId="0" borderId="9" xfId="0" applyFont="1" applyFill="1" applyBorder="1"/>
    <xf numFmtId="0" fontId="0" fillId="0" borderId="0" xfId="0" applyFont="1" applyFill="1" applyBorder="1"/>
    <xf numFmtId="0" fontId="0" fillId="0" borderId="10" xfId="0" applyFont="1" applyFill="1" applyBorder="1"/>
    <xf numFmtId="0" fontId="50" fillId="4" borderId="9" xfId="0" applyFont="1" applyFill="1" applyBorder="1"/>
    <xf numFmtId="0" fontId="31" fillId="0" borderId="9" xfId="0" applyFont="1" applyBorder="1"/>
    <xf numFmtId="0" fontId="51" fillId="0" borderId="9" xfId="0" applyFont="1" applyBorder="1"/>
    <xf numFmtId="0" fontId="51" fillId="0" borderId="0" xfId="0" applyFont="1" applyBorder="1"/>
    <xf numFmtId="0" fontId="51" fillId="0" borderId="10" xfId="0" applyFont="1" applyBorder="1"/>
    <xf numFmtId="0" fontId="51" fillId="0" borderId="9" xfId="0" applyFont="1" applyFill="1" applyBorder="1"/>
    <xf numFmtId="0" fontId="51" fillId="0" borderId="0" xfId="0" applyFont="1" applyFill="1" applyBorder="1"/>
    <xf numFmtId="0" fontId="51" fillId="4" borderId="9" xfId="0" applyFont="1" applyFill="1" applyBorder="1"/>
    <xf numFmtId="0" fontId="51" fillId="0" borderId="10" xfId="0" applyFont="1" applyFill="1" applyBorder="1"/>
    <xf numFmtId="0" fontId="49" fillId="0" borderId="9" xfId="0" applyFont="1" applyFill="1" applyBorder="1"/>
    <xf numFmtId="0" fontId="0" fillId="0" borderId="10" xfId="0" applyFill="1" applyBorder="1"/>
    <xf numFmtId="0" fontId="45" fillId="0" borderId="9" xfId="0" applyFont="1" applyBorder="1"/>
    <xf numFmtId="0" fontId="51" fillId="0" borderId="11" xfId="0" applyFont="1" applyBorder="1"/>
    <xf numFmtId="0" fontId="51" fillId="0" borderId="12" xfId="0" applyFont="1" applyBorder="1"/>
    <xf numFmtId="0" fontId="51" fillId="0" borderId="13" xfId="0" applyFont="1" applyBorder="1"/>
    <xf numFmtId="0" fontId="52" fillId="0" borderId="0" xfId="0" applyFont="1" applyFill="1"/>
    <xf numFmtId="0" fontId="53" fillId="0" borderId="3" xfId="0" applyFont="1" applyFill="1" applyBorder="1"/>
    <xf numFmtId="0" fontId="53" fillId="0" borderId="5" xfId="0" applyFont="1" applyFill="1" applyBorder="1"/>
    <xf numFmtId="0" fontId="53" fillId="0" borderId="4" xfId="0" applyFont="1" applyFill="1" applyBorder="1"/>
    <xf numFmtId="0" fontId="54" fillId="0" borderId="9" xfId="0" applyFont="1" applyFill="1" applyBorder="1"/>
    <xf numFmtId="0" fontId="54" fillId="0" borderId="0" xfId="0" applyFont="1" applyFill="1" applyBorder="1"/>
    <xf numFmtId="0" fontId="54" fillId="0" borderId="10" xfId="0" applyFont="1" applyFill="1" applyBorder="1"/>
    <xf numFmtId="0" fontId="55" fillId="11" borderId="3" xfId="0" applyFont="1" applyFill="1" applyBorder="1"/>
    <xf numFmtId="0" fontId="48" fillId="0" borderId="0" xfId="0" applyFont="1"/>
    <xf numFmtId="0" fontId="56" fillId="11" borderId="3" xfId="0" applyFont="1" applyFill="1" applyBorder="1"/>
    <xf numFmtId="0" fontId="56" fillId="11" borderId="5" xfId="0" applyFont="1" applyFill="1" applyBorder="1"/>
    <xf numFmtId="0" fontId="56" fillId="11" borderId="4" xfId="0" applyFont="1" applyFill="1" applyBorder="1"/>
    <xf numFmtId="0" fontId="57" fillId="0" borderId="9" xfId="0" applyFont="1" applyFill="1" applyBorder="1"/>
    <xf numFmtId="0" fontId="57" fillId="0" borderId="0" xfId="0" applyFont="1" applyFill="1" applyBorder="1"/>
    <xf numFmtId="0" fontId="57" fillId="0" borderId="10" xfId="0" applyFont="1" applyFill="1" applyBorder="1"/>
    <xf numFmtId="0" fontId="57" fillId="0" borderId="11" xfId="0" applyFont="1" applyFill="1" applyBorder="1"/>
    <xf numFmtId="0" fontId="57" fillId="0" borderId="12" xfId="0" applyFont="1" applyFill="1" applyBorder="1"/>
    <xf numFmtId="0" fontId="57" fillId="0" borderId="13" xfId="0" applyFont="1" applyFill="1" applyBorder="1"/>
    <xf numFmtId="0" fontId="51" fillId="0" borderId="0" xfId="0" applyFont="1"/>
    <xf numFmtId="0" fontId="50" fillId="13" borderId="9" xfId="0" applyFont="1" applyFill="1" applyBorder="1"/>
    <xf numFmtId="0" fontId="0" fillId="0" borderId="9" xfId="0" applyFill="1" applyBorder="1"/>
    <xf numFmtId="0" fontId="52" fillId="0" borderId="0" xfId="0" applyFont="1"/>
    <xf numFmtId="0" fontId="53" fillId="11" borderId="3" xfId="0" applyFont="1" applyFill="1" applyBorder="1"/>
    <xf numFmtId="0" fontId="53" fillId="11" borderId="5" xfId="0" applyFont="1" applyFill="1" applyBorder="1"/>
    <xf numFmtId="0" fontId="53" fillId="11" borderId="4" xfId="0" applyFont="1" applyFill="1" applyBorder="1"/>
    <xf numFmtId="0" fontId="54" fillId="0" borderId="9" xfId="0" applyFont="1" applyBorder="1"/>
    <xf numFmtId="0" fontId="54" fillId="0" borderId="0" xfId="0" applyFont="1" applyBorder="1"/>
    <xf numFmtId="0" fontId="54" fillId="0" borderId="10" xfId="0" applyFont="1" applyBorder="1"/>
    <xf numFmtId="0" fontId="29" fillId="0" borderId="9" xfId="0" applyFont="1" applyBorder="1"/>
    <xf numFmtId="0" fontId="57" fillId="0" borderId="9" xfId="0" applyFont="1" applyBorder="1"/>
    <xf numFmtId="0" fontId="57" fillId="0" borderId="0" xfId="0" applyFont="1" applyBorder="1"/>
    <xf numFmtId="0" fontId="57" fillId="0" borderId="10" xfId="0" applyFont="1" applyBorder="1"/>
    <xf numFmtId="0" fontId="45" fillId="0" borderId="9" xfId="0" applyFont="1" applyFill="1" applyBorder="1"/>
    <xf numFmtId="0" fontId="45" fillId="0" borderId="0" xfId="0" applyFont="1" applyFill="1" applyBorder="1"/>
    <xf numFmtId="0" fontId="45" fillId="0" borderId="10" xfId="0" applyFont="1" applyFill="1" applyBorder="1"/>
    <xf numFmtId="0" fontId="57" fillId="0" borderId="11" xfId="0" applyFont="1" applyBorder="1"/>
    <xf numFmtId="0" fontId="57" fillId="0" borderId="12" xfId="0" applyFont="1" applyBorder="1"/>
    <xf numFmtId="0" fontId="57" fillId="0" borderId="13" xfId="0" applyFont="1" applyBorder="1"/>
    <xf numFmtId="0" fontId="29" fillId="0" borderId="0" xfId="0" applyFont="1" applyBorder="1"/>
    <xf numFmtId="0" fontId="29" fillId="0" borderId="10" xfId="0" applyFont="1" applyBorder="1"/>
    <xf numFmtId="0" fontId="44" fillId="0" borderId="10" xfId="0" applyFont="1" applyBorder="1"/>
    <xf numFmtId="0" fontId="51" fillId="13" borderId="9" xfId="0" applyFont="1" applyFill="1" applyBorder="1"/>
    <xf numFmtId="0" fontId="29" fillId="0" borderId="9" xfId="0" applyFont="1" applyFill="1" applyBorder="1"/>
    <xf numFmtId="0" fontId="29" fillId="0" borderId="0" xfId="0" applyFont="1" applyFill="1" applyBorder="1"/>
    <xf numFmtId="0" fontId="45" fillId="0" borderId="11" xfId="0" applyFont="1" applyBorder="1"/>
    <xf numFmtId="0" fontId="45" fillId="0" borderId="12" xfId="0" applyFont="1" applyBorder="1"/>
    <xf numFmtId="0" fontId="45" fillId="0" borderId="13" xfId="0" applyFont="1" applyBorder="1"/>
    <xf numFmtId="0" fontId="29" fillId="14" borderId="9" xfId="0" applyFont="1" applyFill="1" applyBorder="1"/>
    <xf numFmtId="0" fontId="29" fillId="14" borderId="0" xfId="0" applyFont="1" applyFill="1" applyBorder="1"/>
    <xf numFmtId="0" fontId="0" fillId="14" borderId="0" xfId="0" applyFill="1" applyBorder="1"/>
    <xf numFmtId="0" fontId="0" fillId="14" borderId="10" xfId="0" applyFill="1" applyBorder="1"/>
    <xf numFmtId="0" fontId="49" fillId="0" borderId="11" xfId="0" applyFont="1" applyFill="1" applyBorder="1"/>
    <xf numFmtId="0" fontId="49" fillId="0" borderId="12" xfId="0" applyFont="1" applyFill="1" applyBorder="1"/>
    <xf numFmtId="0" fontId="49" fillId="0" borderId="13" xfId="0" applyFont="1" applyFill="1" applyBorder="1"/>
    <xf numFmtId="0" fontId="38" fillId="0" borderId="0" xfId="0" applyFont="1"/>
    <xf numFmtId="0" fontId="42" fillId="11" borderId="3" xfId="0" applyFont="1" applyFill="1" applyBorder="1"/>
    <xf numFmtId="0" fontId="42" fillId="11" borderId="5" xfId="0" applyFont="1" applyFill="1" applyBorder="1"/>
    <xf numFmtId="0" fontId="42" fillId="11" borderId="4" xfId="0" applyFont="1" applyFill="1" applyBorder="1"/>
    <xf numFmtId="0" fontId="47" fillId="0" borderId="9" xfId="0" applyFont="1" applyBorder="1"/>
    <xf numFmtId="0" fontId="47" fillId="0" borderId="0" xfId="0" applyFont="1" applyBorder="1"/>
    <xf numFmtId="0" fontId="47" fillId="0" borderId="10" xfId="0" applyFont="1" applyBorder="1"/>
    <xf numFmtId="0" fontId="58" fillId="11" borderId="3" xfId="0" applyFont="1" applyFill="1" applyBorder="1"/>
    <xf numFmtId="0" fontId="49" fillId="0" borderId="9" xfId="0" applyFont="1" applyBorder="1"/>
    <xf numFmtId="0" fontId="49" fillId="0" borderId="0" xfId="0" applyFont="1" applyBorder="1"/>
    <xf numFmtId="0" fontId="49" fillId="0" borderId="10" xfId="0" applyFont="1" applyBorder="1"/>
    <xf numFmtId="0" fontId="49" fillId="0" borderId="11" xfId="0" applyFont="1" applyBorder="1"/>
    <xf numFmtId="0" fontId="49" fillId="0" borderId="12" xfId="0" applyFont="1" applyBorder="1"/>
    <xf numFmtId="0" fontId="49" fillId="0" borderId="13" xfId="0" applyFont="1" applyBorder="1"/>
    <xf numFmtId="0" fontId="61" fillId="0" borderId="0" xfId="0" applyFont="1" applyBorder="1"/>
    <xf numFmtId="0" fontId="61" fillId="0" borderId="10" xfId="0" applyFont="1" applyBorder="1"/>
    <xf numFmtId="0" fontId="25" fillId="0" borderId="9" xfId="0" applyFont="1" applyBorder="1"/>
    <xf numFmtId="0" fontId="36" fillId="0" borderId="0" xfId="0" applyFont="1" applyBorder="1"/>
    <xf numFmtId="0" fontId="36" fillId="0" borderId="10" xfId="0" applyFont="1" applyBorder="1"/>
    <xf numFmtId="0" fontId="62" fillId="0" borderId="9" xfId="0" applyFont="1" applyBorder="1"/>
    <xf numFmtId="0" fontId="48" fillId="0" borderId="9" xfId="0" applyFont="1" applyFill="1" applyBorder="1"/>
    <xf numFmtId="0" fontId="48" fillId="0" borderId="0" xfId="0" applyFont="1" applyFill="1" applyBorder="1"/>
    <xf numFmtId="0" fontId="48" fillId="0" borderId="10" xfId="0" applyFont="1" applyFill="1" applyBorder="1"/>
    <xf numFmtId="0" fontId="48" fillId="0" borderId="11" xfId="0" applyFont="1" applyBorder="1"/>
    <xf numFmtId="0" fontId="48" fillId="0" borderId="12" xfId="0" applyFont="1" applyBorder="1"/>
    <xf numFmtId="0" fontId="48" fillId="0" borderId="13" xfId="0" applyFont="1" applyBorder="1"/>
    <xf numFmtId="0" fontId="48" fillId="0" borderId="0" xfId="0" applyFont="1" applyBorder="1"/>
    <xf numFmtId="0" fontId="48" fillId="0" borderId="10" xfId="0" applyFont="1" applyBorder="1"/>
    <xf numFmtId="0" fontId="0" fillId="0" borderId="9" xfId="0" applyFont="1" applyBorder="1"/>
    <xf numFmtId="0" fontId="0" fillId="0" borderId="11" xfId="0" applyFont="1" applyBorder="1"/>
    <xf numFmtId="0" fontId="0" fillId="0" borderId="12" xfId="0" applyFont="1" applyBorder="1"/>
    <xf numFmtId="0" fontId="0" fillId="0" borderId="13" xfId="0" applyFont="1" applyBorder="1"/>
    <xf numFmtId="0" fontId="44" fillId="0" borderId="9" xfId="0" applyFont="1" applyBorder="1"/>
    <xf numFmtId="0" fontId="63" fillId="0" borderId="5" xfId="0" applyFont="1" applyBorder="1"/>
    <xf numFmtId="0" fontId="63" fillId="0" borderId="4" xfId="0" applyFont="1" applyBorder="1"/>
    <xf numFmtId="0" fontId="0" fillId="0" borderId="3" xfId="0" applyBorder="1"/>
    <xf numFmtId="0" fontId="0" fillId="0" borderId="5" xfId="0" applyBorder="1"/>
    <xf numFmtId="0" fontId="0" fillId="0" borderId="4" xfId="0" applyBorder="1"/>
    <xf numFmtId="0" fontId="0" fillId="0" borderId="13" xfId="0" applyBorder="1" applyAlignment="1">
      <alignment horizontal="right" vertical="center"/>
    </xf>
    <xf numFmtId="0" fontId="0" fillId="0" borderId="4" xfId="0" applyBorder="1" applyAlignment="1">
      <alignment horizontal="right"/>
    </xf>
    <xf numFmtId="0" fontId="0" fillId="0" borderId="5" xfId="0" applyFill="1" applyBorder="1"/>
    <xf numFmtId="0" fontId="0" fillId="0" borderId="15" xfId="0" applyBorder="1"/>
    <xf numFmtId="0" fontId="0" fillId="0" borderId="14" xfId="0" applyBorder="1"/>
    <xf numFmtId="0" fontId="0" fillId="11" borderId="11" xfId="0" applyFill="1" applyBorder="1"/>
    <xf numFmtId="0" fontId="0" fillId="11" borderId="12" xfId="0" applyFill="1" applyBorder="1"/>
    <xf numFmtId="0" fontId="0" fillId="11" borderId="13" xfId="0" applyFill="1" applyBorder="1" applyAlignment="1">
      <alignment horizontal="right"/>
    </xf>
    <xf numFmtId="0" fontId="0" fillId="11" borderId="13" xfId="0" applyFill="1" applyBorder="1"/>
    <xf numFmtId="0" fontId="64" fillId="0" borderId="0" xfId="0" applyFont="1"/>
    <xf numFmtId="0" fontId="66" fillId="0" borderId="9" xfId="0" applyFont="1" applyBorder="1"/>
    <xf numFmtId="0" fontId="64" fillId="0" borderId="0" xfId="0" applyFont="1" applyBorder="1"/>
    <xf numFmtId="0" fontId="64" fillId="0" borderId="9" xfId="0" applyFont="1" applyBorder="1"/>
    <xf numFmtId="0" fontId="64" fillId="0" borderId="10" xfId="0" applyFont="1" applyBorder="1"/>
    <xf numFmtId="2" fontId="0" fillId="0" borderId="0" xfId="0" applyNumberFormat="1"/>
    <xf numFmtId="0" fontId="50" fillId="0" borderId="0" xfId="0" applyFont="1"/>
    <xf numFmtId="0" fontId="6" fillId="0" borderId="0" xfId="0" quotePrefix="1" applyFont="1"/>
    <xf numFmtId="0" fontId="68" fillId="0" borderId="0" xfId="0" applyFont="1"/>
    <xf numFmtId="49" fontId="21" fillId="0" borderId="0" xfId="0" applyNumberFormat="1" applyFont="1" applyFill="1" applyBorder="1" applyAlignment="1">
      <alignment vertical="center"/>
    </xf>
    <xf numFmtId="0" fontId="67" fillId="0" borderId="0" xfId="0" quotePrefix="1" applyFont="1" applyAlignment="1">
      <alignment wrapText="1"/>
    </xf>
    <xf numFmtId="0" fontId="6" fillId="7" borderId="3" xfId="0" applyFont="1" applyFill="1" applyBorder="1" applyAlignment="1">
      <alignment horizontal="center" wrapText="1"/>
    </xf>
    <xf numFmtId="0" fontId="6" fillId="7" borderId="4" xfId="0" applyFont="1" applyFill="1" applyBorder="1" applyAlignment="1">
      <alignment horizontal="center" wrapText="1"/>
    </xf>
    <xf numFmtId="0" fontId="6" fillId="7" borderId="2" xfId="0" applyFont="1" applyFill="1" applyBorder="1" applyAlignment="1">
      <alignment horizontal="center" vertical="center" wrapText="1"/>
    </xf>
    <xf numFmtId="0" fontId="0" fillId="7" borderId="2" xfId="0" applyFill="1" applyBorder="1" applyAlignment="1">
      <alignment horizontal="center" vertical="center" wrapText="1"/>
    </xf>
    <xf numFmtId="0" fontId="6" fillId="7" borderId="2" xfId="0" applyFont="1" applyFill="1" applyBorder="1" applyAlignment="1">
      <alignment horizontal="center" wrapText="1"/>
    </xf>
    <xf numFmtId="0" fontId="6" fillId="9" borderId="2" xfId="0" applyFont="1" applyFill="1" applyBorder="1" applyAlignment="1">
      <alignment horizontal="left" vertical="top"/>
    </xf>
    <xf numFmtId="0" fontId="0" fillId="9" borderId="2" xfId="0" applyFill="1" applyBorder="1" applyAlignment="1">
      <alignment horizontal="left" vertical="top"/>
    </xf>
    <xf numFmtId="0" fontId="6" fillId="10" borderId="3" xfId="0" applyFont="1" applyFill="1" applyBorder="1" applyAlignment="1">
      <alignment horizontal="center"/>
    </xf>
    <xf numFmtId="0" fontId="0" fillId="10" borderId="5" xfId="0" applyFill="1" applyBorder="1" applyAlignment="1">
      <alignment horizontal="center"/>
    </xf>
    <xf numFmtId="0" fontId="0" fillId="10" borderId="4" xfId="0" applyFill="1" applyBorder="1" applyAlignment="1">
      <alignment horizontal="center"/>
    </xf>
    <xf numFmtId="0" fontId="0" fillId="0" borderId="0" xfId="0"/>
    <xf numFmtId="0" fontId="0" fillId="0" borderId="9" xfId="0" applyBorder="1"/>
    <xf numFmtId="0" fontId="0" fillId="0" borderId="0" xfId="0" applyBorder="1"/>
    <xf numFmtId="0" fontId="0" fillId="0" borderId="10" xfId="0" applyBorder="1"/>
    <xf numFmtId="0" fontId="0" fillId="0" borderId="11" xfId="0" applyBorder="1"/>
    <xf numFmtId="0" fontId="0" fillId="0" borderId="12" xfId="0" applyBorder="1"/>
    <xf numFmtId="0" fontId="0" fillId="0" borderId="13" xfId="0" applyBorder="1"/>
    <xf numFmtId="0" fontId="21" fillId="0" borderId="9" xfId="0" applyFont="1" applyBorder="1"/>
    <xf numFmtId="0" fontId="31" fillId="0" borderId="0" xfId="0" applyFont="1" applyBorder="1"/>
    <xf numFmtId="0" fontId="31" fillId="0" borderId="10" xfId="0" applyFont="1" applyBorder="1"/>
    <xf numFmtId="0" fontId="39" fillId="11" borderId="3" xfId="0" applyFont="1" applyFill="1" applyBorder="1"/>
    <xf numFmtId="0" fontId="40" fillId="11" borderId="5" xfId="0" applyFont="1" applyFill="1" applyBorder="1"/>
    <xf numFmtId="0" fontId="40" fillId="11" borderId="3" xfId="0" applyFont="1" applyFill="1" applyBorder="1"/>
    <xf numFmtId="0" fontId="40" fillId="11" borderId="4" xfId="0" applyFont="1" applyFill="1" applyBorder="1"/>
    <xf numFmtId="0" fontId="50" fillId="0" borderId="9" xfId="0" applyFont="1" applyBorder="1"/>
    <xf numFmtId="0" fontId="0" fillId="0" borderId="0" xfId="0" applyFont="1" applyBorder="1"/>
    <xf numFmtId="0" fontId="0" fillId="0" borderId="10" xfId="0" applyFont="1" applyBorder="1"/>
    <xf numFmtId="0" fontId="0" fillId="0" borderId="9" xfId="0" applyFill="1" applyBorder="1"/>
    <xf numFmtId="0" fontId="0" fillId="0" borderId="0" xfId="0" applyFill="1" applyBorder="1"/>
    <xf numFmtId="0" fontId="0" fillId="0" borderId="10" xfId="0" applyFill="1" applyBorder="1"/>
    <xf numFmtId="0" fontId="29" fillId="0" borderId="9" xfId="0" applyFont="1" applyFill="1" applyBorder="1"/>
    <xf numFmtId="0" fontId="29" fillId="0" borderId="0" xfId="0" applyFont="1" applyFill="1" applyBorder="1"/>
    <xf numFmtId="0" fontId="45" fillId="0" borderId="9" xfId="0" applyFont="1" applyFill="1" applyBorder="1"/>
    <xf numFmtId="0" fontId="45" fillId="0" borderId="0" xfId="0" applyFont="1" applyFill="1" applyBorder="1"/>
    <xf numFmtId="0" fontId="45" fillId="0" borderId="10" xfId="0" applyFont="1" applyFill="1" applyBorder="1"/>
    <xf numFmtId="0" fontId="29" fillId="14" borderId="9" xfId="0" applyFont="1" applyFill="1" applyBorder="1"/>
    <xf numFmtId="0" fontId="29" fillId="14" borderId="0" xfId="0" applyFont="1" applyFill="1" applyBorder="1"/>
    <xf numFmtId="0" fontId="0" fillId="14" borderId="0" xfId="0" applyFill="1" applyBorder="1"/>
    <xf numFmtId="0" fontId="0" fillId="14" borderId="10" xfId="0" applyFill="1" applyBorder="1"/>
  </cellXfs>
  <cellStyles count="4">
    <cellStyle name="標準" xfId="0" builtinId="0"/>
    <cellStyle name="標準 2" xfId="1"/>
    <cellStyle name="標準 2 2" xfId="3"/>
    <cellStyle name="標準 3" xfId="2"/>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slope실험!$B$1</c:f>
              <c:strCache>
                <c:ptCount val="1"/>
                <c:pt idx="0">
                  <c:v>col1</c:v>
                </c:pt>
              </c:strCache>
            </c:strRef>
          </c:tx>
          <c:spPr>
            <a:ln w="28575" cap="rnd">
              <a:solidFill>
                <a:schemeClr val="accent1"/>
              </a:solidFill>
              <a:round/>
            </a:ln>
            <a:effectLst/>
          </c:spPr>
          <c:marker>
            <c:symbol val="none"/>
          </c:marker>
          <c:cat>
            <c:numRef>
              <c:f>slope실험!$A$2:$A$50</c:f>
              <c:numCache>
                <c:formatCode>General</c:formatCode>
                <c:ptCount val="4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numCache>
            </c:numRef>
          </c:cat>
          <c:val>
            <c:numRef>
              <c:f>slope실험!$B$2:$B$50</c:f>
              <c:numCache>
                <c:formatCode>General</c:formatCode>
                <c:ptCount val="49"/>
                <c:pt idx="0">
                  <c:v>1</c:v>
                </c:pt>
                <c:pt idx="1">
                  <c:v>0</c:v>
                </c:pt>
                <c:pt idx="2">
                  <c:v>-1</c:v>
                </c:pt>
                <c:pt idx="3">
                  <c:v>-2</c:v>
                </c:pt>
                <c:pt idx="4">
                  <c:v>-3</c:v>
                </c:pt>
                <c:pt idx="5">
                  <c:v>5</c:v>
                </c:pt>
                <c:pt idx="6">
                  <c:v>4</c:v>
                </c:pt>
                <c:pt idx="7">
                  <c:v>3</c:v>
                </c:pt>
                <c:pt idx="8">
                  <c:v>2</c:v>
                </c:pt>
                <c:pt idx="9">
                  <c:v>1</c:v>
                </c:pt>
                <c:pt idx="10">
                  <c:v>5</c:v>
                </c:pt>
                <c:pt idx="11">
                  <c:v>8</c:v>
                </c:pt>
                <c:pt idx="12">
                  <c:v>10</c:v>
                </c:pt>
                <c:pt idx="13">
                  <c:v>9</c:v>
                </c:pt>
                <c:pt idx="14">
                  <c:v>8</c:v>
                </c:pt>
                <c:pt idx="15">
                  <c:v>7</c:v>
                </c:pt>
                <c:pt idx="16">
                  <c:v>6</c:v>
                </c:pt>
                <c:pt idx="17">
                  <c:v>5</c:v>
                </c:pt>
                <c:pt idx="18">
                  <c:v>4</c:v>
                </c:pt>
                <c:pt idx="19">
                  <c:v>3</c:v>
                </c:pt>
                <c:pt idx="20">
                  <c:v>2</c:v>
                </c:pt>
                <c:pt idx="21">
                  <c:v>1</c:v>
                </c:pt>
                <c:pt idx="22">
                  <c:v>0</c:v>
                </c:pt>
                <c:pt idx="23">
                  <c:v>-1</c:v>
                </c:pt>
                <c:pt idx="24">
                  <c:v>-2</c:v>
                </c:pt>
                <c:pt idx="25">
                  <c:v>-3</c:v>
                </c:pt>
                <c:pt idx="26">
                  <c:v>-4</c:v>
                </c:pt>
                <c:pt idx="27">
                  <c:v>-5</c:v>
                </c:pt>
                <c:pt idx="28">
                  <c:v>-6</c:v>
                </c:pt>
                <c:pt idx="29">
                  <c:v>-7</c:v>
                </c:pt>
                <c:pt idx="30">
                  <c:v>-8</c:v>
                </c:pt>
                <c:pt idx="31">
                  <c:v>8</c:v>
                </c:pt>
                <c:pt idx="32">
                  <c:v>15</c:v>
                </c:pt>
                <c:pt idx="33">
                  <c:v>14</c:v>
                </c:pt>
                <c:pt idx="34">
                  <c:v>13</c:v>
                </c:pt>
                <c:pt idx="35">
                  <c:v>12</c:v>
                </c:pt>
                <c:pt idx="36">
                  <c:v>11</c:v>
                </c:pt>
                <c:pt idx="37">
                  <c:v>10</c:v>
                </c:pt>
                <c:pt idx="38">
                  <c:v>9</c:v>
                </c:pt>
                <c:pt idx="39">
                  <c:v>8</c:v>
                </c:pt>
                <c:pt idx="40">
                  <c:v>7</c:v>
                </c:pt>
                <c:pt idx="41">
                  <c:v>6</c:v>
                </c:pt>
                <c:pt idx="42">
                  <c:v>5</c:v>
                </c:pt>
                <c:pt idx="43">
                  <c:v>4</c:v>
                </c:pt>
                <c:pt idx="44">
                  <c:v>3</c:v>
                </c:pt>
                <c:pt idx="45">
                  <c:v>2</c:v>
                </c:pt>
                <c:pt idx="46">
                  <c:v>1</c:v>
                </c:pt>
                <c:pt idx="47">
                  <c:v>0</c:v>
                </c:pt>
                <c:pt idx="48">
                  <c:v>10</c:v>
                </c:pt>
              </c:numCache>
            </c:numRef>
          </c:val>
          <c:smooth val="0"/>
        </c:ser>
        <c:ser>
          <c:idx val="1"/>
          <c:order val="1"/>
          <c:tx>
            <c:strRef>
              <c:f>slope실험!$C$1</c:f>
              <c:strCache>
                <c:ptCount val="1"/>
                <c:pt idx="0">
                  <c:v>col2</c:v>
                </c:pt>
              </c:strCache>
            </c:strRef>
          </c:tx>
          <c:spPr>
            <a:ln w="28575" cap="rnd">
              <a:solidFill>
                <a:schemeClr val="accent2"/>
              </a:solidFill>
              <a:round/>
            </a:ln>
            <a:effectLst/>
          </c:spPr>
          <c:marker>
            <c:symbol val="none"/>
          </c:marker>
          <c:cat>
            <c:numRef>
              <c:f>slope실험!$A$2:$A$50</c:f>
              <c:numCache>
                <c:formatCode>General</c:formatCode>
                <c:ptCount val="4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numCache>
            </c:numRef>
          </c:cat>
          <c:val>
            <c:numRef>
              <c:f>slope실험!$C$2:$C$50</c:f>
              <c:numCache>
                <c:formatCode>General</c:formatCode>
                <c:ptCount val="49"/>
                <c:pt idx="0">
                  <c:v>-1</c:v>
                </c:pt>
                <c:pt idx="1">
                  <c:v>-2</c:v>
                </c:pt>
                <c:pt idx="2">
                  <c:v>-3</c:v>
                </c:pt>
                <c:pt idx="3">
                  <c:v>0</c:v>
                </c:pt>
                <c:pt idx="4">
                  <c:v>5</c:v>
                </c:pt>
                <c:pt idx="5">
                  <c:v>4</c:v>
                </c:pt>
                <c:pt idx="6">
                  <c:v>3</c:v>
                </c:pt>
                <c:pt idx="7">
                  <c:v>2</c:v>
                </c:pt>
                <c:pt idx="8">
                  <c:v>1</c:v>
                </c:pt>
                <c:pt idx="9">
                  <c:v>8</c:v>
                </c:pt>
                <c:pt idx="10">
                  <c:v>7</c:v>
                </c:pt>
                <c:pt idx="11">
                  <c:v>6</c:v>
                </c:pt>
                <c:pt idx="12">
                  <c:v>5</c:v>
                </c:pt>
                <c:pt idx="13">
                  <c:v>4</c:v>
                </c:pt>
                <c:pt idx="14">
                  <c:v>3</c:v>
                </c:pt>
                <c:pt idx="15">
                  <c:v>2</c:v>
                </c:pt>
                <c:pt idx="16">
                  <c:v>12</c:v>
                </c:pt>
                <c:pt idx="17">
                  <c:v>11</c:v>
                </c:pt>
                <c:pt idx="18">
                  <c:v>10</c:v>
                </c:pt>
                <c:pt idx="19">
                  <c:v>9</c:v>
                </c:pt>
                <c:pt idx="20">
                  <c:v>8</c:v>
                </c:pt>
                <c:pt idx="21">
                  <c:v>7</c:v>
                </c:pt>
                <c:pt idx="22">
                  <c:v>6</c:v>
                </c:pt>
                <c:pt idx="23">
                  <c:v>5</c:v>
                </c:pt>
                <c:pt idx="24">
                  <c:v>4</c:v>
                </c:pt>
                <c:pt idx="25">
                  <c:v>14</c:v>
                </c:pt>
                <c:pt idx="26">
                  <c:v>13</c:v>
                </c:pt>
                <c:pt idx="27">
                  <c:v>12</c:v>
                </c:pt>
                <c:pt idx="28">
                  <c:v>11</c:v>
                </c:pt>
                <c:pt idx="29">
                  <c:v>10</c:v>
                </c:pt>
                <c:pt idx="30">
                  <c:v>9</c:v>
                </c:pt>
                <c:pt idx="31">
                  <c:v>8</c:v>
                </c:pt>
                <c:pt idx="32">
                  <c:v>7</c:v>
                </c:pt>
                <c:pt idx="33">
                  <c:v>6</c:v>
                </c:pt>
                <c:pt idx="34">
                  <c:v>5</c:v>
                </c:pt>
                <c:pt idx="35">
                  <c:v>14</c:v>
                </c:pt>
                <c:pt idx="36">
                  <c:v>13</c:v>
                </c:pt>
                <c:pt idx="37">
                  <c:v>12</c:v>
                </c:pt>
                <c:pt idx="38">
                  <c:v>11</c:v>
                </c:pt>
                <c:pt idx="39">
                  <c:v>10</c:v>
                </c:pt>
                <c:pt idx="40">
                  <c:v>9</c:v>
                </c:pt>
                <c:pt idx="41">
                  <c:v>8</c:v>
                </c:pt>
                <c:pt idx="42">
                  <c:v>13</c:v>
                </c:pt>
                <c:pt idx="43">
                  <c:v>18</c:v>
                </c:pt>
                <c:pt idx="44">
                  <c:v>17</c:v>
                </c:pt>
                <c:pt idx="45">
                  <c:v>16</c:v>
                </c:pt>
                <c:pt idx="46">
                  <c:v>15</c:v>
                </c:pt>
                <c:pt idx="47">
                  <c:v>14</c:v>
                </c:pt>
                <c:pt idx="48">
                  <c:v>13</c:v>
                </c:pt>
              </c:numCache>
            </c:numRef>
          </c:val>
          <c:smooth val="0"/>
        </c:ser>
        <c:ser>
          <c:idx val="2"/>
          <c:order val="2"/>
          <c:tx>
            <c:strRef>
              <c:f>slope실험!$D$1</c:f>
              <c:strCache>
                <c:ptCount val="1"/>
                <c:pt idx="0">
                  <c:v>col3</c:v>
                </c:pt>
              </c:strCache>
            </c:strRef>
          </c:tx>
          <c:spPr>
            <a:ln w="28575" cap="rnd">
              <a:solidFill>
                <a:schemeClr val="accent3"/>
              </a:solidFill>
              <a:round/>
            </a:ln>
            <a:effectLst/>
          </c:spPr>
          <c:marker>
            <c:symbol val="none"/>
          </c:marker>
          <c:cat>
            <c:numRef>
              <c:f>slope실험!$A$2:$A$50</c:f>
              <c:numCache>
                <c:formatCode>General</c:formatCode>
                <c:ptCount val="4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numCache>
            </c:numRef>
          </c:cat>
          <c:val>
            <c:numRef>
              <c:f>slope실험!$D$2:$D$50</c:f>
              <c:numCache>
                <c:formatCode>General</c:formatCode>
                <c:ptCount val="49"/>
                <c:pt idx="0">
                  <c:v>5</c:v>
                </c:pt>
                <c:pt idx="1">
                  <c:v>4</c:v>
                </c:pt>
                <c:pt idx="2">
                  <c:v>3</c:v>
                </c:pt>
                <c:pt idx="3">
                  <c:v>2</c:v>
                </c:pt>
                <c:pt idx="4">
                  <c:v>1</c:v>
                </c:pt>
                <c:pt idx="5">
                  <c:v>0</c:v>
                </c:pt>
                <c:pt idx="6">
                  <c:v>5</c:v>
                </c:pt>
                <c:pt idx="7">
                  <c:v>4</c:v>
                </c:pt>
                <c:pt idx="8">
                  <c:v>3</c:v>
                </c:pt>
                <c:pt idx="9">
                  <c:v>2</c:v>
                </c:pt>
                <c:pt idx="10">
                  <c:v>1</c:v>
                </c:pt>
                <c:pt idx="11">
                  <c:v>0</c:v>
                </c:pt>
                <c:pt idx="12">
                  <c:v>5</c:v>
                </c:pt>
                <c:pt idx="13">
                  <c:v>4</c:v>
                </c:pt>
                <c:pt idx="14">
                  <c:v>3</c:v>
                </c:pt>
                <c:pt idx="15">
                  <c:v>2</c:v>
                </c:pt>
                <c:pt idx="16">
                  <c:v>1</c:v>
                </c:pt>
                <c:pt idx="17">
                  <c:v>0</c:v>
                </c:pt>
                <c:pt idx="18">
                  <c:v>5</c:v>
                </c:pt>
                <c:pt idx="19">
                  <c:v>4</c:v>
                </c:pt>
                <c:pt idx="20">
                  <c:v>3</c:v>
                </c:pt>
                <c:pt idx="21">
                  <c:v>2</c:v>
                </c:pt>
                <c:pt idx="22">
                  <c:v>1</c:v>
                </c:pt>
                <c:pt idx="23">
                  <c:v>0</c:v>
                </c:pt>
                <c:pt idx="24">
                  <c:v>-1</c:v>
                </c:pt>
                <c:pt idx="25">
                  <c:v>-2</c:v>
                </c:pt>
                <c:pt idx="26">
                  <c:v>-3</c:v>
                </c:pt>
                <c:pt idx="27">
                  <c:v>-4</c:v>
                </c:pt>
                <c:pt idx="28">
                  <c:v>-5</c:v>
                </c:pt>
                <c:pt idx="29">
                  <c:v>10</c:v>
                </c:pt>
                <c:pt idx="30">
                  <c:v>9</c:v>
                </c:pt>
                <c:pt idx="31">
                  <c:v>8</c:v>
                </c:pt>
                <c:pt idx="32">
                  <c:v>7</c:v>
                </c:pt>
                <c:pt idx="33">
                  <c:v>6</c:v>
                </c:pt>
                <c:pt idx="34">
                  <c:v>5</c:v>
                </c:pt>
                <c:pt idx="35">
                  <c:v>4</c:v>
                </c:pt>
                <c:pt idx="36">
                  <c:v>3</c:v>
                </c:pt>
                <c:pt idx="37">
                  <c:v>2</c:v>
                </c:pt>
                <c:pt idx="38">
                  <c:v>1</c:v>
                </c:pt>
                <c:pt idx="39">
                  <c:v>0</c:v>
                </c:pt>
                <c:pt idx="40">
                  <c:v>5</c:v>
                </c:pt>
                <c:pt idx="41">
                  <c:v>4</c:v>
                </c:pt>
                <c:pt idx="42">
                  <c:v>3</c:v>
                </c:pt>
                <c:pt idx="43">
                  <c:v>2</c:v>
                </c:pt>
                <c:pt idx="44">
                  <c:v>1</c:v>
                </c:pt>
                <c:pt idx="45">
                  <c:v>0</c:v>
                </c:pt>
                <c:pt idx="46">
                  <c:v>5</c:v>
                </c:pt>
                <c:pt idx="47">
                  <c:v>4</c:v>
                </c:pt>
                <c:pt idx="48">
                  <c:v>3</c:v>
                </c:pt>
              </c:numCache>
            </c:numRef>
          </c:val>
          <c:smooth val="0"/>
        </c:ser>
        <c:ser>
          <c:idx val="3"/>
          <c:order val="3"/>
          <c:tx>
            <c:strRef>
              <c:f>slope실험!$E$1</c:f>
              <c:strCache>
                <c:ptCount val="1"/>
                <c:pt idx="0">
                  <c:v>col4</c:v>
                </c:pt>
              </c:strCache>
            </c:strRef>
          </c:tx>
          <c:spPr>
            <a:ln w="28575" cap="rnd">
              <a:solidFill>
                <a:schemeClr val="accent4"/>
              </a:solidFill>
              <a:round/>
            </a:ln>
            <a:effectLst/>
          </c:spPr>
          <c:marker>
            <c:symbol val="none"/>
          </c:marker>
          <c:cat>
            <c:numRef>
              <c:f>slope실험!$A$2:$A$50</c:f>
              <c:numCache>
                <c:formatCode>General</c:formatCode>
                <c:ptCount val="4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numCache>
            </c:numRef>
          </c:cat>
          <c:val>
            <c:numRef>
              <c:f>slope실험!$E$2:$E$50</c:f>
              <c:numCache>
                <c:formatCode>General</c:formatCode>
                <c:ptCount val="49"/>
                <c:pt idx="0">
                  <c:v>5</c:v>
                </c:pt>
                <c:pt idx="1">
                  <c:v>4</c:v>
                </c:pt>
                <c:pt idx="2">
                  <c:v>3</c:v>
                </c:pt>
                <c:pt idx="3">
                  <c:v>2</c:v>
                </c:pt>
                <c:pt idx="4">
                  <c:v>6</c:v>
                </c:pt>
                <c:pt idx="5">
                  <c:v>5</c:v>
                </c:pt>
                <c:pt idx="6">
                  <c:v>4</c:v>
                </c:pt>
                <c:pt idx="7">
                  <c:v>3</c:v>
                </c:pt>
                <c:pt idx="8">
                  <c:v>2</c:v>
                </c:pt>
                <c:pt idx="9">
                  <c:v>7</c:v>
                </c:pt>
                <c:pt idx="10">
                  <c:v>6</c:v>
                </c:pt>
                <c:pt idx="11">
                  <c:v>5</c:v>
                </c:pt>
                <c:pt idx="12">
                  <c:v>4</c:v>
                </c:pt>
                <c:pt idx="13">
                  <c:v>3</c:v>
                </c:pt>
                <c:pt idx="14">
                  <c:v>2</c:v>
                </c:pt>
                <c:pt idx="15">
                  <c:v>1</c:v>
                </c:pt>
                <c:pt idx="16">
                  <c:v>8</c:v>
                </c:pt>
                <c:pt idx="17">
                  <c:v>7</c:v>
                </c:pt>
                <c:pt idx="18">
                  <c:v>6</c:v>
                </c:pt>
                <c:pt idx="19">
                  <c:v>5</c:v>
                </c:pt>
                <c:pt idx="20">
                  <c:v>4</c:v>
                </c:pt>
                <c:pt idx="21">
                  <c:v>3</c:v>
                </c:pt>
                <c:pt idx="22">
                  <c:v>2</c:v>
                </c:pt>
                <c:pt idx="23">
                  <c:v>1</c:v>
                </c:pt>
                <c:pt idx="24">
                  <c:v>9</c:v>
                </c:pt>
                <c:pt idx="25">
                  <c:v>8</c:v>
                </c:pt>
                <c:pt idx="26">
                  <c:v>7</c:v>
                </c:pt>
                <c:pt idx="27">
                  <c:v>6</c:v>
                </c:pt>
                <c:pt idx="28">
                  <c:v>5</c:v>
                </c:pt>
                <c:pt idx="29">
                  <c:v>4</c:v>
                </c:pt>
                <c:pt idx="30">
                  <c:v>3</c:v>
                </c:pt>
                <c:pt idx="31">
                  <c:v>2</c:v>
                </c:pt>
                <c:pt idx="32">
                  <c:v>1</c:v>
                </c:pt>
                <c:pt idx="33">
                  <c:v>9</c:v>
                </c:pt>
                <c:pt idx="34">
                  <c:v>8</c:v>
                </c:pt>
                <c:pt idx="35">
                  <c:v>7</c:v>
                </c:pt>
                <c:pt idx="36">
                  <c:v>6</c:v>
                </c:pt>
                <c:pt idx="37">
                  <c:v>5</c:v>
                </c:pt>
                <c:pt idx="38">
                  <c:v>4</c:v>
                </c:pt>
                <c:pt idx="39">
                  <c:v>3</c:v>
                </c:pt>
                <c:pt idx="40">
                  <c:v>2</c:v>
                </c:pt>
                <c:pt idx="41">
                  <c:v>10</c:v>
                </c:pt>
                <c:pt idx="42">
                  <c:v>9</c:v>
                </c:pt>
                <c:pt idx="43">
                  <c:v>8</c:v>
                </c:pt>
                <c:pt idx="44">
                  <c:v>7</c:v>
                </c:pt>
                <c:pt idx="45">
                  <c:v>11</c:v>
                </c:pt>
                <c:pt idx="46">
                  <c:v>10</c:v>
                </c:pt>
                <c:pt idx="47">
                  <c:v>13</c:v>
                </c:pt>
                <c:pt idx="48">
                  <c:v>12</c:v>
                </c:pt>
              </c:numCache>
            </c:numRef>
          </c:val>
          <c:smooth val="0"/>
        </c:ser>
        <c:dLbls>
          <c:showLegendKey val="0"/>
          <c:showVal val="0"/>
          <c:showCatName val="0"/>
          <c:showSerName val="0"/>
          <c:showPercent val="0"/>
          <c:showBubbleSize val="0"/>
        </c:dLbls>
        <c:smooth val="0"/>
        <c:axId val="180684208"/>
        <c:axId val="180686952"/>
      </c:lineChart>
      <c:catAx>
        <c:axId val="18068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80686952"/>
        <c:crosses val="autoZero"/>
        <c:auto val="1"/>
        <c:lblAlgn val="ctr"/>
        <c:lblOffset val="100"/>
        <c:noMultiLvlLbl val="0"/>
      </c:catAx>
      <c:valAx>
        <c:axId val="180686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80684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3" Type="http://schemas.openxmlformats.org/officeDocument/2006/relationships/image" Target="../media/image13.gif"/><Relationship Id="rId2" Type="http://schemas.openxmlformats.org/officeDocument/2006/relationships/image" Target="../media/image12.gif"/><Relationship Id="rId1" Type="http://schemas.openxmlformats.org/officeDocument/2006/relationships/image" Target="../media/image11.gif"/></Relationships>
</file>

<file path=xl/drawings/drawing1.xml><?xml version="1.0" encoding="utf-8"?>
<xdr:wsDr xmlns:xdr="http://schemas.openxmlformats.org/drawingml/2006/spreadsheetDrawing" xmlns:a="http://schemas.openxmlformats.org/drawingml/2006/main">
  <xdr:twoCellAnchor>
    <xdr:from>
      <xdr:col>0</xdr:col>
      <xdr:colOff>333376</xdr:colOff>
      <xdr:row>1</xdr:row>
      <xdr:rowOff>133350</xdr:rowOff>
    </xdr:from>
    <xdr:to>
      <xdr:col>3</xdr:col>
      <xdr:colOff>133351</xdr:colOff>
      <xdr:row>3</xdr:row>
      <xdr:rowOff>142875</xdr:rowOff>
    </xdr:to>
    <xdr:sp macro="" textlink="">
      <xdr:nvSpPr>
        <xdr:cNvPr id="3" name="テキスト ボックス 2"/>
        <xdr:cNvSpPr txBox="1"/>
      </xdr:nvSpPr>
      <xdr:spPr>
        <a:xfrm>
          <a:off x="333376" y="314325"/>
          <a:ext cx="1847850" cy="371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CreatePattern.java</a:t>
          </a:r>
          <a:endParaRPr kumimoji="1" lang="ja-JP" altLang="en-US" sz="1100"/>
        </a:p>
      </xdr:txBody>
    </xdr:sp>
    <xdr:clientData/>
  </xdr:twoCellAnchor>
  <xdr:twoCellAnchor>
    <xdr:from>
      <xdr:col>0</xdr:col>
      <xdr:colOff>447675</xdr:colOff>
      <xdr:row>6</xdr:row>
      <xdr:rowOff>152400</xdr:rowOff>
    </xdr:from>
    <xdr:to>
      <xdr:col>3</xdr:col>
      <xdr:colOff>9525</xdr:colOff>
      <xdr:row>9</xdr:row>
      <xdr:rowOff>85725</xdr:rowOff>
    </xdr:to>
    <xdr:sp macro="" textlink="">
      <xdr:nvSpPr>
        <xdr:cNvPr id="4" name="フローチャート: 書類 3"/>
        <xdr:cNvSpPr/>
      </xdr:nvSpPr>
      <xdr:spPr>
        <a:xfrm>
          <a:off x="447675" y="1238250"/>
          <a:ext cx="1609725" cy="476250"/>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output.properties</a:t>
          </a:r>
          <a:endParaRPr kumimoji="1" lang="ja-JP" altLang="en-US" sz="1100"/>
        </a:p>
      </xdr:txBody>
    </xdr:sp>
    <xdr:clientData/>
  </xdr:twoCellAnchor>
  <xdr:twoCellAnchor>
    <xdr:from>
      <xdr:col>1</xdr:col>
      <xdr:colOff>576263</xdr:colOff>
      <xdr:row>3</xdr:row>
      <xdr:rowOff>142875</xdr:rowOff>
    </xdr:from>
    <xdr:to>
      <xdr:col>1</xdr:col>
      <xdr:colOff>581026</xdr:colOff>
      <xdr:row>6</xdr:row>
      <xdr:rowOff>152400</xdr:rowOff>
    </xdr:to>
    <xdr:cxnSp macro="">
      <xdr:nvCxnSpPr>
        <xdr:cNvPr id="6" name="直線矢印コネクタ 5"/>
        <xdr:cNvCxnSpPr>
          <a:stCxn id="4" idx="0"/>
          <a:endCxn id="3" idx="2"/>
        </xdr:cNvCxnSpPr>
      </xdr:nvCxnSpPr>
      <xdr:spPr>
        <a:xfrm flipV="1">
          <a:off x="1252538" y="685800"/>
          <a:ext cx="4763" cy="5524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295276</xdr:colOff>
      <xdr:row>1</xdr:row>
      <xdr:rowOff>123825</xdr:rowOff>
    </xdr:from>
    <xdr:to>
      <xdr:col>7</xdr:col>
      <xdr:colOff>85726</xdr:colOff>
      <xdr:row>3</xdr:row>
      <xdr:rowOff>133350</xdr:rowOff>
    </xdr:to>
    <xdr:sp macro="" textlink="">
      <xdr:nvSpPr>
        <xdr:cNvPr id="12" name="テキスト ボックス 11"/>
        <xdr:cNvSpPr txBox="1"/>
      </xdr:nvSpPr>
      <xdr:spPr>
        <a:xfrm>
          <a:off x="3028951" y="304800"/>
          <a:ext cx="1847850" cy="371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PatternStatManager.java</a:t>
          </a:r>
          <a:endParaRPr kumimoji="1" lang="ja-JP" altLang="en-US" sz="1100"/>
        </a:p>
      </xdr:txBody>
    </xdr:sp>
    <xdr:clientData/>
  </xdr:twoCellAnchor>
  <xdr:twoCellAnchor>
    <xdr:from>
      <xdr:col>3</xdr:col>
      <xdr:colOff>133351</xdr:colOff>
      <xdr:row>2</xdr:row>
      <xdr:rowOff>128588</xdr:rowOff>
    </xdr:from>
    <xdr:to>
      <xdr:col>4</xdr:col>
      <xdr:colOff>295276</xdr:colOff>
      <xdr:row>2</xdr:row>
      <xdr:rowOff>138113</xdr:rowOff>
    </xdr:to>
    <xdr:cxnSp macro="">
      <xdr:nvCxnSpPr>
        <xdr:cNvPr id="13" name="直線矢印コネクタ 12"/>
        <xdr:cNvCxnSpPr>
          <a:stCxn id="3" idx="3"/>
          <a:endCxn id="12" idx="1"/>
        </xdr:cNvCxnSpPr>
      </xdr:nvCxnSpPr>
      <xdr:spPr>
        <a:xfrm flipV="1">
          <a:off x="2181226" y="490538"/>
          <a:ext cx="8477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542924</xdr:colOff>
      <xdr:row>18</xdr:row>
      <xdr:rowOff>104775</xdr:rowOff>
    </xdr:from>
    <xdr:to>
      <xdr:col>17</xdr:col>
      <xdr:colOff>19049</xdr:colOff>
      <xdr:row>42</xdr:row>
      <xdr:rowOff>9525</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930089</xdr:colOff>
      <xdr:row>1</xdr:row>
      <xdr:rowOff>56030</xdr:rowOff>
    </xdr:from>
    <xdr:to>
      <xdr:col>9</xdr:col>
      <xdr:colOff>762000</xdr:colOff>
      <xdr:row>5</xdr:row>
      <xdr:rowOff>112059</xdr:rowOff>
    </xdr:to>
    <xdr:sp macro="" textlink="">
      <xdr:nvSpPr>
        <xdr:cNvPr id="2" name="角丸四角形吹き出し 1"/>
        <xdr:cNvSpPr/>
      </xdr:nvSpPr>
      <xdr:spPr>
        <a:xfrm>
          <a:off x="4717677" y="235324"/>
          <a:ext cx="3686735" cy="773206"/>
        </a:xfrm>
        <a:prstGeom prst="wedgeRoundRectCallout">
          <a:avLst>
            <a:gd name="adj1" fmla="val -19472"/>
            <a:gd name="adj2" fmla="val 193601"/>
            <a:gd name="adj3" fmla="val 1666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2017/03/09</a:t>
          </a:r>
          <a:r>
            <a:rPr kumimoji="1" lang="ko-KR" altLang="en-US" sz="1100"/>
            <a:t>부터 공식옺즈 제공 개시</a:t>
          </a:r>
          <a:endParaRPr kumimoji="1" lang="en-US" altLang="ko-KR" sz="1100"/>
        </a:p>
        <a:p>
          <a:pPr algn="l"/>
          <a:r>
            <a:rPr kumimoji="1" lang="ko-KR" altLang="en-US" sz="1100"/>
            <a:t>이전옺즈는 옺즈뱅크로부터 받은 거라 </a:t>
          </a:r>
          <a:r>
            <a:rPr kumimoji="1" lang="en-US" altLang="ko-KR" sz="1100"/>
            <a:t>1T</a:t>
          </a:r>
          <a:r>
            <a:rPr kumimoji="1" lang="ko-KR" altLang="en-US" sz="1100"/>
            <a:t>옺즈가 없다</a:t>
          </a:r>
          <a:r>
            <a:rPr kumimoji="1" lang="en-US" altLang="ko-KR" sz="1100"/>
            <a: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13</xdr:col>
      <xdr:colOff>295276</xdr:colOff>
      <xdr:row>18</xdr:row>
      <xdr:rowOff>28575</xdr:rowOff>
    </xdr:from>
    <xdr:to>
      <xdr:col>14</xdr:col>
      <xdr:colOff>238125</xdr:colOff>
      <xdr:row>23</xdr:row>
      <xdr:rowOff>47625</xdr:rowOff>
    </xdr:to>
    <xdr:sp macro="" textlink="">
      <xdr:nvSpPr>
        <xdr:cNvPr id="3" name="正方形/長方形 2"/>
        <xdr:cNvSpPr/>
      </xdr:nvSpPr>
      <xdr:spPr>
        <a:xfrm>
          <a:off x="9210676" y="3286125"/>
          <a:ext cx="628649" cy="9239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361951</xdr:colOff>
      <xdr:row>16</xdr:row>
      <xdr:rowOff>133350</xdr:rowOff>
    </xdr:from>
    <xdr:to>
      <xdr:col>4</xdr:col>
      <xdr:colOff>257175</xdr:colOff>
      <xdr:row>18</xdr:row>
      <xdr:rowOff>9525</xdr:rowOff>
    </xdr:to>
    <xdr:sp macro="" textlink="">
      <xdr:nvSpPr>
        <xdr:cNvPr id="5" name="正方形/長方形 4"/>
        <xdr:cNvSpPr/>
      </xdr:nvSpPr>
      <xdr:spPr>
        <a:xfrm>
          <a:off x="2419351" y="3028950"/>
          <a:ext cx="581024" cy="2381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390525</xdr:colOff>
      <xdr:row>5</xdr:row>
      <xdr:rowOff>9526</xdr:rowOff>
    </xdr:from>
    <xdr:to>
      <xdr:col>5</xdr:col>
      <xdr:colOff>552450</xdr:colOff>
      <xdr:row>9</xdr:row>
      <xdr:rowOff>19050</xdr:rowOff>
    </xdr:to>
    <xdr:sp macro="" textlink="">
      <xdr:nvSpPr>
        <xdr:cNvPr id="2" name="正方形/長方形 1"/>
        <xdr:cNvSpPr/>
      </xdr:nvSpPr>
      <xdr:spPr>
        <a:xfrm>
          <a:off x="390525" y="914401"/>
          <a:ext cx="3590925" cy="7334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2011</a:t>
          </a:r>
          <a:r>
            <a:rPr kumimoji="1" lang="en-US" altLang="ja-JP" sz="1100" baseline="0"/>
            <a:t> ~ 2017</a:t>
          </a:r>
        </a:p>
        <a:p>
          <a:pPr algn="ctr"/>
          <a:r>
            <a:rPr kumimoji="1" lang="en-US" altLang="ja-JP" sz="1100" baseline="0"/>
            <a:t>338,363</a:t>
          </a:r>
          <a:r>
            <a:rPr kumimoji="1" lang="ko-KR" altLang="en-US" sz="1100" baseline="0"/>
            <a:t>건</a:t>
          </a:r>
          <a:endParaRPr kumimoji="1" lang="en-US" altLang="ja-JP" sz="1100" baseline="0"/>
        </a:p>
      </xdr:txBody>
    </xdr:sp>
    <xdr:clientData/>
  </xdr:twoCellAnchor>
  <xdr:twoCellAnchor>
    <xdr:from>
      <xdr:col>7</xdr:col>
      <xdr:colOff>171450</xdr:colOff>
      <xdr:row>5</xdr:row>
      <xdr:rowOff>28574</xdr:rowOff>
    </xdr:from>
    <xdr:to>
      <xdr:col>9</xdr:col>
      <xdr:colOff>57150</xdr:colOff>
      <xdr:row>8</xdr:row>
      <xdr:rowOff>180974</xdr:rowOff>
    </xdr:to>
    <xdr:sp macro="" textlink="">
      <xdr:nvSpPr>
        <xdr:cNvPr id="3" name="正方形/長方形 2"/>
        <xdr:cNvSpPr/>
      </xdr:nvSpPr>
      <xdr:spPr>
        <a:xfrm>
          <a:off x="4972050" y="933449"/>
          <a:ext cx="1257300" cy="6953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2018</a:t>
          </a:r>
        </a:p>
        <a:p>
          <a:pPr algn="ctr"/>
          <a:r>
            <a:rPr kumimoji="1" lang="en-US" altLang="ja-JP" sz="1100"/>
            <a:t>49,585</a:t>
          </a:r>
          <a:r>
            <a:rPr kumimoji="1" lang="ko-KR" altLang="en-US" sz="1100"/>
            <a:t>건</a:t>
          </a:r>
          <a:endParaRPr kumimoji="1" lang="ja-JP" altLang="en-US" sz="1100"/>
        </a:p>
      </xdr:txBody>
    </xdr:sp>
    <xdr:clientData/>
  </xdr:twoCellAnchor>
  <xdr:twoCellAnchor>
    <xdr:from>
      <xdr:col>0</xdr:col>
      <xdr:colOff>485775</xdr:colOff>
      <xdr:row>12</xdr:row>
      <xdr:rowOff>9524</xdr:rowOff>
    </xdr:from>
    <xdr:to>
      <xdr:col>2</xdr:col>
      <xdr:colOff>371475</xdr:colOff>
      <xdr:row>15</xdr:row>
      <xdr:rowOff>161924</xdr:rowOff>
    </xdr:to>
    <xdr:sp macro="" textlink="">
      <xdr:nvSpPr>
        <xdr:cNvPr id="5" name="正方形/長方形 4"/>
        <xdr:cNvSpPr/>
      </xdr:nvSpPr>
      <xdr:spPr>
        <a:xfrm>
          <a:off x="485775" y="2181224"/>
          <a:ext cx="1257300" cy="6953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ko-KR" altLang="en-US" sz="1100"/>
            <a:t>랜덤</a:t>
          </a:r>
          <a:endParaRPr kumimoji="1" lang="en-US" altLang="ko-KR" sz="1100"/>
        </a:p>
        <a:p>
          <a:pPr algn="ctr"/>
          <a:r>
            <a:rPr kumimoji="1" lang="en-US" altLang="ko-KR" sz="1100"/>
            <a:t>5</a:t>
          </a:r>
          <a:r>
            <a:rPr kumimoji="1" lang="ko-KR" altLang="en-US" sz="1100"/>
            <a:t>만건</a:t>
          </a:r>
          <a:endParaRPr kumimoji="1" lang="en-US" altLang="ko-KR" sz="1100"/>
        </a:p>
      </xdr:txBody>
    </xdr:sp>
    <xdr:clientData/>
  </xdr:twoCellAnchor>
  <xdr:twoCellAnchor>
    <xdr:from>
      <xdr:col>1</xdr:col>
      <xdr:colOff>428625</xdr:colOff>
      <xdr:row>8</xdr:row>
      <xdr:rowOff>57150</xdr:rowOff>
    </xdr:from>
    <xdr:to>
      <xdr:col>1</xdr:col>
      <xdr:colOff>466725</xdr:colOff>
      <xdr:row>12</xdr:row>
      <xdr:rowOff>9524</xdr:rowOff>
    </xdr:to>
    <xdr:cxnSp macro="">
      <xdr:nvCxnSpPr>
        <xdr:cNvPr id="8" name="直線矢印コネクタ 7"/>
        <xdr:cNvCxnSpPr>
          <a:endCxn id="5" idx="0"/>
        </xdr:cNvCxnSpPr>
      </xdr:nvCxnSpPr>
      <xdr:spPr>
        <a:xfrm flipH="1">
          <a:off x="1114425" y="1504950"/>
          <a:ext cx="38100" cy="6762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371475</xdr:colOff>
      <xdr:row>0</xdr:row>
      <xdr:rowOff>0</xdr:rowOff>
    </xdr:from>
    <xdr:to>
      <xdr:col>2</xdr:col>
      <xdr:colOff>257175</xdr:colOff>
      <xdr:row>3</xdr:row>
      <xdr:rowOff>152400</xdr:rowOff>
    </xdr:to>
    <xdr:sp macro="" textlink="">
      <xdr:nvSpPr>
        <xdr:cNvPr id="11" name="正方形/長方形 10"/>
        <xdr:cNvSpPr/>
      </xdr:nvSpPr>
      <xdr:spPr>
        <a:xfrm>
          <a:off x="371475" y="0"/>
          <a:ext cx="1257300" cy="6953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2010</a:t>
          </a:r>
        </a:p>
        <a:p>
          <a:pPr algn="ctr"/>
          <a:r>
            <a:rPr kumimoji="1" lang="ko-KR" altLang="en-US" sz="1100"/>
            <a:t>쓰지않는다</a:t>
          </a:r>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22412</xdr:colOff>
      <xdr:row>11</xdr:row>
      <xdr:rowOff>168088</xdr:rowOff>
    </xdr:from>
    <xdr:to>
      <xdr:col>3</xdr:col>
      <xdr:colOff>590784</xdr:colOff>
      <xdr:row>34</xdr:row>
      <xdr:rowOff>25275</xdr:rowOff>
    </xdr:to>
    <xdr:pic>
      <xdr:nvPicPr>
        <xdr:cNvPr id="2" name="図 1"/>
        <xdr:cNvPicPr>
          <a:picLocks noChangeAspect="1"/>
        </xdr:cNvPicPr>
      </xdr:nvPicPr>
      <xdr:blipFill>
        <a:blip xmlns:r="http://schemas.openxmlformats.org/officeDocument/2006/relationships" r:embed="rId1"/>
        <a:stretch>
          <a:fillRect/>
        </a:stretch>
      </xdr:blipFill>
      <xdr:spPr>
        <a:xfrm>
          <a:off x="22412" y="1781735"/>
          <a:ext cx="2619048" cy="3980952"/>
        </a:xfrm>
        <a:prstGeom prst="rect">
          <a:avLst/>
        </a:prstGeom>
      </xdr:spPr>
    </xdr:pic>
    <xdr:clientData/>
  </xdr:twoCellAnchor>
  <xdr:twoCellAnchor editAs="oneCell">
    <xdr:from>
      <xdr:col>7</xdr:col>
      <xdr:colOff>493058</xdr:colOff>
      <xdr:row>17</xdr:row>
      <xdr:rowOff>57267</xdr:rowOff>
    </xdr:from>
    <xdr:to>
      <xdr:col>11</xdr:col>
      <xdr:colOff>403412</xdr:colOff>
      <xdr:row>32</xdr:row>
      <xdr:rowOff>17853</xdr:rowOff>
    </xdr:to>
    <xdr:pic>
      <xdr:nvPicPr>
        <xdr:cNvPr id="3" name="図 2"/>
        <xdr:cNvPicPr>
          <a:picLocks noChangeAspect="1"/>
        </xdr:cNvPicPr>
      </xdr:nvPicPr>
      <xdr:blipFill>
        <a:blip xmlns:r="http://schemas.openxmlformats.org/officeDocument/2006/relationships" r:embed="rId2"/>
        <a:stretch>
          <a:fillRect/>
        </a:stretch>
      </xdr:blipFill>
      <xdr:spPr>
        <a:xfrm>
          <a:off x="5277970" y="2746679"/>
          <a:ext cx="2644589" cy="2649998"/>
        </a:xfrm>
        <a:prstGeom prst="rect">
          <a:avLst/>
        </a:prstGeom>
      </xdr:spPr>
    </xdr:pic>
    <xdr:clientData/>
  </xdr:twoCellAnchor>
  <xdr:twoCellAnchor editAs="oneCell">
    <xdr:from>
      <xdr:col>5</xdr:col>
      <xdr:colOff>593912</xdr:colOff>
      <xdr:row>41</xdr:row>
      <xdr:rowOff>62363</xdr:rowOff>
    </xdr:from>
    <xdr:to>
      <xdr:col>11</xdr:col>
      <xdr:colOff>359675</xdr:colOff>
      <xdr:row>66</xdr:row>
      <xdr:rowOff>160100</xdr:rowOff>
    </xdr:to>
    <xdr:pic>
      <xdr:nvPicPr>
        <xdr:cNvPr id="4" name="図 3"/>
        <xdr:cNvPicPr>
          <a:picLocks noChangeAspect="1"/>
        </xdr:cNvPicPr>
      </xdr:nvPicPr>
      <xdr:blipFill>
        <a:blip xmlns:r="http://schemas.openxmlformats.org/officeDocument/2006/relationships" r:embed="rId3"/>
        <a:stretch>
          <a:fillRect/>
        </a:stretch>
      </xdr:blipFill>
      <xdr:spPr>
        <a:xfrm>
          <a:off x="4011706" y="7951304"/>
          <a:ext cx="3867116" cy="4580090"/>
        </a:xfrm>
        <a:prstGeom prst="rect">
          <a:avLst/>
        </a:prstGeom>
      </xdr:spPr>
    </xdr:pic>
    <xdr:clientData/>
  </xdr:twoCellAnchor>
  <xdr:twoCellAnchor editAs="oneCell">
    <xdr:from>
      <xdr:col>0</xdr:col>
      <xdr:colOff>67236</xdr:colOff>
      <xdr:row>38</xdr:row>
      <xdr:rowOff>89647</xdr:rowOff>
    </xdr:from>
    <xdr:to>
      <xdr:col>4</xdr:col>
      <xdr:colOff>9191</xdr:colOff>
      <xdr:row>56</xdr:row>
      <xdr:rowOff>100447</xdr:rowOff>
    </xdr:to>
    <xdr:pic>
      <xdr:nvPicPr>
        <xdr:cNvPr id="5" name="図 4"/>
        <xdr:cNvPicPr>
          <a:picLocks noChangeAspect="1"/>
        </xdr:cNvPicPr>
      </xdr:nvPicPr>
      <xdr:blipFill>
        <a:blip xmlns:r="http://schemas.openxmlformats.org/officeDocument/2006/relationships" r:embed="rId4"/>
        <a:stretch>
          <a:fillRect/>
        </a:stretch>
      </xdr:blipFill>
      <xdr:spPr>
        <a:xfrm>
          <a:off x="67236" y="7440706"/>
          <a:ext cx="2676190" cy="3238095"/>
        </a:xfrm>
        <a:prstGeom prst="rect">
          <a:avLst/>
        </a:prstGeom>
      </xdr:spPr>
    </xdr:pic>
    <xdr:clientData/>
  </xdr:twoCellAnchor>
  <xdr:twoCellAnchor editAs="oneCell">
    <xdr:from>
      <xdr:col>0</xdr:col>
      <xdr:colOff>0</xdr:colOff>
      <xdr:row>72</xdr:row>
      <xdr:rowOff>0</xdr:rowOff>
    </xdr:from>
    <xdr:to>
      <xdr:col>4</xdr:col>
      <xdr:colOff>18146</xdr:colOff>
      <xdr:row>90</xdr:row>
      <xdr:rowOff>10800</xdr:rowOff>
    </xdr:to>
    <xdr:pic>
      <xdr:nvPicPr>
        <xdr:cNvPr id="6" name="図 5"/>
        <xdr:cNvPicPr>
          <a:picLocks noChangeAspect="1"/>
        </xdr:cNvPicPr>
      </xdr:nvPicPr>
      <xdr:blipFill>
        <a:blip xmlns:r="http://schemas.openxmlformats.org/officeDocument/2006/relationships" r:embed="rId5"/>
        <a:stretch>
          <a:fillRect/>
        </a:stretch>
      </xdr:blipFill>
      <xdr:spPr>
        <a:xfrm>
          <a:off x="0" y="12909176"/>
          <a:ext cx="2752381" cy="3238095"/>
        </a:xfrm>
        <a:prstGeom prst="rect">
          <a:avLst/>
        </a:prstGeom>
      </xdr:spPr>
    </xdr:pic>
    <xdr:clientData/>
  </xdr:twoCellAnchor>
  <xdr:twoCellAnchor editAs="oneCell">
    <xdr:from>
      <xdr:col>5</xdr:col>
      <xdr:colOff>0</xdr:colOff>
      <xdr:row>72</xdr:row>
      <xdr:rowOff>0</xdr:rowOff>
    </xdr:from>
    <xdr:to>
      <xdr:col>12</xdr:col>
      <xdr:colOff>167469</xdr:colOff>
      <xdr:row>102</xdr:row>
      <xdr:rowOff>164033</xdr:rowOff>
    </xdr:to>
    <xdr:pic>
      <xdr:nvPicPr>
        <xdr:cNvPr id="7" name="図 6"/>
        <xdr:cNvPicPr>
          <a:picLocks noChangeAspect="1"/>
        </xdr:cNvPicPr>
      </xdr:nvPicPr>
      <xdr:blipFill>
        <a:blip xmlns:r="http://schemas.openxmlformats.org/officeDocument/2006/relationships" r:embed="rId6"/>
        <a:stretch>
          <a:fillRect/>
        </a:stretch>
      </xdr:blipFill>
      <xdr:spPr>
        <a:xfrm>
          <a:off x="3417794" y="12909176"/>
          <a:ext cx="4952381" cy="5542857"/>
        </a:xfrm>
        <a:prstGeom prst="rect">
          <a:avLst/>
        </a:prstGeom>
      </xdr:spPr>
    </xdr:pic>
    <xdr:clientData/>
  </xdr:twoCellAnchor>
  <xdr:twoCellAnchor>
    <xdr:from>
      <xdr:col>1</xdr:col>
      <xdr:colOff>201706</xdr:colOff>
      <xdr:row>90</xdr:row>
      <xdr:rowOff>11205</xdr:rowOff>
    </xdr:from>
    <xdr:to>
      <xdr:col>4</xdr:col>
      <xdr:colOff>392206</xdr:colOff>
      <xdr:row>94</xdr:row>
      <xdr:rowOff>78441</xdr:rowOff>
    </xdr:to>
    <xdr:sp macro="" textlink="">
      <xdr:nvSpPr>
        <xdr:cNvPr id="9" name="強調線吹き出し 2 (枠付き) 8"/>
        <xdr:cNvSpPr/>
      </xdr:nvSpPr>
      <xdr:spPr>
        <a:xfrm>
          <a:off x="885265" y="16147676"/>
          <a:ext cx="2241176" cy="784412"/>
        </a:xfrm>
        <a:prstGeom prst="accentBorderCallout2">
          <a:avLst>
            <a:gd name="adj1" fmla="val 18750"/>
            <a:gd name="adj2" fmla="val -8333"/>
            <a:gd name="adj3" fmla="val 18750"/>
            <a:gd name="adj4" fmla="val -16667"/>
            <a:gd name="adj5" fmla="val -72067"/>
            <a:gd name="adj6" fmla="val -225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winddirection</a:t>
          </a:r>
          <a:r>
            <a:rPr kumimoji="1" lang="ko-KR" altLang="en-US" sz="1100"/>
            <a:t>부분에 다른 것을 넣으면 다양한 양상이 나타난다</a:t>
          </a:r>
          <a:r>
            <a:rPr kumimoji="1" lang="en-US" altLang="ko-KR" sz="1100"/>
            <a:t>.</a:t>
          </a:r>
          <a:endParaRPr kumimoji="1" lang="ja-JP" altLang="en-US" sz="1100"/>
        </a:p>
      </xdr:txBody>
    </xdr:sp>
    <xdr:clientData/>
  </xdr:twoCellAnchor>
  <xdr:twoCellAnchor>
    <xdr:from>
      <xdr:col>11</xdr:col>
      <xdr:colOff>499783</xdr:colOff>
      <xdr:row>73</xdr:row>
      <xdr:rowOff>62751</xdr:rowOff>
    </xdr:from>
    <xdr:to>
      <xdr:col>15</xdr:col>
      <xdr:colOff>6724</xdr:colOff>
      <xdr:row>85</xdr:row>
      <xdr:rowOff>22411</xdr:rowOff>
    </xdr:to>
    <xdr:sp macro="" textlink="">
      <xdr:nvSpPr>
        <xdr:cNvPr id="10" name="強調線吹き出し 2 (枠付き) 9"/>
        <xdr:cNvSpPr/>
      </xdr:nvSpPr>
      <xdr:spPr>
        <a:xfrm>
          <a:off x="8018930" y="13151222"/>
          <a:ext cx="2241176" cy="2111189"/>
        </a:xfrm>
        <a:prstGeom prst="accentBorderCallout2">
          <a:avLst>
            <a:gd name="adj1" fmla="val 18750"/>
            <a:gd name="adj2" fmla="val -8333"/>
            <a:gd name="adj3" fmla="val 18750"/>
            <a:gd name="adj4" fmla="val -16667"/>
            <a:gd name="adj5" fmla="val 9440"/>
            <a:gd name="adj6" fmla="val -1075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ko-KR" altLang="en-US" sz="1100"/>
            <a:t>일정 승리패턴이 있다</a:t>
          </a:r>
          <a:endParaRPr kumimoji="1" lang="en-US" altLang="ko-KR" sz="1100"/>
        </a:p>
        <a:p>
          <a:pPr algn="l"/>
          <a:r>
            <a:rPr kumimoji="1" lang="ko-KR" altLang="en-US" sz="1100"/>
            <a:t>렝크가 </a:t>
          </a:r>
          <a:r>
            <a:rPr kumimoji="1" lang="en-US" altLang="ko-KR" sz="1100"/>
            <a:t>1</a:t>
          </a:r>
          <a:r>
            <a:rPr kumimoji="1" lang="ko-KR" altLang="en-US" sz="1100"/>
            <a:t>이면 구미방은 뒤쪽으로 밀린다</a:t>
          </a:r>
          <a:r>
            <a:rPr kumimoji="1" lang="en-US" altLang="ko-KR" sz="1100"/>
            <a:t>.</a:t>
          </a:r>
        </a:p>
        <a:p>
          <a:pPr algn="l"/>
          <a:endParaRPr kumimoji="1" lang="en-US" altLang="ko-KR" sz="1100"/>
        </a:p>
        <a:p>
          <a:pPr algn="l"/>
          <a:r>
            <a:rPr kumimoji="1" lang="ko-KR" altLang="en-US" sz="1100"/>
            <a:t>랭크 </a:t>
          </a:r>
          <a:r>
            <a:rPr kumimoji="1" lang="en-US" altLang="ko-KR" sz="1100"/>
            <a:t>2</a:t>
          </a:r>
          <a:r>
            <a:rPr kumimoji="1" lang="ko-KR" altLang="en-US" sz="1100"/>
            <a:t>이면 구미방 </a:t>
          </a:r>
          <a:r>
            <a:rPr kumimoji="1" lang="en-US" altLang="ko-KR" sz="1100"/>
            <a:t>12,13,</a:t>
          </a:r>
        </a:p>
        <a:p>
          <a:pPr algn="l"/>
          <a:r>
            <a:rPr kumimoji="1" lang="ko-KR" altLang="en-US" sz="1100"/>
            <a:t>랭크 </a:t>
          </a:r>
          <a:r>
            <a:rPr kumimoji="1" lang="en-US" altLang="ko-KR" sz="1100"/>
            <a:t>3</a:t>
          </a:r>
          <a:r>
            <a:rPr kumimoji="1" lang="ko-KR" altLang="en-US" sz="1100"/>
            <a:t>이면 구미방</a:t>
          </a:r>
          <a:r>
            <a:rPr kumimoji="1" lang="en-US" altLang="ko-KR" sz="1100"/>
            <a:t>13,14</a:t>
          </a:r>
        </a:p>
        <a:p>
          <a:pPr algn="l"/>
          <a:endParaRPr kumimoji="1" lang="en-US" altLang="ko-KR" sz="1100"/>
        </a:p>
      </xdr:txBody>
    </xdr:sp>
    <xdr:clientData/>
  </xdr:twoCellAnchor>
  <xdr:twoCellAnchor editAs="oneCell">
    <xdr:from>
      <xdr:col>0</xdr:col>
      <xdr:colOff>0</xdr:colOff>
      <xdr:row>106</xdr:row>
      <xdr:rowOff>156882</xdr:rowOff>
    </xdr:from>
    <xdr:to>
      <xdr:col>4</xdr:col>
      <xdr:colOff>46717</xdr:colOff>
      <xdr:row>128</xdr:row>
      <xdr:rowOff>88601</xdr:rowOff>
    </xdr:to>
    <xdr:pic>
      <xdr:nvPicPr>
        <xdr:cNvPr id="11" name="図 10"/>
        <xdr:cNvPicPr>
          <a:picLocks noChangeAspect="1"/>
        </xdr:cNvPicPr>
      </xdr:nvPicPr>
      <xdr:blipFill>
        <a:blip xmlns:r="http://schemas.openxmlformats.org/officeDocument/2006/relationships" r:embed="rId7"/>
        <a:stretch>
          <a:fillRect/>
        </a:stretch>
      </xdr:blipFill>
      <xdr:spPr>
        <a:xfrm>
          <a:off x="0" y="19162058"/>
          <a:ext cx="2780952" cy="3876190"/>
        </a:xfrm>
        <a:prstGeom prst="rect">
          <a:avLst/>
        </a:prstGeom>
      </xdr:spPr>
    </xdr:pic>
    <xdr:clientData/>
  </xdr:twoCellAnchor>
  <xdr:twoCellAnchor>
    <xdr:from>
      <xdr:col>2</xdr:col>
      <xdr:colOff>107576</xdr:colOff>
      <xdr:row>125</xdr:row>
      <xdr:rowOff>17928</xdr:rowOff>
    </xdr:from>
    <xdr:to>
      <xdr:col>5</xdr:col>
      <xdr:colOff>298076</xdr:colOff>
      <xdr:row>129</xdr:row>
      <xdr:rowOff>85164</xdr:rowOff>
    </xdr:to>
    <xdr:sp macro="" textlink="">
      <xdr:nvSpPr>
        <xdr:cNvPr id="12" name="強調線吹き出し 2 (枠付き) 11"/>
        <xdr:cNvSpPr/>
      </xdr:nvSpPr>
      <xdr:spPr>
        <a:xfrm>
          <a:off x="1474694" y="22429693"/>
          <a:ext cx="2241176" cy="784412"/>
        </a:xfrm>
        <a:prstGeom prst="accentBorderCallout2">
          <a:avLst>
            <a:gd name="adj1" fmla="val 18750"/>
            <a:gd name="adj2" fmla="val -8333"/>
            <a:gd name="adj3" fmla="val 18750"/>
            <a:gd name="adj4" fmla="val -16667"/>
            <a:gd name="adj5" fmla="val -72067"/>
            <a:gd name="adj6" fmla="val -225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ko-KR" altLang="en-US" sz="1100"/>
            <a:t>기존 흑자인 장에서 회수율을 더 높일 수 있따</a:t>
          </a:r>
          <a:r>
            <a:rPr kumimoji="1" lang="en-US" altLang="ko-KR" sz="1100"/>
            <a:t>.</a:t>
          </a:r>
          <a:endParaRPr kumimoji="1" lang="ja-JP" altLang="en-US" sz="1100"/>
        </a:p>
      </xdr:txBody>
    </xdr:sp>
    <xdr:clientData/>
  </xdr:twoCellAnchor>
  <xdr:twoCellAnchor editAs="oneCell">
    <xdr:from>
      <xdr:col>5</xdr:col>
      <xdr:colOff>661148</xdr:colOff>
      <xdr:row>108</xdr:row>
      <xdr:rowOff>123265</xdr:rowOff>
    </xdr:from>
    <xdr:to>
      <xdr:col>12</xdr:col>
      <xdr:colOff>647665</xdr:colOff>
      <xdr:row>155</xdr:row>
      <xdr:rowOff>58347</xdr:rowOff>
    </xdr:to>
    <xdr:pic>
      <xdr:nvPicPr>
        <xdr:cNvPr id="13" name="図 12"/>
        <xdr:cNvPicPr>
          <a:picLocks noChangeAspect="1"/>
        </xdr:cNvPicPr>
      </xdr:nvPicPr>
      <xdr:blipFill>
        <a:blip xmlns:r="http://schemas.openxmlformats.org/officeDocument/2006/relationships" r:embed="rId8"/>
        <a:stretch>
          <a:fillRect/>
        </a:stretch>
      </xdr:blipFill>
      <xdr:spPr>
        <a:xfrm>
          <a:off x="4078942" y="19487030"/>
          <a:ext cx="4771429" cy="8361905"/>
        </a:xfrm>
        <a:prstGeom prst="rect">
          <a:avLst/>
        </a:prstGeom>
      </xdr:spPr>
    </xdr:pic>
    <xdr:clientData/>
  </xdr:twoCellAnchor>
  <xdr:twoCellAnchor>
    <xdr:from>
      <xdr:col>2</xdr:col>
      <xdr:colOff>147918</xdr:colOff>
      <xdr:row>129</xdr:row>
      <xdr:rowOff>125505</xdr:rowOff>
    </xdr:from>
    <xdr:to>
      <xdr:col>5</xdr:col>
      <xdr:colOff>338418</xdr:colOff>
      <xdr:row>136</xdr:row>
      <xdr:rowOff>168088</xdr:rowOff>
    </xdr:to>
    <xdr:sp macro="" textlink="">
      <xdr:nvSpPr>
        <xdr:cNvPr id="14" name="強調線吹き出し 2 (枠付き) 13"/>
        <xdr:cNvSpPr/>
      </xdr:nvSpPr>
      <xdr:spPr>
        <a:xfrm>
          <a:off x="1515036" y="23254446"/>
          <a:ext cx="2241176" cy="1297642"/>
        </a:xfrm>
        <a:prstGeom prst="accentBorderCallout2">
          <a:avLst>
            <a:gd name="adj1" fmla="val 18750"/>
            <a:gd name="adj2" fmla="val -8333"/>
            <a:gd name="adj3" fmla="val 18750"/>
            <a:gd name="adj4" fmla="val -16667"/>
            <a:gd name="adj5" fmla="val -139666"/>
            <a:gd name="adj6" fmla="val 1275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ko-KR" altLang="en-US" sz="1100"/>
            <a:t>예</a:t>
          </a:r>
          <a:r>
            <a:rPr kumimoji="1" lang="en-US" altLang="ko-KR" sz="1100"/>
            <a:t>) wr1121</a:t>
          </a:r>
          <a:r>
            <a:rPr kumimoji="1" lang="ko-KR" altLang="en-US" sz="1100"/>
            <a:t>이 </a:t>
          </a:r>
          <a:r>
            <a:rPr kumimoji="1" lang="en-US" altLang="ko-KR" sz="1100"/>
            <a:t>11, 22</a:t>
          </a:r>
          <a:r>
            <a:rPr kumimoji="1" lang="ko-KR" altLang="en-US" sz="1100"/>
            <a:t>인 놈들만 투표하면 회수율 올라간다</a:t>
          </a:r>
          <a:r>
            <a:rPr kumimoji="1" lang="en-US" altLang="ko-KR" sz="1100"/>
            <a:t>.</a:t>
          </a:r>
        </a:p>
        <a:p>
          <a:pPr algn="l"/>
          <a:r>
            <a:rPr kumimoji="1" lang="en-US" altLang="ja-JP" sz="1100"/>
            <a:t>wave</a:t>
          </a:r>
          <a:r>
            <a:rPr kumimoji="1" lang="ko-KR" altLang="en-US" sz="1100"/>
            <a:t>도 꽤 연관있어보임</a:t>
          </a:r>
          <a:endParaRPr kumimoji="1" lang="en-US" altLang="ko-KR"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152400</xdr:colOff>
      <xdr:row>3</xdr:row>
      <xdr:rowOff>38100</xdr:rowOff>
    </xdr:from>
    <xdr:to>
      <xdr:col>12</xdr:col>
      <xdr:colOff>141214</xdr:colOff>
      <xdr:row>34</xdr:row>
      <xdr:rowOff>154254</xdr:rowOff>
    </xdr:to>
    <xdr:pic>
      <xdr:nvPicPr>
        <xdr:cNvPr id="2" name="図 1"/>
        <xdr:cNvPicPr>
          <a:picLocks noChangeAspect="1"/>
        </xdr:cNvPicPr>
      </xdr:nvPicPr>
      <xdr:blipFill>
        <a:blip xmlns:r="http://schemas.openxmlformats.org/officeDocument/2006/relationships" r:embed="rId1"/>
        <a:stretch>
          <a:fillRect/>
        </a:stretch>
      </xdr:blipFill>
      <xdr:spPr>
        <a:xfrm>
          <a:off x="152400" y="581025"/>
          <a:ext cx="8218414" cy="5726379"/>
        </a:xfrm>
        <a:prstGeom prst="rect">
          <a:avLst/>
        </a:prstGeom>
      </xdr:spPr>
    </xdr:pic>
    <xdr:clientData/>
  </xdr:twoCellAnchor>
  <xdr:twoCellAnchor editAs="oneCell">
    <xdr:from>
      <xdr:col>0</xdr:col>
      <xdr:colOff>202180</xdr:colOff>
      <xdr:row>39</xdr:row>
      <xdr:rowOff>114299</xdr:rowOff>
    </xdr:from>
    <xdr:to>
      <xdr:col>14</xdr:col>
      <xdr:colOff>284096</xdr:colOff>
      <xdr:row>72</xdr:row>
      <xdr:rowOff>151373</xdr:rowOff>
    </xdr:to>
    <xdr:pic>
      <xdr:nvPicPr>
        <xdr:cNvPr id="3" name="図 2"/>
        <xdr:cNvPicPr>
          <a:picLocks noChangeAspect="1"/>
        </xdr:cNvPicPr>
      </xdr:nvPicPr>
      <xdr:blipFill>
        <a:blip xmlns:r="http://schemas.openxmlformats.org/officeDocument/2006/relationships" r:embed="rId2"/>
        <a:stretch>
          <a:fillRect/>
        </a:stretch>
      </xdr:blipFill>
      <xdr:spPr>
        <a:xfrm>
          <a:off x="202180" y="7172324"/>
          <a:ext cx="9683116" cy="600924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685799</xdr:colOff>
      <xdr:row>0</xdr:row>
      <xdr:rowOff>66675</xdr:rowOff>
    </xdr:from>
    <xdr:to>
      <xdr:col>17</xdr:col>
      <xdr:colOff>285749</xdr:colOff>
      <xdr:row>7</xdr:row>
      <xdr:rowOff>76200</xdr:rowOff>
    </xdr:to>
    <xdr:pic>
      <xdr:nvPicPr>
        <xdr:cNvPr id="2" name="図 1" descr="http://funaban.com/wp/wp-content/uploads/edogawa-suimen-300x100.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58124" y="66675"/>
          <a:ext cx="3714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47624</xdr:colOff>
      <xdr:row>15</xdr:row>
      <xdr:rowOff>15874</xdr:rowOff>
    </xdr:from>
    <xdr:to>
      <xdr:col>17</xdr:col>
      <xdr:colOff>314323</xdr:colOff>
      <xdr:row>22</xdr:row>
      <xdr:rowOff>47624</xdr:rowOff>
    </xdr:to>
    <xdr:pic>
      <xdr:nvPicPr>
        <xdr:cNvPr id="3" name="図 2" descr="http://funaban.com/wp/wp-content/uploads/shimonoseki-suimen.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905749" y="2587624"/>
          <a:ext cx="3695699" cy="1231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66674</xdr:colOff>
      <xdr:row>26</xdr:row>
      <xdr:rowOff>57149</xdr:rowOff>
    </xdr:from>
    <xdr:to>
      <xdr:col>17</xdr:col>
      <xdr:colOff>361949</xdr:colOff>
      <xdr:row>33</xdr:row>
      <xdr:rowOff>98424</xdr:rowOff>
    </xdr:to>
    <xdr:pic>
      <xdr:nvPicPr>
        <xdr:cNvPr id="4" name="図 3" descr="oomura-suim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924799" y="4514849"/>
          <a:ext cx="3724275" cy="1241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1:L110"/>
  <sheetViews>
    <sheetView zoomScale="85" zoomScaleNormal="85" workbookViewId="0">
      <pane xSplit="1" ySplit="3" topLeftCell="B4" activePane="bottomRight" state="frozen"/>
      <selection pane="topRight" activeCell="B1" sqref="B1"/>
      <selection pane="bottomLeft" activeCell="A4" sqref="A4"/>
      <selection pane="bottomRight" activeCell="E89" sqref="E89"/>
    </sheetView>
  </sheetViews>
  <sheetFormatPr defaultRowHeight="14.25"/>
  <cols>
    <col min="1" max="1" width="1.125" customWidth="1"/>
    <col min="2" max="2" width="5.75" style="45" customWidth="1"/>
    <col min="3" max="3" width="6.75" style="45" customWidth="1"/>
    <col min="4" max="4" width="5.625" style="45" customWidth="1"/>
    <col min="5" max="5" width="29.125" style="56" customWidth="1"/>
    <col min="6" max="6" width="11" style="45" customWidth="1"/>
    <col min="7" max="7" width="12.75" style="45" customWidth="1"/>
    <col min="8" max="8" width="13.125" style="45" customWidth="1"/>
    <col min="9" max="9" width="28" style="45" customWidth="1"/>
    <col min="10" max="10" width="3.25" style="45" hidden="1" customWidth="1"/>
    <col min="11" max="11" width="8.75" style="45" customWidth="1"/>
    <col min="12" max="12" width="30.375" style="45" customWidth="1"/>
  </cols>
  <sheetData>
    <row r="1" spans="2:12">
      <c r="B1" s="57"/>
      <c r="C1" s="42"/>
      <c r="D1" s="57"/>
      <c r="E1" s="58"/>
      <c r="F1" s="57"/>
      <c r="G1" s="263" t="s">
        <v>1018</v>
      </c>
      <c r="H1" s="264"/>
      <c r="I1" s="57"/>
      <c r="J1" s="57"/>
      <c r="K1" s="57"/>
      <c r="L1" s="57"/>
    </row>
    <row r="2" spans="2:12" ht="2.25" customHeight="1">
      <c r="B2" s="57"/>
      <c r="C2" s="42"/>
      <c r="D2" s="57"/>
      <c r="E2" s="58"/>
      <c r="F2" s="57"/>
      <c r="G2" s="59"/>
      <c r="H2" s="59"/>
      <c r="I2" s="57"/>
      <c r="J2" s="57"/>
      <c r="K2" s="57"/>
      <c r="L2" s="57"/>
    </row>
    <row r="3" spans="2:12">
      <c r="B3" s="57" t="s">
        <v>1010</v>
      </c>
      <c r="C3" s="42" t="s">
        <v>1086</v>
      </c>
      <c r="D3" s="57" t="s">
        <v>1013</v>
      </c>
      <c r="E3" s="58" t="s">
        <v>1024</v>
      </c>
      <c r="F3" s="57" t="s">
        <v>1014</v>
      </c>
      <c r="G3" s="43" t="s">
        <v>1011</v>
      </c>
      <c r="H3" s="43" t="s">
        <v>1012</v>
      </c>
      <c r="I3" s="57" t="s">
        <v>1016</v>
      </c>
      <c r="J3" s="57"/>
      <c r="K3" s="57" t="s">
        <v>1015</v>
      </c>
      <c r="L3" s="57" t="s">
        <v>1017</v>
      </c>
    </row>
    <row r="4" spans="2:12" s="49" customFormat="1" ht="40.5" hidden="1" customHeight="1">
      <c r="B4" s="47">
        <v>2</v>
      </c>
      <c r="C4" s="48"/>
      <c r="D4" s="47" t="s">
        <v>1026</v>
      </c>
      <c r="E4" s="47" t="s">
        <v>1045</v>
      </c>
      <c r="F4" s="47">
        <v>123456</v>
      </c>
      <c r="G4" s="70">
        <v>40179</v>
      </c>
      <c r="H4" s="70">
        <v>43521</v>
      </c>
      <c r="I4" s="48" t="s">
        <v>1048</v>
      </c>
      <c r="J4" s="48" t="s">
        <v>1047</v>
      </c>
      <c r="K4" s="50">
        <v>43528</v>
      </c>
      <c r="L4" s="48" t="s">
        <v>1046</v>
      </c>
    </row>
    <row r="5" spans="2:12" ht="33" hidden="1" customHeight="1">
      <c r="B5" s="47">
        <v>3</v>
      </c>
      <c r="C5" s="48" t="s">
        <v>1087</v>
      </c>
      <c r="D5" s="47" t="s">
        <v>1026</v>
      </c>
      <c r="E5" s="47" t="s">
        <v>1071</v>
      </c>
      <c r="F5" s="60" t="s">
        <v>1072</v>
      </c>
      <c r="G5" s="70">
        <v>43490</v>
      </c>
      <c r="H5" s="70">
        <v>43516</v>
      </c>
      <c r="I5" s="48" t="s">
        <v>1063</v>
      </c>
      <c r="J5" s="48" t="s">
        <v>1047</v>
      </c>
      <c r="K5" s="50">
        <v>43530</v>
      </c>
      <c r="L5" s="48" t="s">
        <v>1049</v>
      </c>
    </row>
    <row r="6" spans="2:12" ht="33.75" hidden="1" customHeight="1">
      <c r="B6" s="47">
        <v>4</v>
      </c>
      <c r="C6" s="48"/>
      <c r="D6" s="47" t="s">
        <v>1026</v>
      </c>
      <c r="E6" s="47" t="s">
        <v>1065</v>
      </c>
      <c r="F6" s="47">
        <v>123456</v>
      </c>
      <c r="G6" s="70">
        <v>40179</v>
      </c>
      <c r="H6" s="70">
        <v>43516</v>
      </c>
      <c r="I6" s="48" t="s">
        <v>1048</v>
      </c>
      <c r="J6" s="48" t="s">
        <v>1047</v>
      </c>
      <c r="K6" s="50">
        <v>43528</v>
      </c>
      <c r="L6" s="48" t="s">
        <v>1064</v>
      </c>
    </row>
    <row r="7" spans="2:12" ht="36.75" hidden="1" customHeight="1">
      <c r="B7" s="47">
        <v>5</v>
      </c>
      <c r="C7" s="48" t="s">
        <v>1087</v>
      </c>
      <c r="D7" s="47" t="s">
        <v>1026</v>
      </c>
      <c r="E7" s="47" t="s">
        <v>1068</v>
      </c>
      <c r="F7" s="47"/>
      <c r="G7" s="70">
        <v>40179</v>
      </c>
      <c r="H7" s="70">
        <v>43516</v>
      </c>
      <c r="I7" s="48" t="s">
        <v>1066</v>
      </c>
      <c r="J7" s="48" t="s">
        <v>1047</v>
      </c>
      <c r="K7" s="50">
        <v>43530</v>
      </c>
      <c r="L7" s="48" t="s">
        <v>1067</v>
      </c>
    </row>
    <row r="8" spans="2:12" ht="85.5" hidden="1">
      <c r="B8" s="44">
        <v>6</v>
      </c>
      <c r="C8" s="48"/>
      <c r="D8" s="44" t="s">
        <v>1069</v>
      </c>
      <c r="E8" s="55" t="s">
        <v>1088</v>
      </c>
      <c r="F8" s="53" t="s">
        <v>1070</v>
      </c>
      <c r="G8" s="47">
        <v>2010</v>
      </c>
      <c r="H8" s="44">
        <v>20190220</v>
      </c>
      <c r="I8" s="48" t="s">
        <v>1066</v>
      </c>
      <c r="J8" s="48" t="s">
        <v>1047</v>
      </c>
      <c r="K8" s="52">
        <v>43530</v>
      </c>
      <c r="L8" s="46"/>
    </row>
    <row r="9" spans="2:12" ht="36" hidden="1" customHeight="1">
      <c r="B9" s="47">
        <v>7</v>
      </c>
      <c r="C9" s="48" t="s">
        <v>1087</v>
      </c>
      <c r="D9" s="47" t="s">
        <v>1026</v>
      </c>
      <c r="E9" s="47" t="s">
        <v>1073</v>
      </c>
      <c r="F9" s="60" t="s">
        <v>1072</v>
      </c>
      <c r="G9" s="70">
        <v>43490</v>
      </c>
      <c r="H9" s="70">
        <v>43516</v>
      </c>
      <c r="I9" s="48" t="s">
        <v>1063</v>
      </c>
      <c r="J9" s="48" t="s">
        <v>963</v>
      </c>
      <c r="K9" s="50">
        <v>43534</v>
      </c>
      <c r="L9" s="48" t="s">
        <v>1074</v>
      </c>
    </row>
    <row r="10" spans="2:12" ht="36" hidden="1" customHeight="1">
      <c r="B10" s="47">
        <v>8</v>
      </c>
      <c r="C10" s="48" t="s">
        <v>1087</v>
      </c>
      <c r="D10" s="47" t="s">
        <v>1026</v>
      </c>
      <c r="E10" s="47" t="s">
        <v>1075</v>
      </c>
      <c r="F10" s="60" t="s">
        <v>1082</v>
      </c>
      <c r="G10" s="47">
        <v>20190125</v>
      </c>
      <c r="H10" s="70">
        <v>43516</v>
      </c>
      <c r="I10" s="48" t="s">
        <v>1063</v>
      </c>
      <c r="J10" s="48" t="s">
        <v>963</v>
      </c>
      <c r="K10" s="50">
        <v>43534</v>
      </c>
      <c r="L10" s="48" t="s">
        <v>1077</v>
      </c>
    </row>
    <row r="11" spans="2:12" ht="85.5" hidden="1">
      <c r="B11" s="44">
        <v>9</v>
      </c>
      <c r="C11" s="48"/>
      <c r="D11" s="44" t="s">
        <v>1078</v>
      </c>
      <c r="E11" s="55" t="s">
        <v>1080</v>
      </c>
      <c r="F11" s="53" t="s">
        <v>1079</v>
      </c>
      <c r="G11" s="47">
        <v>2010</v>
      </c>
      <c r="H11" s="44">
        <v>20190220</v>
      </c>
      <c r="I11" s="48" t="s">
        <v>1066</v>
      </c>
      <c r="J11" s="48" t="s">
        <v>963</v>
      </c>
      <c r="K11" s="52">
        <v>43534</v>
      </c>
      <c r="L11" s="44"/>
    </row>
    <row r="12" spans="2:12" ht="85.5" hidden="1">
      <c r="B12" s="44">
        <v>10</v>
      </c>
      <c r="C12" s="48" t="s">
        <v>1089</v>
      </c>
      <c r="D12" s="44" t="s">
        <v>1078</v>
      </c>
      <c r="E12" s="55" t="s">
        <v>1081</v>
      </c>
      <c r="F12" s="54" t="s">
        <v>1083</v>
      </c>
      <c r="G12" s="47">
        <v>20190125</v>
      </c>
      <c r="H12" s="44">
        <v>20190220</v>
      </c>
      <c r="I12" s="44" t="s">
        <v>1084</v>
      </c>
      <c r="J12" s="48" t="s">
        <v>963</v>
      </c>
      <c r="K12" s="52">
        <v>43534</v>
      </c>
      <c r="L12" s="46" t="s">
        <v>1085</v>
      </c>
    </row>
    <row r="13" spans="2:12" ht="28.5" hidden="1">
      <c r="B13" s="44">
        <v>11</v>
      </c>
      <c r="C13" s="48" t="s">
        <v>1089</v>
      </c>
      <c r="D13" s="44" t="s">
        <v>1078</v>
      </c>
      <c r="E13" s="55" t="s">
        <v>1090</v>
      </c>
      <c r="F13" s="54" t="s">
        <v>1091</v>
      </c>
      <c r="G13" s="47">
        <v>20190125</v>
      </c>
      <c r="H13" s="44">
        <v>20190220</v>
      </c>
      <c r="I13" s="44" t="s">
        <v>1084</v>
      </c>
      <c r="J13" s="44"/>
      <c r="K13" s="52">
        <v>43535</v>
      </c>
      <c r="L13" s="46" t="s">
        <v>1092</v>
      </c>
    </row>
    <row r="14" spans="2:12" hidden="1">
      <c r="B14" s="44">
        <v>12</v>
      </c>
      <c r="C14" s="44"/>
      <c r="D14" s="44" t="s">
        <v>1078</v>
      </c>
      <c r="E14" s="55" t="s">
        <v>1093</v>
      </c>
      <c r="F14" s="54" t="s">
        <v>1091</v>
      </c>
      <c r="G14" s="47">
        <v>2010</v>
      </c>
      <c r="H14" s="44">
        <v>20190220</v>
      </c>
      <c r="I14" s="48" t="s">
        <v>1066</v>
      </c>
      <c r="J14" s="44"/>
      <c r="K14" s="52">
        <v>43535</v>
      </c>
      <c r="L14" s="46" t="s">
        <v>1094</v>
      </c>
    </row>
    <row r="15" spans="2:12" ht="28.5" hidden="1">
      <c r="B15" s="44">
        <v>13</v>
      </c>
      <c r="C15" s="48" t="s">
        <v>1089</v>
      </c>
      <c r="D15" s="44" t="s">
        <v>1078</v>
      </c>
      <c r="E15" s="55" t="s">
        <v>1095</v>
      </c>
      <c r="F15" s="54" t="s">
        <v>1091</v>
      </c>
      <c r="G15" s="47">
        <v>20190125</v>
      </c>
      <c r="H15" s="44">
        <v>20190220</v>
      </c>
      <c r="I15" s="44" t="s">
        <v>1084</v>
      </c>
      <c r="J15" s="44"/>
      <c r="K15" s="52">
        <v>43535</v>
      </c>
      <c r="L15" s="46" t="s">
        <v>1092</v>
      </c>
    </row>
    <row r="16" spans="2:12" ht="85.5" hidden="1">
      <c r="B16" s="44">
        <v>14</v>
      </c>
      <c r="C16" s="48"/>
      <c r="D16" s="44" t="s">
        <v>1078</v>
      </c>
      <c r="E16" s="47" t="s">
        <v>1096</v>
      </c>
      <c r="F16" s="60" t="s">
        <v>1079</v>
      </c>
      <c r="G16" s="47">
        <v>2010</v>
      </c>
      <c r="H16" s="47">
        <v>20171231</v>
      </c>
      <c r="I16" s="48" t="s">
        <v>1048</v>
      </c>
      <c r="J16" s="48" t="s">
        <v>963</v>
      </c>
      <c r="K16" s="52">
        <v>43537</v>
      </c>
      <c r="L16" s="48" t="s">
        <v>1097</v>
      </c>
    </row>
    <row r="17" spans="2:12" ht="42.75" hidden="1">
      <c r="B17" s="47">
        <v>16</v>
      </c>
      <c r="C17" s="47"/>
      <c r="D17" s="47" t="s">
        <v>1124</v>
      </c>
      <c r="E17" s="47" t="s">
        <v>1128</v>
      </c>
      <c r="F17" s="47">
        <v>123456</v>
      </c>
      <c r="G17" s="70">
        <v>42370</v>
      </c>
      <c r="H17" s="70">
        <v>43100</v>
      </c>
      <c r="I17" s="47" t="s">
        <v>1125</v>
      </c>
      <c r="J17" s="44"/>
      <c r="K17" s="50">
        <v>43545</v>
      </c>
      <c r="L17" s="47"/>
    </row>
    <row r="18" spans="2:12" ht="42.75" hidden="1">
      <c r="B18" s="47">
        <v>17</v>
      </c>
      <c r="C18" s="47"/>
      <c r="D18" s="47" t="s">
        <v>1124</v>
      </c>
      <c r="E18" s="47" t="s">
        <v>1126</v>
      </c>
      <c r="F18" s="47">
        <v>123456</v>
      </c>
      <c r="G18" s="70">
        <v>40179</v>
      </c>
      <c r="H18" s="70">
        <v>43100</v>
      </c>
      <c r="I18" s="47" t="s">
        <v>1125</v>
      </c>
      <c r="J18" s="52">
        <v>43545</v>
      </c>
      <c r="K18" s="50">
        <v>43548</v>
      </c>
      <c r="L18" s="47" t="s">
        <v>1127</v>
      </c>
    </row>
    <row r="19" spans="2:12" ht="42.75" hidden="1">
      <c r="B19" s="47" t="s">
        <v>1185</v>
      </c>
      <c r="C19" s="47"/>
      <c r="D19" s="47" t="s">
        <v>1124</v>
      </c>
      <c r="E19" s="47" t="s">
        <v>1186</v>
      </c>
      <c r="F19" s="47">
        <v>123456</v>
      </c>
      <c r="G19" s="70">
        <v>40179</v>
      </c>
      <c r="H19" s="70">
        <v>43100</v>
      </c>
      <c r="I19" s="47" t="s">
        <v>1125</v>
      </c>
      <c r="J19" s="44"/>
      <c r="K19" s="50">
        <v>43545</v>
      </c>
      <c r="L19" s="48" t="s">
        <v>1187</v>
      </c>
    </row>
    <row r="20" spans="2:12" hidden="1">
      <c r="B20" s="47">
        <v>18</v>
      </c>
      <c r="C20" s="47"/>
      <c r="D20" s="47" t="s">
        <v>1124</v>
      </c>
      <c r="E20" s="47" t="s">
        <v>1156</v>
      </c>
      <c r="F20" s="47">
        <v>123456</v>
      </c>
      <c r="G20" s="70">
        <v>40179</v>
      </c>
      <c r="H20" s="70">
        <v>42735</v>
      </c>
      <c r="I20" s="48" t="s">
        <v>1146</v>
      </c>
      <c r="J20" s="44"/>
      <c r="K20" s="50">
        <v>43548</v>
      </c>
      <c r="L20" s="47"/>
    </row>
    <row r="21" spans="2:12" hidden="1">
      <c r="B21" s="47">
        <v>19</v>
      </c>
      <c r="C21" s="47"/>
      <c r="D21" s="47" t="s">
        <v>1148</v>
      </c>
      <c r="E21" s="47" t="s">
        <v>1147</v>
      </c>
      <c r="F21" s="47">
        <v>123456</v>
      </c>
      <c r="G21" s="70">
        <v>40179</v>
      </c>
      <c r="H21" s="70">
        <v>43465</v>
      </c>
      <c r="I21" s="48" t="s">
        <v>1146</v>
      </c>
      <c r="J21" s="52">
        <v>43548</v>
      </c>
      <c r="K21" s="50">
        <v>43548</v>
      </c>
      <c r="L21" s="47"/>
    </row>
    <row r="22" spans="2:12" ht="28.5" hidden="1">
      <c r="B22" s="47">
        <v>20</v>
      </c>
      <c r="C22" s="47"/>
      <c r="D22" s="47" t="s">
        <v>1148</v>
      </c>
      <c r="E22" s="47" t="s">
        <v>1149</v>
      </c>
      <c r="F22" s="47">
        <v>123456</v>
      </c>
      <c r="G22" s="70">
        <v>40179</v>
      </c>
      <c r="H22" s="70">
        <v>43100</v>
      </c>
      <c r="I22" s="47" t="s">
        <v>1146</v>
      </c>
      <c r="J22" s="44"/>
      <c r="K22" s="50">
        <v>43548</v>
      </c>
      <c r="L22" s="47" t="s">
        <v>1150</v>
      </c>
    </row>
    <row r="23" spans="2:12" ht="28.5" hidden="1">
      <c r="B23" s="47">
        <v>21</v>
      </c>
      <c r="C23" s="47"/>
      <c r="D23" s="47" t="s">
        <v>1148</v>
      </c>
      <c r="E23" s="47" t="s">
        <v>1151</v>
      </c>
      <c r="F23" s="47">
        <v>123456</v>
      </c>
      <c r="G23" s="70">
        <v>40179</v>
      </c>
      <c r="H23" s="70">
        <v>43100</v>
      </c>
      <c r="I23" s="48" t="s">
        <v>1152</v>
      </c>
      <c r="J23" s="44"/>
      <c r="K23" s="50">
        <v>43548</v>
      </c>
      <c r="L23" s="47" t="s">
        <v>1154</v>
      </c>
    </row>
    <row r="24" spans="2:12" hidden="1">
      <c r="B24" s="47">
        <v>22</v>
      </c>
      <c r="C24" s="47"/>
      <c r="D24" s="47" t="s">
        <v>1148</v>
      </c>
      <c r="E24" s="47" t="s">
        <v>1153</v>
      </c>
      <c r="F24" s="47">
        <v>123456</v>
      </c>
      <c r="G24" s="70">
        <v>40179</v>
      </c>
      <c r="H24" s="70">
        <v>43100</v>
      </c>
      <c r="I24" s="48" t="s">
        <v>1152</v>
      </c>
      <c r="J24" s="44"/>
      <c r="K24" s="50">
        <v>43548</v>
      </c>
      <c r="L24" s="48" t="s">
        <v>1155</v>
      </c>
    </row>
    <row r="25" spans="2:12" ht="28.5" hidden="1">
      <c r="B25" s="47">
        <v>23</v>
      </c>
      <c r="C25" s="47"/>
      <c r="D25" s="47" t="s">
        <v>1148</v>
      </c>
      <c r="E25" s="47" t="s">
        <v>1157</v>
      </c>
      <c r="F25" s="47">
        <v>123456</v>
      </c>
      <c r="G25" s="70">
        <v>40179</v>
      </c>
      <c r="H25" s="70">
        <v>43100</v>
      </c>
      <c r="I25" s="48" t="s">
        <v>1152</v>
      </c>
      <c r="J25" s="44"/>
      <c r="K25" s="50">
        <v>43549</v>
      </c>
      <c r="L25" s="47" t="s">
        <v>1158</v>
      </c>
    </row>
    <row r="26" spans="2:12" hidden="1">
      <c r="B26" s="47">
        <v>24</v>
      </c>
      <c r="C26" s="47"/>
      <c r="D26" s="47" t="s">
        <v>1159</v>
      </c>
      <c r="E26" s="47" t="s">
        <v>1213</v>
      </c>
      <c r="F26" s="47">
        <v>123456</v>
      </c>
      <c r="G26" s="70">
        <v>40179</v>
      </c>
      <c r="H26" s="70">
        <v>43100</v>
      </c>
      <c r="I26" s="47" t="s">
        <v>1160</v>
      </c>
      <c r="J26" s="44"/>
      <c r="K26" s="50">
        <v>43551</v>
      </c>
      <c r="L26" s="47" t="s">
        <v>1161</v>
      </c>
    </row>
    <row r="27" spans="2:12" hidden="1">
      <c r="B27" s="47">
        <v>25</v>
      </c>
      <c r="C27" s="47"/>
      <c r="D27" s="47" t="s">
        <v>1159</v>
      </c>
      <c r="E27" s="47" t="s">
        <v>1163</v>
      </c>
      <c r="F27" s="47">
        <v>1234</v>
      </c>
      <c r="G27" s="70">
        <v>40179</v>
      </c>
      <c r="H27" s="70">
        <v>43100</v>
      </c>
      <c r="I27" s="47" t="s">
        <v>1160</v>
      </c>
      <c r="J27" s="50">
        <v>43551</v>
      </c>
      <c r="K27" s="50">
        <v>43551</v>
      </c>
      <c r="L27" s="47" t="s">
        <v>1162</v>
      </c>
    </row>
    <row r="28" spans="2:12" ht="28.5" hidden="1">
      <c r="B28" s="47">
        <v>26</v>
      </c>
      <c r="C28" s="47"/>
      <c r="D28" s="47" t="s">
        <v>1159</v>
      </c>
      <c r="E28" s="47" t="s">
        <v>1164</v>
      </c>
      <c r="F28" s="47">
        <v>123456</v>
      </c>
      <c r="G28" s="70">
        <v>40179</v>
      </c>
      <c r="H28" s="70">
        <v>43100</v>
      </c>
      <c r="I28" s="47" t="s">
        <v>1166</v>
      </c>
      <c r="J28" s="44"/>
      <c r="K28" s="50">
        <v>43551</v>
      </c>
      <c r="L28" s="47" t="s">
        <v>1168</v>
      </c>
    </row>
    <row r="29" spans="2:12" ht="28.5" hidden="1">
      <c r="B29" s="71" t="s">
        <v>1183</v>
      </c>
      <c r="C29" s="47"/>
      <c r="D29" s="47" t="s">
        <v>1159</v>
      </c>
      <c r="E29" s="47" t="s">
        <v>1182</v>
      </c>
      <c r="F29" s="47">
        <v>123456</v>
      </c>
      <c r="G29" s="70">
        <v>40179</v>
      </c>
      <c r="H29" s="70">
        <v>43100</v>
      </c>
      <c r="I29" s="47" t="s">
        <v>1166</v>
      </c>
      <c r="J29" s="44"/>
      <c r="K29" s="50">
        <v>43551</v>
      </c>
      <c r="L29" s="47" t="s">
        <v>1184</v>
      </c>
    </row>
    <row r="30" spans="2:12" hidden="1">
      <c r="B30" s="47">
        <v>27</v>
      </c>
      <c r="C30" s="47"/>
      <c r="D30" s="47" t="s">
        <v>1159</v>
      </c>
      <c r="E30" s="47" t="s">
        <v>1165</v>
      </c>
      <c r="F30" s="47">
        <v>123456</v>
      </c>
      <c r="G30" s="70">
        <v>40179</v>
      </c>
      <c r="H30" s="70">
        <v>43100</v>
      </c>
      <c r="I30" s="47" t="s">
        <v>1167</v>
      </c>
      <c r="J30" s="44"/>
      <c r="K30" s="50">
        <v>43551</v>
      </c>
      <c r="L30" s="47" t="s">
        <v>1167</v>
      </c>
    </row>
    <row r="31" spans="2:12" ht="28.5" hidden="1">
      <c r="B31" s="47">
        <v>28</v>
      </c>
      <c r="C31" s="47"/>
      <c r="D31" s="47" t="s">
        <v>1174</v>
      </c>
      <c r="E31" s="47" t="s">
        <v>1171</v>
      </c>
      <c r="F31" s="60" t="s">
        <v>1172</v>
      </c>
      <c r="G31" s="70">
        <v>40179</v>
      </c>
      <c r="H31" s="70">
        <v>43100</v>
      </c>
      <c r="I31" s="47" t="s">
        <v>1173</v>
      </c>
      <c r="J31" s="44"/>
      <c r="K31" s="50">
        <v>43552</v>
      </c>
      <c r="L31" s="47" t="s">
        <v>1168</v>
      </c>
    </row>
    <row r="32" spans="2:12" ht="28.5" hidden="1">
      <c r="B32" s="47">
        <v>29</v>
      </c>
      <c r="C32" s="47"/>
      <c r="D32" s="47" t="s">
        <v>1176</v>
      </c>
      <c r="E32" s="47" t="s">
        <v>1175</v>
      </c>
      <c r="F32" s="60" t="s">
        <v>1177</v>
      </c>
      <c r="G32" s="70">
        <v>40179</v>
      </c>
      <c r="H32" s="70">
        <v>43100</v>
      </c>
      <c r="I32" s="47" t="s">
        <v>1173</v>
      </c>
      <c r="J32" s="44"/>
      <c r="K32" s="50">
        <v>43552</v>
      </c>
      <c r="L32" s="47" t="s">
        <v>1180</v>
      </c>
    </row>
    <row r="33" spans="2:12" hidden="1">
      <c r="B33" s="47">
        <v>30</v>
      </c>
      <c r="C33" s="47"/>
      <c r="D33" s="47" t="s">
        <v>1178</v>
      </c>
      <c r="E33" s="47" t="s">
        <v>1212</v>
      </c>
      <c r="F33" s="60" t="s">
        <v>1172</v>
      </c>
      <c r="G33" s="70">
        <v>40179</v>
      </c>
      <c r="H33" s="70">
        <v>43100</v>
      </c>
      <c r="I33" s="47" t="s">
        <v>1160</v>
      </c>
      <c r="J33" s="44"/>
      <c r="K33" s="50">
        <v>43552</v>
      </c>
      <c r="L33" s="47" t="s">
        <v>1179</v>
      </c>
    </row>
    <row r="34" spans="2:12" hidden="1">
      <c r="B34" s="47">
        <v>31</v>
      </c>
      <c r="C34" s="47"/>
      <c r="D34" s="47" t="s">
        <v>1176</v>
      </c>
      <c r="E34" s="47" t="s">
        <v>1181</v>
      </c>
      <c r="F34" s="60" t="s">
        <v>1177</v>
      </c>
      <c r="G34" s="70">
        <v>40179</v>
      </c>
      <c r="H34" s="70">
        <v>43100</v>
      </c>
      <c r="I34" s="47" t="s">
        <v>1160</v>
      </c>
      <c r="J34" s="44"/>
      <c r="K34" s="50">
        <v>43552</v>
      </c>
      <c r="L34" s="47"/>
    </row>
    <row r="35" spans="2:12" hidden="1">
      <c r="B35" s="47">
        <v>32</v>
      </c>
      <c r="C35" s="47"/>
      <c r="D35" s="47" t="s">
        <v>1159</v>
      </c>
      <c r="E35" s="47" t="s">
        <v>1195</v>
      </c>
      <c r="F35" s="47">
        <v>1</v>
      </c>
      <c r="G35" s="70">
        <v>40179</v>
      </c>
      <c r="H35" s="70">
        <v>43100</v>
      </c>
      <c r="I35" s="47" t="s">
        <v>1166</v>
      </c>
      <c r="J35" s="44"/>
      <c r="K35" s="50">
        <v>43554</v>
      </c>
      <c r="L35" s="47" t="s">
        <v>1188</v>
      </c>
    </row>
    <row r="36" spans="2:12" hidden="1">
      <c r="B36" s="47">
        <v>33</v>
      </c>
      <c r="C36" s="47"/>
      <c r="D36" s="47" t="s">
        <v>1189</v>
      </c>
      <c r="E36" s="47" t="s">
        <v>1194</v>
      </c>
      <c r="F36" s="47">
        <v>1</v>
      </c>
      <c r="G36" s="70">
        <v>40179</v>
      </c>
      <c r="H36" s="70">
        <v>43100</v>
      </c>
      <c r="I36" s="47" t="s">
        <v>1190</v>
      </c>
      <c r="J36" s="44"/>
      <c r="K36" s="50">
        <v>43555</v>
      </c>
      <c r="L36" s="47" t="s">
        <v>1191</v>
      </c>
    </row>
    <row r="37" spans="2:12" hidden="1">
      <c r="B37" s="47">
        <v>34</v>
      </c>
      <c r="C37" s="47"/>
      <c r="D37" s="47" t="s">
        <v>1189</v>
      </c>
      <c r="E37" s="47" t="s">
        <v>1198</v>
      </c>
      <c r="F37" s="47">
        <v>1</v>
      </c>
      <c r="G37" s="70">
        <v>40179</v>
      </c>
      <c r="H37" s="70">
        <v>43100</v>
      </c>
      <c r="I37" s="47" t="s">
        <v>1196</v>
      </c>
      <c r="J37" s="44"/>
      <c r="K37" s="50">
        <v>43555</v>
      </c>
      <c r="L37" s="47" t="s">
        <v>1197</v>
      </c>
    </row>
    <row r="38" spans="2:12" hidden="1">
      <c r="B38" s="47">
        <v>35</v>
      </c>
      <c r="C38" s="47"/>
      <c r="D38" s="47" t="s">
        <v>1189</v>
      </c>
      <c r="E38" s="47" t="s">
        <v>1199</v>
      </c>
      <c r="F38" s="47">
        <v>1</v>
      </c>
      <c r="G38" s="70">
        <v>40179</v>
      </c>
      <c r="H38" s="70">
        <v>43100</v>
      </c>
      <c r="I38" s="48" t="s">
        <v>1152</v>
      </c>
      <c r="J38" s="44"/>
      <c r="K38" s="50">
        <v>43555</v>
      </c>
      <c r="L38" s="47" t="s">
        <v>1200</v>
      </c>
    </row>
    <row r="39" spans="2:12" hidden="1">
      <c r="B39" s="47">
        <v>36</v>
      </c>
      <c r="C39" s="47"/>
      <c r="D39" s="47" t="s">
        <v>1189</v>
      </c>
      <c r="E39" s="47" t="s">
        <v>1201</v>
      </c>
      <c r="F39" s="47">
        <v>1</v>
      </c>
      <c r="G39" s="70">
        <v>40179</v>
      </c>
      <c r="H39" s="70">
        <v>43100</v>
      </c>
      <c r="I39" s="48" t="s">
        <v>1202</v>
      </c>
      <c r="J39" s="44"/>
      <c r="K39" s="50">
        <v>43556</v>
      </c>
      <c r="L39" s="47"/>
    </row>
    <row r="40" spans="2:12" hidden="1">
      <c r="B40" s="47">
        <v>37</v>
      </c>
      <c r="C40" s="47"/>
      <c r="D40" s="47" t="s">
        <v>1189</v>
      </c>
      <c r="E40" s="47" t="s">
        <v>1207</v>
      </c>
      <c r="F40" s="47">
        <v>2</v>
      </c>
      <c r="G40" s="70">
        <v>40179</v>
      </c>
      <c r="H40" s="70">
        <v>43100</v>
      </c>
      <c r="I40" s="47" t="s">
        <v>1160</v>
      </c>
      <c r="J40" s="44"/>
      <c r="K40" s="50">
        <v>43556</v>
      </c>
      <c r="L40" s="48" t="s">
        <v>1208</v>
      </c>
    </row>
    <row r="41" spans="2:12" hidden="1">
      <c r="B41" s="47">
        <v>38</v>
      </c>
      <c r="C41" s="47" t="s">
        <v>1251</v>
      </c>
      <c r="D41" s="47" t="s">
        <v>1124</v>
      </c>
      <c r="E41" s="47" t="s">
        <v>1252</v>
      </c>
      <c r="F41" s="47">
        <v>1</v>
      </c>
      <c r="G41" s="70">
        <v>40179</v>
      </c>
      <c r="H41" s="70">
        <v>43100</v>
      </c>
      <c r="I41" s="48" t="s">
        <v>1253</v>
      </c>
      <c r="J41" s="44"/>
      <c r="K41" s="50">
        <v>43558</v>
      </c>
      <c r="L41" s="47" t="s">
        <v>1254</v>
      </c>
    </row>
    <row r="42" spans="2:12" hidden="1">
      <c r="B42" s="47">
        <v>39</v>
      </c>
      <c r="C42" s="47"/>
      <c r="D42" s="47" t="s">
        <v>1124</v>
      </c>
      <c r="E42" s="47" t="s">
        <v>1255</v>
      </c>
      <c r="F42" s="60" t="s">
        <v>1422</v>
      </c>
      <c r="G42" s="70">
        <v>40179</v>
      </c>
      <c r="H42" s="70">
        <v>43100</v>
      </c>
      <c r="I42" s="48" t="s">
        <v>1253</v>
      </c>
      <c r="J42" s="44"/>
      <c r="K42" s="50">
        <v>43558</v>
      </c>
      <c r="L42" s="47" t="s">
        <v>1256</v>
      </c>
    </row>
    <row r="43" spans="2:12" hidden="1">
      <c r="B43" s="47">
        <v>40</v>
      </c>
      <c r="C43" s="47"/>
      <c r="D43" s="47" t="s">
        <v>1257</v>
      </c>
      <c r="E43" s="47" t="s">
        <v>1258</v>
      </c>
      <c r="F43" s="47">
        <v>1</v>
      </c>
      <c r="G43" s="47"/>
      <c r="H43" s="47"/>
      <c r="I43" s="48" t="s">
        <v>1259</v>
      </c>
      <c r="J43" s="44"/>
      <c r="K43" s="50">
        <v>43558</v>
      </c>
      <c r="L43" s="47" t="s">
        <v>1260</v>
      </c>
    </row>
    <row r="44" spans="2:12" ht="28.5" hidden="1">
      <c r="B44" s="47">
        <v>41</v>
      </c>
      <c r="C44" s="47"/>
      <c r="D44" s="47" t="s">
        <v>1257</v>
      </c>
      <c r="E44" s="47" t="s">
        <v>1261</v>
      </c>
      <c r="F44" s="60" t="s">
        <v>1422</v>
      </c>
      <c r="G44" s="70">
        <v>40179</v>
      </c>
      <c r="H44" s="70">
        <v>43100</v>
      </c>
      <c r="I44" s="48" t="s">
        <v>1262</v>
      </c>
      <c r="J44" s="44"/>
      <c r="K44" s="50">
        <v>43593</v>
      </c>
      <c r="L44" s="47" t="s">
        <v>1276</v>
      </c>
    </row>
    <row r="45" spans="2:12" ht="28.5" hidden="1">
      <c r="B45" s="47">
        <v>42</v>
      </c>
      <c r="C45" s="47"/>
      <c r="D45" s="47" t="s">
        <v>1257</v>
      </c>
      <c r="E45" s="47" t="s">
        <v>1263</v>
      </c>
      <c r="F45" s="60" t="s">
        <v>1422</v>
      </c>
      <c r="G45" s="70">
        <v>40179</v>
      </c>
      <c r="H45" s="70">
        <v>43100</v>
      </c>
      <c r="I45" s="48" t="s">
        <v>1264</v>
      </c>
      <c r="J45" s="44"/>
      <c r="K45" s="50">
        <v>43593</v>
      </c>
      <c r="L45" s="47" t="s">
        <v>1277</v>
      </c>
    </row>
    <row r="46" spans="2:12" ht="28.5" hidden="1">
      <c r="B46" s="47">
        <v>43</v>
      </c>
      <c r="C46" s="47"/>
      <c r="D46" s="47" t="s">
        <v>1270</v>
      </c>
      <c r="E46" s="47" t="s">
        <v>1271</v>
      </c>
      <c r="F46" s="60" t="s">
        <v>1422</v>
      </c>
      <c r="G46" s="70">
        <v>40179</v>
      </c>
      <c r="H46" s="70">
        <v>43100</v>
      </c>
      <c r="I46" s="48" t="s">
        <v>1272</v>
      </c>
      <c r="J46" s="44"/>
      <c r="K46" s="50">
        <v>43563</v>
      </c>
      <c r="L46" s="47" t="s">
        <v>1278</v>
      </c>
    </row>
    <row r="47" spans="2:12" ht="28.5" hidden="1">
      <c r="B47" s="47">
        <v>44</v>
      </c>
      <c r="C47" s="47"/>
      <c r="D47" s="47" t="s">
        <v>1270</v>
      </c>
      <c r="E47" s="47" t="s">
        <v>1273</v>
      </c>
      <c r="F47" s="60" t="s">
        <v>1422</v>
      </c>
      <c r="G47" s="70">
        <v>40179</v>
      </c>
      <c r="H47" s="70">
        <v>43100</v>
      </c>
      <c r="I47" s="48" t="s">
        <v>1274</v>
      </c>
      <c r="J47" s="44"/>
      <c r="K47" s="50">
        <v>43564</v>
      </c>
      <c r="L47" s="47" t="s">
        <v>1275</v>
      </c>
    </row>
    <row r="48" spans="2:12" ht="28.5" hidden="1">
      <c r="B48" s="47">
        <v>45</v>
      </c>
      <c r="C48" s="47"/>
      <c r="D48" s="47" t="s">
        <v>1270</v>
      </c>
      <c r="E48" s="47" t="s">
        <v>1279</v>
      </c>
      <c r="F48" s="60" t="s">
        <v>1422</v>
      </c>
      <c r="G48" s="70">
        <v>40179</v>
      </c>
      <c r="H48" s="70">
        <v>43100</v>
      </c>
      <c r="I48" s="48" t="s">
        <v>1280</v>
      </c>
      <c r="J48" s="44"/>
      <c r="K48" s="50">
        <v>43564</v>
      </c>
      <c r="L48" s="48" t="s">
        <v>1281</v>
      </c>
    </row>
    <row r="49" spans="2:12" hidden="1">
      <c r="B49" s="47">
        <v>46</v>
      </c>
      <c r="C49" s="47" t="s">
        <v>1283</v>
      </c>
      <c r="D49" s="47" t="s">
        <v>1270</v>
      </c>
      <c r="E49" s="47" t="s">
        <v>1282</v>
      </c>
      <c r="F49" s="60" t="s">
        <v>1422</v>
      </c>
      <c r="G49" s="70">
        <v>40179</v>
      </c>
      <c r="H49" s="70">
        <v>43100</v>
      </c>
      <c r="I49" s="48" t="s">
        <v>1284</v>
      </c>
      <c r="J49" s="44"/>
      <c r="K49" s="50">
        <v>43564</v>
      </c>
      <c r="L49" s="47" t="s">
        <v>1285</v>
      </c>
    </row>
    <row r="50" spans="2:12" hidden="1">
      <c r="B50" s="47">
        <v>47</v>
      </c>
      <c r="C50" s="47"/>
      <c r="D50" s="47" t="s">
        <v>1270</v>
      </c>
      <c r="E50" s="47" t="s">
        <v>1286</v>
      </c>
      <c r="F50" s="60" t="s">
        <v>1422</v>
      </c>
      <c r="G50" s="70">
        <v>40179</v>
      </c>
      <c r="H50" s="70">
        <v>43100</v>
      </c>
      <c r="I50" s="48" t="s">
        <v>1284</v>
      </c>
      <c r="J50" s="44"/>
      <c r="K50" s="50">
        <v>43564</v>
      </c>
      <c r="L50" s="47" t="s">
        <v>1287</v>
      </c>
    </row>
    <row r="51" spans="2:12" ht="28.5" hidden="1">
      <c r="B51" s="47">
        <v>48</v>
      </c>
      <c r="C51" s="47"/>
      <c r="D51" s="47" t="s">
        <v>1270</v>
      </c>
      <c r="E51" s="47" t="s">
        <v>1288</v>
      </c>
      <c r="F51" s="60" t="s">
        <v>1422</v>
      </c>
      <c r="G51" s="70">
        <v>40179</v>
      </c>
      <c r="H51" s="70">
        <v>43100</v>
      </c>
      <c r="I51" s="48" t="s">
        <v>1284</v>
      </c>
      <c r="J51" s="44"/>
      <c r="K51" s="50">
        <v>43564</v>
      </c>
      <c r="L51" s="48" t="s">
        <v>1289</v>
      </c>
    </row>
    <row r="52" spans="2:12" ht="28.5" hidden="1">
      <c r="B52" s="47">
        <v>49</v>
      </c>
      <c r="C52" s="47"/>
      <c r="D52" s="47" t="s">
        <v>1270</v>
      </c>
      <c r="E52" s="47" t="s">
        <v>1290</v>
      </c>
      <c r="F52" s="60" t="s">
        <v>1422</v>
      </c>
      <c r="G52" s="70">
        <v>40179</v>
      </c>
      <c r="H52" s="70">
        <v>43100</v>
      </c>
      <c r="I52" s="48" t="s">
        <v>1291</v>
      </c>
      <c r="J52" s="44"/>
      <c r="K52" s="50">
        <v>43564</v>
      </c>
      <c r="L52" s="48" t="s">
        <v>1292</v>
      </c>
    </row>
    <row r="53" spans="2:12" ht="28.5" hidden="1">
      <c r="B53" s="47">
        <v>50</v>
      </c>
      <c r="C53" s="47"/>
      <c r="D53" s="47" t="s">
        <v>1270</v>
      </c>
      <c r="E53" s="47" t="s">
        <v>1293</v>
      </c>
      <c r="F53" s="60" t="s">
        <v>1422</v>
      </c>
      <c r="G53" s="70">
        <v>40179</v>
      </c>
      <c r="H53" s="70">
        <v>43100</v>
      </c>
      <c r="I53" s="48" t="s">
        <v>1294</v>
      </c>
      <c r="J53" s="44"/>
      <c r="K53" s="50">
        <v>43564</v>
      </c>
      <c r="L53" s="48" t="s">
        <v>1295</v>
      </c>
    </row>
    <row r="54" spans="2:12" hidden="1">
      <c r="B54" s="47">
        <v>51</v>
      </c>
      <c r="C54" s="47"/>
      <c r="D54" s="47" t="s">
        <v>1270</v>
      </c>
      <c r="E54" s="47" t="s">
        <v>1296</v>
      </c>
      <c r="F54" s="60" t="s">
        <v>1422</v>
      </c>
      <c r="G54" s="70">
        <v>40179</v>
      </c>
      <c r="H54" s="70">
        <v>43100</v>
      </c>
      <c r="I54" s="48" t="s">
        <v>1298</v>
      </c>
      <c r="J54" s="44"/>
      <c r="K54" s="50">
        <v>43564</v>
      </c>
      <c r="L54" s="47" t="s">
        <v>1297</v>
      </c>
    </row>
    <row r="55" spans="2:12" ht="28.5" hidden="1">
      <c r="B55" s="47">
        <v>52</v>
      </c>
      <c r="C55" s="47"/>
      <c r="D55" s="47" t="s">
        <v>1270</v>
      </c>
      <c r="E55" s="47" t="s">
        <v>1299</v>
      </c>
      <c r="F55" s="60" t="s">
        <v>1422</v>
      </c>
      <c r="G55" s="70">
        <v>40179</v>
      </c>
      <c r="H55" s="70">
        <v>43100</v>
      </c>
      <c r="I55" s="48" t="s">
        <v>1300</v>
      </c>
      <c r="J55" s="44"/>
      <c r="K55" s="50">
        <v>43564</v>
      </c>
      <c r="L55" s="47" t="s">
        <v>1301</v>
      </c>
    </row>
    <row r="56" spans="2:12" ht="28.5" hidden="1">
      <c r="B56" s="47">
        <v>53</v>
      </c>
      <c r="C56" s="47"/>
      <c r="D56" s="47" t="s">
        <v>1270</v>
      </c>
      <c r="E56" s="47" t="s">
        <v>1302</v>
      </c>
      <c r="F56" s="60" t="s">
        <v>1422</v>
      </c>
      <c r="G56" s="70">
        <v>40179</v>
      </c>
      <c r="H56" s="70">
        <v>43100</v>
      </c>
      <c r="I56" s="48" t="s">
        <v>1303</v>
      </c>
      <c r="J56" s="44"/>
      <c r="K56" s="50">
        <v>43564</v>
      </c>
      <c r="L56" s="47" t="s">
        <v>1306</v>
      </c>
    </row>
    <row r="57" spans="2:12" hidden="1">
      <c r="B57" s="47">
        <v>54</v>
      </c>
      <c r="C57" s="47"/>
      <c r="D57" s="47" t="s">
        <v>1270</v>
      </c>
      <c r="E57" s="47" t="s">
        <v>1304</v>
      </c>
      <c r="F57" s="60" t="s">
        <v>1422</v>
      </c>
      <c r="G57" s="70">
        <v>40179</v>
      </c>
      <c r="H57" s="70">
        <v>43100</v>
      </c>
      <c r="I57" s="48" t="s">
        <v>1305</v>
      </c>
      <c r="J57" s="44"/>
      <c r="K57" s="50">
        <v>43564</v>
      </c>
      <c r="L57" s="47" t="s">
        <v>1307</v>
      </c>
    </row>
    <row r="58" spans="2:12" ht="28.5" hidden="1">
      <c r="B58" s="47">
        <v>55</v>
      </c>
      <c r="C58" s="47" t="s">
        <v>1283</v>
      </c>
      <c r="D58" s="47" t="s">
        <v>1270</v>
      </c>
      <c r="E58" s="47" t="s">
        <v>1308</v>
      </c>
      <c r="F58" s="60" t="s">
        <v>1422</v>
      </c>
      <c r="G58" s="70">
        <v>40179</v>
      </c>
      <c r="H58" s="70">
        <v>43100</v>
      </c>
      <c r="I58" s="48" t="s">
        <v>1309</v>
      </c>
      <c r="J58" s="44"/>
      <c r="K58" s="50">
        <v>43564</v>
      </c>
      <c r="L58" s="48" t="s">
        <v>1310</v>
      </c>
    </row>
    <row r="59" spans="2:12" ht="28.5" hidden="1">
      <c r="B59" s="47">
        <v>56</v>
      </c>
      <c r="C59" s="47" t="s">
        <v>1283</v>
      </c>
      <c r="D59" s="47" t="s">
        <v>1270</v>
      </c>
      <c r="E59" s="47" t="s">
        <v>1311</v>
      </c>
      <c r="F59" s="60" t="s">
        <v>1422</v>
      </c>
      <c r="G59" s="70">
        <v>40179</v>
      </c>
      <c r="H59" s="70">
        <v>43100</v>
      </c>
      <c r="I59" s="48" t="s">
        <v>1312</v>
      </c>
      <c r="J59" s="44"/>
      <c r="K59" s="50">
        <v>43564</v>
      </c>
      <c r="L59" s="48" t="s">
        <v>1313</v>
      </c>
    </row>
    <row r="60" spans="2:12" ht="15" hidden="1" customHeight="1">
      <c r="B60" s="47">
        <v>57</v>
      </c>
      <c r="C60" s="47" t="s">
        <v>1283</v>
      </c>
      <c r="D60" s="47" t="s">
        <v>1270</v>
      </c>
      <c r="E60" s="47" t="s">
        <v>1314</v>
      </c>
      <c r="F60" s="60" t="s">
        <v>1422</v>
      </c>
      <c r="G60" s="70">
        <v>40179</v>
      </c>
      <c r="H60" s="70">
        <v>43100</v>
      </c>
      <c r="I60" s="48" t="s">
        <v>1315</v>
      </c>
      <c r="J60" s="44"/>
      <c r="K60" s="50">
        <v>43564</v>
      </c>
      <c r="L60" s="48" t="s">
        <v>1316</v>
      </c>
    </row>
    <row r="61" spans="2:12" hidden="1">
      <c r="B61" s="47">
        <v>58</v>
      </c>
      <c r="C61" s="47" t="s">
        <v>1283</v>
      </c>
      <c r="D61" s="47" t="s">
        <v>1270</v>
      </c>
      <c r="E61" s="47" t="s">
        <v>1317</v>
      </c>
      <c r="F61" s="60" t="s">
        <v>1422</v>
      </c>
      <c r="G61" s="70">
        <v>40179</v>
      </c>
      <c r="H61" s="70">
        <v>43100</v>
      </c>
      <c r="I61" s="48" t="s">
        <v>1298</v>
      </c>
      <c r="J61" s="44"/>
      <c r="K61" s="50">
        <v>43564</v>
      </c>
      <c r="L61" s="48" t="s">
        <v>1318</v>
      </c>
    </row>
    <row r="62" spans="2:12" ht="28.5" hidden="1">
      <c r="B62" s="47">
        <v>59</v>
      </c>
      <c r="C62" s="47" t="s">
        <v>1283</v>
      </c>
      <c r="D62" s="47" t="s">
        <v>1270</v>
      </c>
      <c r="E62" s="47" t="s">
        <v>1319</v>
      </c>
      <c r="F62" s="60" t="s">
        <v>1422</v>
      </c>
      <c r="G62" s="70">
        <v>40179</v>
      </c>
      <c r="H62" s="70">
        <v>43100</v>
      </c>
      <c r="I62" s="48" t="s">
        <v>1320</v>
      </c>
      <c r="J62" s="44"/>
      <c r="K62" s="50">
        <v>43564</v>
      </c>
      <c r="L62" s="48" t="s">
        <v>1321</v>
      </c>
    </row>
    <row r="63" spans="2:12" ht="28.5" hidden="1">
      <c r="B63" s="47">
        <v>60</v>
      </c>
      <c r="C63" s="47" t="s">
        <v>1283</v>
      </c>
      <c r="D63" s="47" t="s">
        <v>1270</v>
      </c>
      <c r="E63" s="47" t="s">
        <v>1322</v>
      </c>
      <c r="F63" s="60" t="s">
        <v>1422</v>
      </c>
      <c r="G63" s="70">
        <v>40179</v>
      </c>
      <c r="H63" s="70">
        <v>43100</v>
      </c>
      <c r="I63" s="48" t="s">
        <v>1323</v>
      </c>
      <c r="J63" s="44"/>
      <c r="K63" s="50">
        <v>43564</v>
      </c>
      <c r="L63" s="48" t="s">
        <v>1324</v>
      </c>
    </row>
    <row r="64" spans="2:12" hidden="1">
      <c r="B64" s="47">
        <v>61</v>
      </c>
      <c r="C64" s="47" t="s">
        <v>1283</v>
      </c>
      <c r="D64" s="47" t="s">
        <v>1270</v>
      </c>
      <c r="E64" s="47" t="s">
        <v>1325</v>
      </c>
      <c r="F64" s="60" t="s">
        <v>1422</v>
      </c>
      <c r="G64" s="70">
        <v>40179</v>
      </c>
      <c r="H64" s="70">
        <v>43100</v>
      </c>
      <c r="I64" s="48" t="s">
        <v>1326</v>
      </c>
      <c r="J64" s="44"/>
      <c r="K64" s="50">
        <v>43564</v>
      </c>
      <c r="L64" s="48" t="s">
        <v>1327</v>
      </c>
    </row>
    <row r="65" spans="2:12" hidden="1">
      <c r="B65" s="47">
        <v>62</v>
      </c>
      <c r="C65" s="47" t="s">
        <v>1283</v>
      </c>
      <c r="D65" s="47" t="s">
        <v>1270</v>
      </c>
      <c r="E65" s="47" t="s">
        <v>1328</v>
      </c>
      <c r="F65" s="60" t="s">
        <v>1422</v>
      </c>
      <c r="G65" s="70">
        <v>40179</v>
      </c>
      <c r="H65" s="70">
        <v>43100</v>
      </c>
      <c r="I65" s="48" t="s">
        <v>1329</v>
      </c>
      <c r="J65" s="44"/>
      <c r="K65" s="50">
        <v>43564</v>
      </c>
      <c r="L65" s="48" t="s">
        <v>1330</v>
      </c>
    </row>
    <row r="66" spans="2:12" hidden="1">
      <c r="B66" s="47">
        <v>63</v>
      </c>
      <c r="C66" s="47"/>
      <c r="D66" s="47" t="s">
        <v>1270</v>
      </c>
      <c r="E66" s="47" t="s">
        <v>1331</v>
      </c>
      <c r="F66" s="60" t="s">
        <v>1422</v>
      </c>
      <c r="G66" s="70">
        <v>40179</v>
      </c>
      <c r="H66" s="70">
        <v>43100</v>
      </c>
      <c r="I66" s="48" t="s">
        <v>1332</v>
      </c>
      <c r="J66" s="44"/>
      <c r="K66" s="50">
        <v>43564</v>
      </c>
      <c r="L66" s="48" t="s">
        <v>1334</v>
      </c>
    </row>
    <row r="67" spans="2:12" hidden="1">
      <c r="B67" s="47">
        <v>64</v>
      </c>
      <c r="C67" s="47" t="s">
        <v>1283</v>
      </c>
      <c r="D67" s="47" t="s">
        <v>1270</v>
      </c>
      <c r="E67" s="47" t="s">
        <v>1333</v>
      </c>
      <c r="F67" s="60" t="s">
        <v>1422</v>
      </c>
      <c r="G67" s="70">
        <v>40179</v>
      </c>
      <c r="H67" s="70">
        <v>43100</v>
      </c>
      <c r="I67" s="48" t="s">
        <v>1332</v>
      </c>
      <c r="J67" s="44"/>
      <c r="K67" s="50">
        <v>43564</v>
      </c>
      <c r="L67" s="48" t="s">
        <v>1355</v>
      </c>
    </row>
    <row r="68" spans="2:12" hidden="1">
      <c r="B68" s="47">
        <v>65</v>
      </c>
      <c r="C68" s="47" t="s">
        <v>1283</v>
      </c>
      <c r="D68" s="47" t="s">
        <v>1026</v>
      </c>
      <c r="E68" s="47" t="s">
        <v>1461</v>
      </c>
      <c r="F68" s="47">
        <v>1</v>
      </c>
      <c r="G68" s="70">
        <v>40179</v>
      </c>
      <c r="H68" s="70">
        <v>43100</v>
      </c>
      <c r="I68" s="48" t="s">
        <v>1354</v>
      </c>
      <c r="J68" s="44"/>
      <c r="K68" s="50">
        <v>43572</v>
      </c>
      <c r="L68" s="47" t="s">
        <v>1356</v>
      </c>
    </row>
    <row r="69" spans="2:12" hidden="1">
      <c r="B69" s="47">
        <v>66</v>
      </c>
      <c r="C69" s="47" t="s">
        <v>1283</v>
      </c>
      <c r="D69" s="47" t="s">
        <v>1026</v>
      </c>
      <c r="E69" s="47" t="s">
        <v>1357</v>
      </c>
      <c r="F69" s="47">
        <v>1</v>
      </c>
      <c r="G69" s="70">
        <v>40179</v>
      </c>
      <c r="H69" s="70">
        <v>43100</v>
      </c>
      <c r="I69" s="48" t="s">
        <v>1358</v>
      </c>
      <c r="J69" s="44"/>
      <c r="K69" s="50">
        <v>43572</v>
      </c>
      <c r="L69" s="47"/>
    </row>
    <row r="70" spans="2:12" hidden="1">
      <c r="B70" s="47">
        <v>67</v>
      </c>
      <c r="C70" s="47" t="s">
        <v>1283</v>
      </c>
      <c r="D70" s="47" t="s">
        <v>1026</v>
      </c>
      <c r="E70" s="47" t="s">
        <v>1359</v>
      </c>
      <c r="F70" s="60" t="s">
        <v>1422</v>
      </c>
      <c r="G70" s="70">
        <v>40179</v>
      </c>
      <c r="H70" s="70">
        <v>43100</v>
      </c>
      <c r="I70" s="48" t="s">
        <v>1358</v>
      </c>
      <c r="J70" s="44"/>
      <c r="K70" s="50">
        <v>43573</v>
      </c>
      <c r="L70" s="47"/>
    </row>
    <row r="71" spans="2:12" hidden="1">
      <c r="B71" s="47">
        <f>B70+1</f>
        <v>68</v>
      </c>
      <c r="C71" s="47" t="s">
        <v>1283</v>
      </c>
      <c r="D71" s="47" t="s">
        <v>1026</v>
      </c>
      <c r="E71" s="47" t="s">
        <v>1397</v>
      </c>
      <c r="F71" s="60" t="s">
        <v>1421</v>
      </c>
      <c r="G71" s="70">
        <v>40179</v>
      </c>
      <c r="H71" s="70">
        <v>43100</v>
      </c>
      <c r="I71" s="48" t="s">
        <v>1358</v>
      </c>
      <c r="J71" s="44"/>
      <c r="K71" s="47"/>
      <c r="L71" s="47"/>
    </row>
    <row r="72" spans="2:12" hidden="1">
      <c r="B72" s="47">
        <f t="shared" ref="B72:B93" si="0">B71+1</f>
        <v>69</v>
      </c>
      <c r="C72" s="47" t="s">
        <v>1283</v>
      </c>
      <c r="D72" s="47" t="s">
        <v>1026</v>
      </c>
      <c r="E72" s="47" t="s">
        <v>1398</v>
      </c>
      <c r="F72" s="47">
        <v>2</v>
      </c>
      <c r="G72" s="70">
        <v>40179</v>
      </c>
      <c r="H72" s="70">
        <v>43100</v>
      </c>
      <c r="I72" s="48" t="s">
        <v>1354</v>
      </c>
      <c r="J72" s="44"/>
      <c r="K72" s="47"/>
      <c r="L72" s="47"/>
    </row>
    <row r="73" spans="2:12" hidden="1">
      <c r="B73" s="47">
        <f t="shared" si="0"/>
        <v>70</v>
      </c>
      <c r="C73" s="47" t="s">
        <v>1283</v>
      </c>
      <c r="D73" s="47" t="s">
        <v>1415</v>
      </c>
      <c r="E73" s="47" t="s">
        <v>1399</v>
      </c>
      <c r="F73" s="47">
        <v>12</v>
      </c>
      <c r="G73" s="70">
        <v>40179</v>
      </c>
      <c r="H73" s="70">
        <v>43100</v>
      </c>
      <c r="I73" s="48" t="s">
        <v>1358</v>
      </c>
      <c r="J73" s="44"/>
      <c r="K73" s="47"/>
      <c r="L73" s="47"/>
    </row>
    <row r="74" spans="2:12" hidden="1">
      <c r="B74" s="47">
        <f t="shared" si="0"/>
        <v>71</v>
      </c>
      <c r="C74" s="47" t="s">
        <v>1283</v>
      </c>
      <c r="D74" s="47" t="s">
        <v>1416</v>
      </c>
      <c r="E74" s="47" t="s">
        <v>1400</v>
      </c>
      <c r="F74" s="47">
        <v>12</v>
      </c>
      <c r="G74" s="70">
        <v>40179</v>
      </c>
      <c r="H74" s="70">
        <v>43100</v>
      </c>
      <c r="I74" s="48" t="s">
        <v>1354</v>
      </c>
      <c r="J74" s="44"/>
      <c r="K74" s="47"/>
      <c r="L74" s="47"/>
    </row>
    <row r="75" spans="2:12" hidden="1">
      <c r="B75" s="47">
        <f t="shared" si="0"/>
        <v>72</v>
      </c>
      <c r="C75" s="47" t="s">
        <v>1283</v>
      </c>
      <c r="D75" s="47" t="s">
        <v>1417</v>
      </c>
      <c r="E75" s="47" t="s">
        <v>1433</v>
      </c>
      <c r="F75" s="47">
        <v>12</v>
      </c>
      <c r="G75" s="70">
        <v>40179</v>
      </c>
      <c r="H75" s="70">
        <v>43100</v>
      </c>
      <c r="I75" s="48" t="s">
        <v>1358</v>
      </c>
      <c r="J75" s="44"/>
      <c r="K75" s="47"/>
      <c r="L75" s="47"/>
    </row>
    <row r="76" spans="2:12" hidden="1">
      <c r="B76" s="47">
        <f t="shared" si="0"/>
        <v>73</v>
      </c>
      <c r="C76" s="47" t="s">
        <v>1283</v>
      </c>
      <c r="D76" s="47" t="s">
        <v>1417</v>
      </c>
      <c r="E76" s="47" t="s">
        <v>1401</v>
      </c>
      <c r="F76" s="47">
        <v>12</v>
      </c>
      <c r="G76" s="70">
        <v>40179</v>
      </c>
      <c r="H76" s="70">
        <v>43100</v>
      </c>
      <c r="I76" s="48" t="s">
        <v>1354</v>
      </c>
      <c r="J76" s="44"/>
      <c r="K76" s="47"/>
      <c r="L76" s="47"/>
    </row>
    <row r="77" spans="2:12" hidden="1">
      <c r="B77" s="47">
        <f t="shared" si="0"/>
        <v>74</v>
      </c>
      <c r="C77" s="47" t="s">
        <v>1283</v>
      </c>
      <c r="D77" s="47" t="s">
        <v>1396</v>
      </c>
      <c r="E77" s="47" t="s">
        <v>1402</v>
      </c>
      <c r="F77" s="47">
        <v>2</v>
      </c>
      <c r="G77" s="70">
        <v>40179</v>
      </c>
      <c r="H77" s="70">
        <v>43100</v>
      </c>
      <c r="I77" s="48" t="s">
        <v>1358</v>
      </c>
      <c r="J77" s="44"/>
      <c r="K77" s="50"/>
      <c r="L77" s="47"/>
    </row>
    <row r="78" spans="2:12" hidden="1">
      <c r="B78" s="47">
        <f t="shared" si="0"/>
        <v>75</v>
      </c>
      <c r="C78" s="47" t="s">
        <v>1283</v>
      </c>
      <c r="D78" s="47" t="s">
        <v>1418</v>
      </c>
      <c r="E78" s="47" t="s">
        <v>1403</v>
      </c>
      <c r="F78" s="47">
        <v>123</v>
      </c>
      <c r="G78" s="70">
        <v>40179</v>
      </c>
      <c r="H78" s="70">
        <v>43100</v>
      </c>
      <c r="I78" s="48" t="s">
        <v>1354</v>
      </c>
      <c r="J78" s="44"/>
      <c r="K78" s="47"/>
      <c r="L78" s="47"/>
    </row>
    <row r="79" spans="2:12" hidden="1">
      <c r="B79" s="47">
        <f t="shared" si="0"/>
        <v>76</v>
      </c>
      <c r="C79" s="47" t="s">
        <v>1283</v>
      </c>
      <c r="D79" s="47" t="s">
        <v>1418</v>
      </c>
      <c r="E79" s="47" t="s">
        <v>1404</v>
      </c>
      <c r="F79" s="47">
        <v>123</v>
      </c>
      <c r="G79" s="70">
        <v>40179</v>
      </c>
      <c r="H79" s="70">
        <v>43100</v>
      </c>
      <c r="I79" s="48" t="s">
        <v>1358</v>
      </c>
      <c r="J79" s="44"/>
      <c r="K79" s="47"/>
      <c r="L79" s="47"/>
    </row>
    <row r="80" spans="2:12">
      <c r="B80" s="47">
        <f t="shared" si="0"/>
        <v>77</v>
      </c>
      <c r="C80" s="47" t="s">
        <v>1283</v>
      </c>
      <c r="D80" s="47" t="s">
        <v>1419</v>
      </c>
      <c r="E80" s="47" t="s">
        <v>1405</v>
      </c>
      <c r="F80" s="47">
        <v>123</v>
      </c>
      <c r="G80" s="70">
        <v>40179</v>
      </c>
      <c r="H80" s="70">
        <v>43100</v>
      </c>
      <c r="I80" s="48" t="s">
        <v>1354</v>
      </c>
      <c r="J80" s="44"/>
      <c r="K80" s="47"/>
      <c r="L80" s="47"/>
    </row>
    <row r="81" spans="2:12">
      <c r="B81" s="47">
        <f t="shared" si="0"/>
        <v>78</v>
      </c>
      <c r="C81" s="47" t="s">
        <v>1283</v>
      </c>
      <c r="D81" s="47" t="s">
        <v>1419</v>
      </c>
      <c r="E81" s="47" t="s">
        <v>1406</v>
      </c>
      <c r="F81" s="47">
        <v>123</v>
      </c>
      <c r="G81" s="70">
        <v>40179</v>
      </c>
      <c r="H81" s="70">
        <v>43100</v>
      </c>
      <c r="I81" s="48" t="s">
        <v>1358</v>
      </c>
      <c r="J81" s="44"/>
      <c r="K81" s="47"/>
      <c r="L81" s="47"/>
    </row>
    <row r="82" spans="2:12" hidden="1">
      <c r="B82" s="47">
        <f t="shared" si="0"/>
        <v>79</v>
      </c>
      <c r="C82" s="47" t="s">
        <v>1283</v>
      </c>
      <c r="D82" s="47" t="s">
        <v>1416</v>
      </c>
      <c r="E82" s="47" t="s">
        <v>1476</v>
      </c>
      <c r="F82" s="47">
        <v>13</v>
      </c>
      <c r="G82" s="70">
        <v>40179</v>
      </c>
      <c r="H82" s="70">
        <v>43100</v>
      </c>
      <c r="I82" s="48" t="s">
        <v>1354</v>
      </c>
      <c r="J82" s="44"/>
      <c r="K82" s="47"/>
      <c r="L82" s="47"/>
    </row>
    <row r="83" spans="2:12" hidden="1">
      <c r="B83" s="47">
        <f t="shared" si="0"/>
        <v>80</v>
      </c>
      <c r="C83" s="47" t="s">
        <v>1283</v>
      </c>
      <c r="D83" s="47" t="s">
        <v>1416</v>
      </c>
      <c r="E83" s="47" t="s">
        <v>1407</v>
      </c>
      <c r="F83" s="47">
        <v>14</v>
      </c>
      <c r="G83" s="70">
        <v>40179</v>
      </c>
      <c r="H83" s="70">
        <v>43100</v>
      </c>
      <c r="I83" s="48" t="s">
        <v>1354</v>
      </c>
      <c r="J83" s="44"/>
      <c r="K83" s="47"/>
      <c r="L83" s="47"/>
    </row>
    <row r="84" spans="2:12" hidden="1">
      <c r="B84" s="47">
        <f t="shared" si="0"/>
        <v>81</v>
      </c>
      <c r="C84" s="47" t="s">
        <v>1283</v>
      </c>
      <c r="D84" s="47" t="s">
        <v>1416</v>
      </c>
      <c r="E84" s="47" t="s">
        <v>1408</v>
      </c>
      <c r="F84" s="47">
        <v>15</v>
      </c>
      <c r="G84" s="70">
        <v>40179</v>
      </c>
      <c r="H84" s="70">
        <v>43100</v>
      </c>
      <c r="I84" s="48" t="s">
        <v>1354</v>
      </c>
      <c r="J84" s="44"/>
      <c r="K84" s="47"/>
      <c r="L84" s="47"/>
    </row>
    <row r="85" spans="2:12" hidden="1">
      <c r="B85" s="47">
        <f t="shared" si="0"/>
        <v>82</v>
      </c>
      <c r="C85" s="47" t="s">
        <v>1283</v>
      </c>
      <c r="D85" s="47" t="s">
        <v>1416</v>
      </c>
      <c r="E85" s="47" t="s">
        <v>1409</v>
      </c>
      <c r="F85" s="47">
        <v>16</v>
      </c>
      <c r="G85" s="70">
        <v>40179</v>
      </c>
      <c r="H85" s="70">
        <v>43100</v>
      </c>
      <c r="I85" s="48" t="s">
        <v>1354</v>
      </c>
      <c r="J85" s="44"/>
      <c r="K85" s="47"/>
      <c r="L85" s="47"/>
    </row>
    <row r="86" spans="2:12" hidden="1">
      <c r="B86" s="47">
        <f t="shared" si="0"/>
        <v>83</v>
      </c>
      <c r="C86" s="47" t="s">
        <v>1283</v>
      </c>
      <c r="D86" s="47" t="s">
        <v>1420</v>
      </c>
      <c r="E86" s="47" t="s">
        <v>1448</v>
      </c>
      <c r="F86" s="47">
        <v>13</v>
      </c>
      <c r="G86" s="70">
        <v>40179</v>
      </c>
      <c r="H86" s="70">
        <v>43100</v>
      </c>
      <c r="I86" s="48" t="s">
        <v>1354</v>
      </c>
      <c r="J86" s="44"/>
      <c r="K86" s="47"/>
      <c r="L86" s="47"/>
    </row>
    <row r="87" spans="2:12" hidden="1">
      <c r="B87" s="47">
        <f t="shared" si="0"/>
        <v>84</v>
      </c>
      <c r="C87" s="47" t="s">
        <v>1283</v>
      </c>
      <c r="D87" s="47" t="s">
        <v>1420</v>
      </c>
      <c r="E87" s="47" t="s">
        <v>1410</v>
      </c>
      <c r="F87" s="47">
        <v>14</v>
      </c>
      <c r="G87" s="70">
        <v>40179</v>
      </c>
      <c r="H87" s="70">
        <v>43100</v>
      </c>
      <c r="I87" s="48" t="s">
        <v>1354</v>
      </c>
      <c r="J87" s="44"/>
      <c r="K87" s="47"/>
      <c r="L87" s="47"/>
    </row>
    <row r="88" spans="2:12" hidden="1">
      <c r="B88" s="47">
        <f t="shared" si="0"/>
        <v>85</v>
      </c>
      <c r="C88" s="47" t="s">
        <v>1283</v>
      </c>
      <c r="D88" s="47" t="s">
        <v>1420</v>
      </c>
      <c r="E88" s="47" t="s">
        <v>1411</v>
      </c>
      <c r="F88" s="47">
        <v>21</v>
      </c>
      <c r="G88" s="70">
        <v>40179</v>
      </c>
      <c r="H88" s="70">
        <v>43100</v>
      </c>
      <c r="I88" s="48" t="s">
        <v>1354</v>
      </c>
      <c r="J88" s="44"/>
      <c r="K88" s="47"/>
      <c r="L88" s="47"/>
    </row>
    <row r="89" spans="2:12">
      <c r="B89" s="47">
        <f t="shared" si="0"/>
        <v>86</v>
      </c>
      <c r="C89" s="47" t="s">
        <v>1283</v>
      </c>
      <c r="D89" s="47" t="s">
        <v>1419</v>
      </c>
      <c r="E89" s="47" t="s">
        <v>1412</v>
      </c>
      <c r="F89" s="47">
        <v>124</v>
      </c>
      <c r="G89" s="70">
        <v>40179</v>
      </c>
      <c r="H89" s="70">
        <v>43100</v>
      </c>
      <c r="I89" s="48" t="s">
        <v>1354</v>
      </c>
      <c r="J89" s="44"/>
      <c r="K89" s="47"/>
      <c r="L89" s="47"/>
    </row>
    <row r="90" spans="2:12">
      <c r="B90" s="47">
        <f t="shared" si="0"/>
        <v>87</v>
      </c>
      <c r="C90" s="47" t="s">
        <v>1283</v>
      </c>
      <c r="D90" s="47" t="s">
        <v>1419</v>
      </c>
      <c r="E90" s="47" t="s">
        <v>1413</v>
      </c>
      <c r="F90" s="47">
        <v>132</v>
      </c>
      <c r="G90" s="70">
        <v>40179</v>
      </c>
      <c r="H90" s="70">
        <v>43100</v>
      </c>
      <c r="I90" s="48" t="s">
        <v>1354</v>
      </c>
      <c r="J90" s="44"/>
      <c r="K90" s="47"/>
      <c r="L90" s="47"/>
    </row>
    <row r="91" spans="2:12">
      <c r="B91" s="47">
        <f t="shared" si="0"/>
        <v>88</v>
      </c>
      <c r="C91" s="47" t="s">
        <v>1283</v>
      </c>
      <c r="D91" s="47" t="s">
        <v>1419</v>
      </c>
      <c r="E91" s="47" t="s">
        <v>1414</v>
      </c>
      <c r="F91" s="47">
        <v>134</v>
      </c>
      <c r="G91" s="70">
        <v>40179</v>
      </c>
      <c r="H91" s="70">
        <v>43100</v>
      </c>
      <c r="I91" s="48" t="s">
        <v>1354</v>
      </c>
      <c r="J91" s="44"/>
      <c r="K91" s="47"/>
      <c r="L91" s="47"/>
    </row>
    <row r="92" spans="2:12" hidden="1">
      <c r="B92" s="47">
        <f t="shared" si="0"/>
        <v>89</v>
      </c>
      <c r="C92" s="47" t="s">
        <v>1283</v>
      </c>
      <c r="D92" s="47" t="s">
        <v>1420</v>
      </c>
      <c r="E92" s="47" t="s">
        <v>1442</v>
      </c>
      <c r="F92" s="47">
        <v>21</v>
      </c>
      <c r="G92" s="70">
        <v>40179</v>
      </c>
      <c r="H92" s="70">
        <v>43100</v>
      </c>
      <c r="I92" s="48" t="s">
        <v>1358</v>
      </c>
      <c r="J92" s="44"/>
      <c r="K92" s="47"/>
      <c r="L92" s="47"/>
    </row>
    <row r="93" spans="2:12" hidden="1">
      <c r="B93" s="47">
        <f t="shared" si="0"/>
        <v>90</v>
      </c>
      <c r="C93" s="47" t="s">
        <v>1283</v>
      </c>
      <c r="D93" s="47" t="s">
        <v>1420</v>
      </c>
      <c r="E93" s="47" t="s">
        <v>1449</v>
      </c>
      <c r="F93" s="47">
        <v>13</v>
      </c>
      <c r="G93" s="70">
        <v>40179</v>
      </c>
      <c r="H93" s="70">
        <v>43100</v>
      </c>
      <c r="I93" s="48" t="s">
        <v>1358</v>
      </c>
      <c r="J93" s="44"/>
      <c r="K93" s="47"/>
      <c r="L93" s="47"/>
    </row>
    <row r="94" spans="2:12" hidden="1">
      <c r="B94" s="47">
        <v>91</v>
      </c>
      <c r="C94" s="47" t="s">
        <v>1283</v>
      </c>
      <c r="D94" s="47" t="s">
        <v>1466</v>
      </c>
      <c r="E94" s="47" t="s">
        <v>1462</v>
      </c>
      <c r="F94" s="47">
        <v>3</v>
      </c>
      <c r="G94" s="70">
        <v>40179</v>
      </c>
      <c r="H94" s="70">
        <v>43100</v>
      </c>
      <c r="I94" s="48" t="s">
        <v>1354</v>
      </c>
      <c r="J94" s="44"/>
      <c r="K94" s="50">
        <v>43589</v>
      </c>
      <c r="L94" s="47"/>
    </row>
    <row r="95" spans="2:12" hidden="1">
      <c r="B95" s="47">
        <v>92</v>
      </c>
      <c r="C95" s="47" t="s">
        <v>1283</v>
      </c>
      <c r="D95" s="47" t="s">
        <v>1466</v>
      </c>
      <c r="E95" s="47" t="s">
        <v>1463</v>
      </c>
      <c r="F95" s="47">
        <v>4</v>
      </c>
      <c r="G95" s="70">
        <v>40179</v>
      </c>
      <c r="H95" s="70">
        <v>43100</v>
      </c>
      <c r="I95" s="48" t="s">
        <v>1354</v>
      </c>
      <c r="J95" s="44"/>
      <c r="K95" s="50">
        <v>43589</v>
      </c>
      <c r="L95" s="47"/>
    </row>
    <row r="96" spans="2:12" hidden="1">
      <c r="B96" s="47">
        <v>93</v>
      </c>
      <c r="C96" s="47" t="s">
        <v>1283</v>
      </c>
      <c r="D96" s="47" t="s">
        <v>1466</v>
      </c>
      <c r="E96" s="47" t="s">
        <v>1464</v>
      </c>
      <c r="F96" s="47">
        <v>5</v>
      </c>
      <c r="G96" s="70">
        <v>40179</v>
      </c>
      <c r="H96" s="70">
        <v>43100</v>
      </c>
      <c r="I96" s="48" t="s">
        <v>1354</v>
      </c>
      <c r="J96" s="44"/>
      <c r="K96" s="50">
        <v>43589</v>
      </c>
      <c r="L96" s="47"/>
    </row>
    <row r="97" spans="2:12" hidden="1">
      <c r="B97" s="47">
        <v>94</v>
      </c>
      <c r="C97" s="47" t="s">
        <v>1283</v>
      </c>
      <c r="D97" s="47" t="s">
        <v>1466</v>
      </c>
      <c r="E97" s="47" t="s">
        <v>1465</v>
      </c>
      <c r="F97" s="47">
        <v>6</v>
      </c>
      <c r="G97" s="70">
        <v>40179</v>
      </c>
      <c r="H97" s="70">
        <v>43100</v>
      </c>
      <c r="I97" s="48" t="s">
        <v>1354</v>
      </c>
      <c r="J97" s="44"/>
      <c r="K97" s="50">
        <v>43589</v>
      </c>
      <c r="L97" s="47"/>
    </row>
    <row r="98" spans="2:12" hidden="1">
      <c r="B98" s="47">
        <v>95</v>
      </c>
      <c r="C98" s="47" t="s">
        <v>1283</v>
      </c>
      <c r="D98" s="47" t="s">
        <v>1420</v>
      </c>
      <c r="E98" s="47" t="s">
        <v>1467</v>
      </c>
      <c r="F98" s="47">
        <v>31</v>
      </c>
      <c r="G98" s="70">
        <v>40179</v>
      </c>
      <c r="H98" s="70">
        <v>43100</v>
      </c>
      <c r="I98" s="48" t="s">
        <v>1354</v>
      </c>
      <c r="J98" s="44"/>
      <c r="K98" s="50">
        <v>43589</v>
      </c>
      <c r="L98" s="47"/>
    </row>
    <row r="99" spans="2:12" hidden="1">
      <c r="B99" s="47">
        <v>96</v>
      </c>
      <c r="C99" s="47" t="s">
        <v>1283</v>
      </c>
      <c r="D99" s="47" t="s">
        <v>1420</v>
      </c>
      <c r="E99" s="47" t="s">
        <v>1468</v>
      </c>
      <c r="F99" s="47">
        <v>41</v>
      </c>
      <c r="G99" s="70">
        <v>40179</v>
      </c>
      <c r="H99" s="70">
        <v>43100</v>
      </c>
      <c r="I99" s="48" t="s">
        <v>1354</v>
      </c>
      <c r="J99" s="44"/>
      <c r="K99" s="50">
        <v>43589</v>
      </c>
      <c r="L99" s="47"/>
    </row>
    <row r="100" spans="2:12" hidden="1">
      <c r="B100" s="47">
        <v>97</v>
      </c>
      <c r="C100" s="47" t="s">
        <v>1283</v>
      </c>
      <c r="D100" s="47" t="s">
        <v>1418</v>
      </c>
      <c r="E100" s="47" t="s">
        <v>1469</v>
      </c>
      <c r="F100" s="47">
        <v>124</v>
      </c>
      <c r="G100" s="70">
        <v>40179</v>
      </c>
      <c r="H100" s="70">
        <v>43100</v>
      </c>
      <c r="I100" s="48" t="s">
        <v>1354</v>
      </c>
      <c r="J100" s="44"/>
      <c r="K100" s="47"/>
      <c r="L100" s="47"/>
    </row>
    <row r="101" spans="2:12" hidden="1">
      <c r="B101" s="47">
        <v>98</v>
      </c>
      <c r="C101" s="47" t="s">
        <v>1283</v>
      </c>
      <c r="D101" s="47" t="s">
        <v>1418</v>
      </c>
      <c r="E101" s="47" t="s">
        <v>1470</v>
      </c>
      <c r="F101" s="47">
        <v>125</v>
      </c>
      <c r="G101" s="70">
        <v>40179</v>
      </c>
      <c r="H101" s="70">
        <v>43100</v>
      </c>
      <c r="I101" s="48" t="s">
        <v>1354</v>
      </c>
      <c r="J101" s="44"/>
      <c r="K101" s="47"/>
      <c r="L101" s="47"/>
    </row>
    <row r="102" spans="2:12" hidden="1">
      <c r="B102" s="47">
        <v>99</v>
      </c>
      <c r="C102" s="47" t="s">
        <v>1283</v>
      </c>
      <c r="D102" s="47" t="s">
        <v>1418</v>
      </c>
      <c r="E102" s="47" t="s">
        <v>1471</v>
      </c>
      <c r="F102" s="47">
        <v>126</v>
      </c>
      <c r="G102" s="70">
        <v>40179</v>
      </c>
      <c r="H102" s="70">
        <v>43100</v>
      </c>
      <c r="I102" s="48" t="s">
        <v>1354</v>
      </c>
      <c r="J102" s="44"/>
      <c r="K102" s="47"/>
      <c r="L102" s="47"/>
    </row>
    <row r="103" spans="2:12">
      <c r="B103" s="47">
        <v>100</v>
      </c>
      <c r="C103" s="47" t="s">
        <v>1283</v>
      </c>
      <c r="D103" s="47" t="s">
        <v>1419</v>
      </c>
      <c r="E103" s="47" t="s">
        <v>1474</v>
      </c>
      <c r="F103" s="47">
        <v>142</v>
      </c>
      <c r="G103" s="70">
        <v>40179</v>
      </c>
      <c r="H103" s="70">
        <v>43100</v>
      </c>
      <c r="I103" s="48" t="s">
        <v>1354</v>
      </c>
      <c r="J103" s="44"/>
      <c r="K103" s="47"/>
      <c r="L103" s="47"/>
    </row>
    <row r="104" spans="2:12">
      <c r="B104" s="47">
        <v>101</v>
      </c>
      <c r="C104" s="47" t="s">
        <v>1283</v>
      </c>
      <c r="D104" s="47" t="s">
        <v>1419</v>
      </c>
      <c r="E104" s="47" t="s">
        <v>1475</v>
      </c>
      <c r="F104" s="47">
        <v>143</v>
      </c>
      <c r="G104" s="70">
        <v>40179</v>
      </c>
      <c r="H104" s="70">
        <v>43100</v>
      </c>
      <c r="I104" s="48" t="s">
        <v>1354</v>
      </c>
      <c r="J104" s="44"/>
      <c r="K104" s="47"/>
      <c r="L104" s="47"/>
    </row>
    <row r="105" spans="2:12">
      <c r="B105" s="47"/>
      <c r="C105" s="47"/>
      <c r="D105" s="47"/>
      <c r="E105" s="47"/>
      <c r="F105" s="47"/>
      <c r="G105" s="47"/>
      <c r="H105" s="47"/>
      <c r="I105" s="48"/>
      <c r="J105" s="44"/>
      <c r="K105" s="47"/>
      <c r="L105" s="47"/>
    </row>
    <row r="106" spans="2:12">
      <c r="B106" s="47"/>
      <c r="C106" s="47"/>
      <c r="D106" s="47"/>
      <c r="E106" s="47"/>
      <c r="F106" s="47"/>
      <c r="G106" s="47"/>
      <c r="H106" s="47"/>
      <c r="I106" s="48"/>
      <c r="J106" s="44"/>
      <c r="K106" s="47"/>
      <c r="L106" s="47"/>
    </row>
    <row r="107" spans="2:12">
      <c r="B107" s="47"/>
      <c r="C107" s="47"/>
      <c r="D107" s="47"/>
      <c r="E107" s="47"/>
      <c r="F107" s="47"/>
      <c r="G107" s="47"/>
      <c r="H107" s="47"/>
      <c r="I107" s="48"/>
      <c r="J107" s="44"/>
      <c r="K107" s="47"/>
      <c r="L107" s="47"/>
    </row>
    <row r="108" spans="2:12">
      <c r="B108" s="47"/>
      <c r="C108" s="47"/>
      <c r="D108" s="47"/>
      <c r="E108" s="47"/>
      <c r="F108" s="47"/>
      <c r="G108" s="47"/>
      <c r="H108" s="47"/>
      <c r="I108" s="48"/>
      <c r="J108" s="44"/>
      <c r="K108" s="47"/>
      <c r="L108" s="47"/>
    </row>
    <row r="109" spans="2:12">
      <c r="B109" s="47"/>
      <c r="C109" s="47"/>
      <c r="D109" s="47"/>
      <c r="E109" s="47"/>
      <c r="F109" s="47"/>
      <c r="G109" s="47"/>
      <c r="H109" s="47"/>
      <c r="I109" s="48"/>
      <c r="J109" s="44"/>
      <c r="K109" s="47"/>
      <c r="L109" s="47"/>
    </row>
    <row r="110" spans="2:12">
      <c r="B110" s="47"/>
      <c r="C110" s="47"/>
      <c r="D110" s="47"/>
      <c r="E110" s="47"/>
      <c r="F110" s="47"/>
      <c r="G110" s="47"/>
      <c r="H110" s="47"/>
      <c r="I110" s="48"/>
      <c r="J110" s="44"/>
      <c r="K110" s="47"/>
      <c r="L110" s="47"/>
    </row>
  </sheetData>
  <autoFilter ref="B3:L104">
    <filterColumn colId="1">
      <filters>
        <filter val="multi"/>
      </filters>
    </filterColumn>
    <filterColumn colId="2">
      <filters>
        <filter val="3T"/>
      </filters>
    </filterColumn>
  </autoFilter>
  <mergeCells count="1">
    <mergeCell ref="G1:H1"/>
  </mergeCells>
  <phoneticPr fontId="3"/>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99"/>
  <sheetViews>
    <sheetView zoomScale="85" zoomScaleNormal="85" workbookViewId="0">
      <selection activeCell="E49" sqref="E49"/>
    </sheetView>
  </sheetViews>
  <sheetFormatPr defaultRowHeight="14.25"/>
  <cols>
    <col min="2" max="2" width="12.375" customWidth="1"/>
    <col min="3" max="3" width="13.875" customWidth="1"/>
    <col min="4" max="4" width="14.625" customWidth="1"/>
    <col min="5" max="5" width="13" customWidth="1"/>
    <col min="6" max="6" width="9.5" bestFit="1" customWidth="1"/>
    <col min="8" max="9" width="9.5" bestFit="1" customWidth="1"/>
    <col min="10" max="11" width="13" customWidth="1"/>
  </cols>
  <sheetData>
    <row r="1" spans="1:10">
      <c r="A1" s="32" t="s">
        <v>1106</v>
      </c>
      <c r="B1" s="32" t="s">
        <v>1102</v>
      </c>
      <c r="C1" t="s">
        <v>1103</v>
      </c>
      <c r="D1" t="s">
        <v>1104</v>
      </c>
    </row>
    <row r="2" spans="1:10">
      <c r="B2">
        <v>20190304</v>
      </c>
    </row>
    <row r="3" spans="1:10">
      <c r="A3">
        <v>20190303</v>
      </c>
      <c r="B3">
        <v>20190303</v>
      </c>
    </row>
    <row r="4" spans="1:10">
      <c r="A4">
        <v>20190302</v>
      </c>
      <c r="B4">
        <v>20190302</v>
      </c>
    </row>
    <row r="5" spans="1:10">
      <c r="A5">
        <v>20190301</v>
      </c>
      <c r="B5">
        <v>20190301</v>
      </c>
    </row>
    <row r="6" spans="1:10">
      <c r="A6">
        <v>20190228</v>
      </c>
      <c r="B6">
        <v>20190228</v>
      </c>
    </row>
    <row r="7" spans="1:10">
      <c r="A7">
        <v>20190227</v>
      </c>
      <c r="B7">
        <v>20190227</v>
      </c>
    </row>
    <row r="8" spans="1:10">
      <c r="A8">
        <v>20190226</v>
      </c>
      <c r="B8">
        <v>20190226</v>
      </c>
    </row>
    <row r="9" spans="1:10">
      <c r="A9">
        <v>20190225</v>
      </c>
      <c r="B9">
        <v>20190225</v>
      </c>
    </row>
    <row r="10" spans="1:10">
      <c r="A10">
        <v>20190224</v>
      </c>
      <c r="B10">
        <v>20190224</v>
      </c>
    </row>
    <row r="11" spans="1:10">
      <c r="A11">
        <v>20190223</v>
      </c>
      <c r="B11">
        <v>20190223</v>
      </c>
    </row>
    <row r="12" spans="1:10">
      <c r="A12">
        <v>20190222</v>
      </c>
      <c r="B12">
        <v>20190222</v>
      </c>
    </row>
    <row r="13" spans="1:10">
      <c r="A13">
        <v>20190221</v>
      </c>
      <c r="B13">
        <v>20190221</v>
      </c>
      <c r="E13" s="61"/>
      <c r="F13" s="61">
        <v>20100101</v>
      </c>
      <c r="G13" s="61" t="s">
        <v>1105</v>
      </c>
      <c r="H13" s="61">
        <v>20181007</v>
      </c>
      <c r="I13" s="61">
        <v>20190109</v>
      </c>
      <c r="J13" s="66" t="s">
        <v>1107</v>
      </c>
    </row>
    <row r="14" spans="1:10">
      <c r="A14">
        <v>20190220</v>
      </c>
      <c r="B14">
        <v>20190220</v>
      </c>
      <c r="E14" s="61" t="s">
        <v>1102</v>
      </c>
      <c r="F14" s="270" t="s">
        <v>1136</v>
      </c>
      <c r="G14" s="271"/>
      <c r="H14" s="271"/>
      <c r="I14" s="272"/>
      <c r="J14" s="67" t="s">
        <v>1135</v>
      </c>
    </row>
    <row r="15" spans="1:10">
      <c r="A15">
        <v>20190219</v>
      </c>
      <c r="B15">
        <v>20190219</v>
      </c>
      <c r="E15" s="61" t="s">
        <v>1104</v>
      </c>
      <c r="F15" s="65"/>
      <c r="G15" s="65"/>
      <c r="H15" s="65"/>
      <c r="I15" s="62"/>
      <c r="J15" s="61"/>
    </row>
    <row r="16" spans="1:10">
      <c r="A16">
        <v>20190218</v>
      </c>
      <c r="B16">
        <v>20190218</v>
      </c>
      <c r="E16" s="61" t="s">
        <v>1103</v>
      </c>
      <c r="F16" s="268" t="s">
        <v>1117</v>
      </c>
      <c r="G16" s="269"/>
      <c r="H16" s="269"/>
      <c r="I16" s="63"/>
    </row>
    <row r="17" spans="1:10">
      <c r="A17">
        <v>20190217</v>
      </c>
      <c r="B17">
        <v>20190217</v>
      </c>
      <c r="J17" s="27"/>
    </row>
    <row r="18" spans="1:10">
      <c r="A18">
        <v>20190216</v>
      </c>
      <c r="B18">
        <v>20190216</v>
      </c>
    </row>
    <row r="19" spans="1:10">
      <c r="A19">
        <v>20190215</v>
      </c>
      <c r="B19">
        <v>20190215</v>
      </c>
    </row>
    <row r="20" spans="1:10">
      <c r="A20">
        <v>20190214</v>
      </c>
      <c r="B20">
        <v>20190214</v>
      </c>
    </row>
    <row r="21" spans="1:10">
      <c r="A21">
        <v>20190213</v>
      </c>
      <c r="B21">
        <v>20190213</v>
      </c>
    </row>
    <row r="22" spans="1:10">
      <c r="A22">
        <v>20190212</v>
      </c>
      <c r="B22">
        <v>20190212</v>
      </c>
    </row>
    <row r="23" spans="1:10">
      <c r="A23">
        <v>20190211</v>
      </c>
      <c r="B23">
        <v>20190211</v>
      </c>
    </row>
    <row r="24" spans="1:10">
      <c r="A24">
        <v>20190210</v>
      </c>
      <c r="B24">
        <v>20190210</v>
      </c>
    </row>
    <row r="25" spans="1:10">
      <c r="A25">
        <v>20190209</v>
      </c>
      <c r="B25">
        <v>20190209</v>
      </c>
    </row>
    <row r="26" spans="1:10">
      <c r="A26">
        <v>20190208</v>
      </c>
      <c r="B26">
        <v>20190208</v>
      </c>
    </row>
    <row r="27" spans="1:10">
      <c r="A27">
        <v>20190207</v>
      </c>
      <c r="B27">
        <v>20190207</v>
      </c>
    </row>
    <row r="28" spans="1:10">
      <c r="A28">
        <v>20190206</v>
      </c>
      <c r="B28">
        <v>20190206</v>
      </c>
    </row>
    <row r="29" spans="1:10">
      <c r="A29">
        <v>20190205</v>
      </c>
      <c r="B29">
        <v>20190205</v>
      </c>
    </row>
    <row r="30" spans="1:10">
      <c r="A30">
        <v>20190204</v>
      </c>
      <c r="B30">
        <v>20190204</v>
      </c>
    </row>
    <row r="31" spans="1:10">
      <c r="A31">
        <v>20190203</v>
      </c>
      <c r="B31">
        <v>20190203</v>
      </c>
    </row>
    <row r="32" spans="1:10">
      <c r="A32">
        <v>20190202</v>
      </c>
      <c r="B32">
        <v>20190202</v>
      </c>
    </row>
    <row r="33" spans="1:2">
      <c r="A33">
        <v>20190201</v>
      </c>
      <c r="B33">
        <v>20190201</v>
      </c>
    </row>
    <row r="34" spans="1:2">
      <c r="A34">
        <v>20190131</v>
      </c>
      <c r="B34">
        <v>20190131</v>
      </c>
    </row>
    <row r="35" spans="1:2">
      <c r="A35">
        <v>20190130</v>
      </c>
      <c r="B35">
        <v>20190130</v>
      </c>
    </row>
    <row r="36" spans="1:2">
      <c r="A36">
        <v>20190129</v>
      </c>
      <c r="B36">
        <v>20190129</v>
      </c>
    </row>
    <row r="37" spans="1:2">
      <c r="A37">
        <v>20190128</v>
      </c>
      <c r="B37">
        <v>20190128</v>
      </c>
    </row>
    <row r="38" spans="1:2">
      <c r="A38">
        <v>20190127</v>
      </c>
      <c r="B38">
        <v>20190127</v>
      </c>
    </row>
    <row r="39" spans="1:2">
      <c r="A39">
        <v>20190126</v>
      </c>
      <c r="B39">
        <v>20190126</v>
      </c>
    </row>
    <row r="40" spans="1:2">
      <c r="A40">
        <v>20190125</v>
      </c>
      <c r="B40">
        <v>20190125</v>
      </c>
    </row>
    <row r="41" spans="1:2">
      <c r="A41">
        <v>20190124</v>
      </c>
      <c r="B41">
        <v>20190124</v>
      </c>
    </row>
    <row r="42" spans="1:2">
      <c r="A42">
        <v>20190123</v>
      </c>
      <c r="B42">
        <v>20190123</v>
      </c>
    </row>
    <row r="43" spans="1:2">
      <c r="A43">
        <v>20190122</v>
      </c>
      <c r="B43">
        <v>20190122</v>
      </c>
    </row>
    <row r="44" spans="1:2">
      <c r="A44">
        <v>20190121</v>
      </c>
      <c r="B44">
        <v>20190121</v>
      </c>
    </row>
    <row r="45" spans="1:2">
      <c r="A45">
        <v>20190120</v>
      </c>
      <c r="B45">
        <v>20190120</v>
      </c>
    </row>
    <row r="46" spans="1:2">
      <c r="A46">
        <v>20190119</v>
      </c>
      <c r="B46">
        <v>20190119</v>
      </c>
    </row>
    <row r="47" spans="1:2">
      <c r="A47">
        <v>20190118</v>
      </c>
      <c r="B47">
        <v>20190118</v>
      </c>
    </row>
    <row r="48" spans="1:2">
      <c r="A48">
        <v>20190117</v>
      </c>
      <c r="B48">
        <v>20190117</v>
      </c>
    </row>
    <row r="49" spans="1:2">
      <c r="A49">
        <v>20190116</v>
      </c>
      <c r="B49">
        <v>20190116</v>
      </c>
    </row>
    <row r="50" spans="1:2">
      <c r="A50">
        <v>20190115</v>
      </c>
      <c r="B50">
        <v>20190115</v>
      </c>
    </row>
    <row r="51" spans="1:2">
      <c r="A51">
        <v>20190114</v>
      </c>
      <c r="B51">
        <v>20190114</v>
      </c>
    </row>
    <row r="52" spans="1:2">
      <c r="A52">
        <v>20190113</v>
      </c>
      <c r="B52">
        <v>20190113</v>
      </c>
    </row>
    <row r="53" spans="1:2">
      <c r="A53">
        <v>20190112</v>
      </c>
      <c r="B53">
        <v>20190112</v>
      </c>
    </row>
    <row r="54" spans="1:2">
      <c r="A54">
        <v>20190111</v>
      </c>
      <c r="B54">
        <v>20190111</v>
      </c>
    </row>
    <row r="55" spans="1:2">
      <c r="A55">
        <v>20190110</v>
      </c>
      <c r="B55">
        <v>20190110</v>
      </c>
    </row>
    <row r="56" spans="1:2">
      <c r="A56">
        <v>20190109</v>
      </c>
    </row>
    <row r="57" spans="1:2">
      <c r="A57">
        <v>20190108</v>
      </c>
    </row>
    <row r="58" spans="1:2">
      <c r="A58">
        <v>20190107</v>
      </c>
    </row>
    <row r="59" spans="1:2">
      <c r="A59">
        <v>20190106</v>
      </c>
    </row>
    <row r="60" spans="1:2">
      <c r="A60">
        <v>20190105</v>
      </c>
    </row>
    <row r="61" spans="1:2">
      <c r="A61">
        <v>20190104</v>
      </c>
    </row>
    <row r="62" spans="1:2">
      <c r="A62">
        <v>20190103</v>
      </c>
    </row>
    <row r="63" spans="1:2">
      <c r="A63">
        <v>20190102</v>
      </c>
    </row>
    <row r="64" spans="1:2">
      <c r="A64">
        <v>20190101</v>
      </c>
    </row>
    <row r="65" spans="1:1">
      <c r="A65">
        <v>20181231</v>
      </c>
    </row>
    <row r="66" spans="1:1">
      <c r="A66">
        <v>20181230</v>
      </c>
    </row>
    <row r="67" spans="1:1">
      <c r="A67">
        <v>20181229</v>
      </c>
    </row>
    <row r="68" spans="1:1">
      <c r="A68">
        <v>20181228</v>
      </c>
    </row>
    <row r="69" spans="1:1">
      <c r="A69">
        <v>20181227</v>
      </c>
    </row>
    <row r="70" spans="1:1">
      <c r="A70">
        <v>20181226</v>
      </c>
    </row>
    <row r="71" spans="1:1">
      <c r="A71">
        <v>20181225</v>
      </c>
    </row>
    <row r="72" spans="1:1">
      <c r="A72">
        <v>20181224</v>
      </c>
    </row>
    <row r="73" spans="1:1">
      <c r="A73">
        <v>20181223</v>
      </c>
    </row>
    <row r="74" spans="1:1">
      <c r="A74">
        <v>20181222</v>
      </c>
    </row>
    <row r="75" spans="1:1">
      <c r="A75">
        <v>20181221</v>
      </c>
    </row>
    <row r="76" spans="1:1">
      <c r="A76">
        <v>20181220</v>
      </c>
    </row>
    <row r="77" spans="1:1">
      <c r="A77">
        <v>20181219</v>
      </c>
    </row>
    <row r="78" spans="1:1">
      <c r="A78">
        <v>20181218</v>
      </c>
    </row>
    <row r="79" spans="1:1">
      <c r="A79">
        <v>20181217</v>
      </c>
    </row>
    <row r="80" spans="1:1">
      <c r="A80">
        <v>20181216</v>
      </c>
    </row>
    <row r="81" spans="1:1">
      <c r="A81">
        <v>20181215</v>
      </c>
    </row>
    <row r="82" spans="1:1">
      <c r="A82">
        <v>20181214</v>
      </c>
    </row>
    <row r="83" spans="1:1">
      <c r="A83">
        <v>20181213</v>
      </c>
    </row>
    <row r="84" spans="1:1">
      <c r="A84">
        <v>20181212</v>
      </c>
    </row>
    <row r="85" spans="1:1">
      <c r="A85">
        <v>20181211</v>
      </c>
    </row>
    <row r="86" spans="1:1">
      <c r="A86">
        <v>20181210</v>
      </c>
    </row>
    <row r="87" spans="1:1">
      <c r="A87">
        <v>20181209</v>
      </c>
    </row>
    <row r="88" spans="1:1">
      <c r="A88">
        <v>20181208</v>
      </c>
    </row>
    <row r="89" spans="1:1">
      <c r="A89">
        <v>20181207</v>
      </c>
    </row>
    <row r="90" spans="1:1">
      <c r="A90">
        <v>20181206</v>
      </c>
    </row>
    <row r="91" spans="1:1">
      <c r="A91">
        <v>20181205</v>
      </c>
    </row>
    <row r="92" spans="1:1">
      <c r="A92">
        <v>20181204</v>
      </c>
    </row>
    <row r="93" spans="1:1">
      <c r="A93">
        <v>20181203</v>
      </c>
    </row>
    <row r="94" spans="1:1">
      <c r="A94">
        <v>20181202</v>
      </c>
    </row>
    <row r="95" spans="1:1">
      <c r="A95">
        <v>20181201</v>
      </c>
    </row>
    <row r="96" spans="1:1">
      <c r="A96">
        <v>20181130</v>
      </c>
    </row>
    <row r="97" spans="1:1">
      <c r="A97">
        <v>20181129</v>
      </c>
    </row>
    <row r="98" spans="1:1">
      <c r="A98">
        <v>20181128</v>
      </c>
    </row>
    <row r="99" spans="1:1">
      <c r="A99">
        <v>20181127</v>
      </c>
    </row>
    <row r="100" spans="1:1">
      <c r="A100">
        <v>20181126</v>
      </c>
    </row>
    <row r="101" spans="1:1">
      <c r="A101">
        <v>20181125</v>
      </c>
    </row>
    <row r="102" spans="1:1">
      <c r="A102">
        <v>20181124</v>
      </c>
    </row>
    <row r="103" spans="1:1">
      <c r="A103">
        <v>20181123</v>
      </c>
    </row>
    <row r="104" spans="1:1">
      <c r="A104">
        <v>20181122</v>
      </c>
    </row>
    <row r="105" spans="1:1">
      <c r="A105">
        <v>20181121</v>
      </c>
    </row>
    <row r="106" spans="1:1">
      <c r="A106">
        <v>20181120</v>
      </c>
    </row>
    <row r="107" spans="1:1">
      <c r="A107">
        <v>20181119</v>
      </c>
    </row>
    <row r="108" spans="1:1">
      <c r="A108">
        <v>20181118</v>
      </c>
    </row>
    <row r="109" spans="1:1">
      <c r="A109">
        <v>20181117</v>
      </c>
    </row>
    <row r="110" spans="1:1">
      <c r="A110">
        <v>20181116</v>
      </c>
    </row>
    <row r="111" spans="1:1">
      <c r="A111">
        <v>20181115</v>
      </c>
    </row>
    <row r="112" spans="1:1">
      <c r="A112">
        <v>20181114</v>
      </c>
    </row>
    <row r="113" spans="1:1">
      <c r="A113">
        <v>20181113</v>
      </c>
    </row>
    <row r="114" spans="1:1">
      <c r="A114">
        <v>20181112</v>
      </c>
    </row>
    <row r="115" spans="1:1">
      <c r="A115">
        <v>20181111</v>
      </c>
    </row>
    <row r="116" spans="1:1">
      <c r="A116">
        <v>20181110</v>
      </c>
    </row>
    <row r="117" spans="1:1">
      <c r="A117">
        <v>20181109</v>
      </c>
    </row>
    <row r="118" spans="1:1">
      <c r="A118">
        <v>20181108</v>
      </c>
    </row>
    <row r="119" spans="1:1">
      <c r="A119">
        <v>20181107</v>
      </c>
    </row>
    <row r="120" spans="1:1">
      <c r="A120">
        <v>20181106</v>
      </c>
    </row>
    <row r="121" spans="1:1">
      <c r="A121">
        <v>20181105</v>
      </c>
    </row>
    <row r="122" spans="1:1">
      <c r="A122">
        <v>20181104</v>
      </c>
    </row>
    <row r="123" spans="1:1">
      <c r="A123">
        <v>20181103</v>
      </c>
    </row>
    <row r="124" spans="1:1">
      <c r="A124">
        <v>20181102</v>
      </c>
    </row>
    <row r="125" spans="1:1">
      <c r="A125">
        <v>20181101</v>
      </c>
    </row>
    <row r="126" spans="1:1">
      <c r="A126">
        <v>20181031</v>
      </c>
    </row>
    <row r="127" spans="1:1">
      <c r="A127">
        <v>20181030</v>
      </c>
    </row>
    <row r="128" spans="1:1">
      <c r="A128">
        <v>20181029</v>
      </c>
    </row>
    <row r="129" spans="1:1">
      <c r="A129">
        <v>20181028</v>
      </c>
    </row>
    <row r="130" spans="1:1">
      <c r="A130">
        <v>20181027</v>
      </c>
    </row>
    <row r="131" spans="1:1">
      <c r="A131">
        <v>20181026</v>
      </c>
    </row>
    <row r="132" spans="1:1">
      <c r="A132">
        <v>20181025</v>
      </c>
    </row>
    <row r="133" spans="1:1">
      <c r="A133">
        <v>20181024</v>
      </c>
    </row>
    <row r="134" spans="1:1">
      <c r="A134">
        <v>20181023</v>
      </c>
    </row>
    <row r="135" spans="1:1">
      <c r="A135">
        <v>20181022</v>
      </c>
    </row>
    <row r="136" spans="1:1">
      <c r="A136">
        <v>20181021</v>
      </c>
    </row>
    <row r="137" spans="1:1">
      <c r="A137">
        <v>20181020</v>
      </c>
    </row>
    <row r="138" spans="1:1">
      <c r="A138">
        <v>20181019</v>
      </c>
    </row>
    <row r="139" spans="1:1">
      <c r="A139">
        <v>20181018</v>
      </c>
    </row>
    <row r="140" spans="1:1">
      <c r="A140">
        <v>20181017</v>
      </c>
    </row>
    <row r="141" spans="1:1">
      <c r="A141">
        <v>20181016</v>
      </c>
    </row>
    <row r="142" spans="1:1">
      <c r="A142">
        <v>20181015</v>
      </c>
    </row>
    <row r="143" spans="1:1">
      <c r="A143">
        <v>20181014</v>
      </c>
    </row>
    <row r="144" spans="1:1">
      <c r="A144">
        <v>20181013</v>
      </c>
    </row>
    <row r="145" spans="1:4">
      <c r="A145">
        <v>20181012</v>
      </c>
    </row>
    <row r="146" spans="1:4">
      <c r="A146">
        <v>20181011</v>
      </c>
    </row>
    <row r="147" spans="1:4">
      <c r="A147">
        <v>20181010</v>
      </c>
    </row>
    <row r="148" spans="1:4">
      <c r="A148">
        <v>20181009</v>
      </c>
    </row>
    <row r="149" spans="1:4">
      <c r="A149">
        <v>20181008</v>
      </c>
    </row>
    <row r="150" spans="1:4">
      <c r="A150">
        <v>20181007</v>
      </c>
      <c r="B150">
        <v>20181007</v>
      </c>
      <c r="C150">
        <v>20181007</v>
      </c>
      <c r="D150">
        <v>20181007</v>
      </c>
    </row>
    <row r="151" spans="1:4">
      <c r="A151">
        <v>20181006</v>
      </c>
      <c r="B151">
        <v>20181006</v>
      </c>
      <c r="C151">
        <v>20181006</v>
      </c>
      <c r="D151">
        <v>20181006</v>
      </c>
    </row>
    <row r="152" spans="1:4">
      <c r="A152">
        <v>20181005</v>
      </c>
      <c r="B152">
        <v>20181005</v>
      </c>
      <c r="C152">
        <v>20181005</v>
      </c>
      <c r="D152">
        <v>20181005</v>
      </c>
    </row>
    <row r="153" spans="1:4">
      <c r="A153">
        <v>20181004</v>
      </c>
      <c r="B153">
        <v>20181004</v>
      </c>
      <c r="C153">
        <v>20181004</v>
      </c>
      <c r="D153">
        <v>20181004</v>
      </c>
    </row>
    <row r="154" spans="1:4">
      <c r="A154">
        <v>20181003</v>
      </c>
      <c r="B154">
        <v>20181003</v>
      </c>
      <c r="C154">
        <v>20181003</v>
      </c>
      <c r="D154">
        <v>20181003</v>
      </c>
    </row>
    <row r="155" spans="1:4">
      <c r="A155">
        <v>20181002</v>
      </c>
      <c r="B155">
        <v>20181002</v>
      </c>
      <c r="C155">
        <v>20181002</v>
      </c>
      <c r="D155">
        <v>20181002</v>
      </c>
    </row>
    <row r="156" spans="1:4">
      <c r="A156">
        <v>20181001</v>
      </c>
      <c r="B156">
        <v>20181001</v>
      </c>
      <c r="C156">
        <v>20181001</v>
      </c>
      <c r="D156">
        <v>20181001</v>
      </c>
    </row>
    <row r="157" spans="1:4">
      <c r="A157">
        <v>20180930</v>
      </c>
      <c r="B157">
        <v>20180930</v>
      </c>
      <c r="C157">
        <v>20180930</v>
      </c>
      <c r="D157">
        <v>20180930</v>
      </c>
    </row>
    <row r="158" spans="1:4">
      <c r="A158">
        <v>20180929</v>
      </c>
      <c r="B158">
        <v>20180929</v>
      </c>
      <c r="C158">
        <v>20180929</v>
      </c>
      <c r="D158">
        <v>20180929</v>
      </c>
    </row>
    <row r="159" spans="1:4">
      <c r="A159">
        <v>20180928</v>
      </c>
      <c r="B159">
        <v>20180928</v>
      </c>
      <c r="C159">
        <v>20180928</v>
      </c>
      <c r="D159">
        <v>20180928</v>
      </c>
    </row>
    <row r="160" spans="1:4">
      <c r="A160">
        <v>20180927</v>
      </c>
      <c r="B160">
        <v>20180927</v>
      </c>
      <c r="C160">
        <v>20180927</v>
      </c>
      <c r="D160">
        <v>20180927</v>
      </c>
    </row>
    <row r="161" spans="1:4">
      <c r="A161">
        <v>20180926</v>
      </c>
      <c r="B161">
        <v>20180926</v>
      </c>
      <c r="C161">
        <v>20180926</v>
      </c>
      <c r="D161">
        <v>20180926</v>
      </c>
    </row>
    <row r="162" spans="1:4">
      <c r="A162">
        <v>20180925</v>
      </c>
      <c r="B162">
        <v>20180925</v>
      </c>
      <c r="C162">
        <v>20180925</v>
      </c>
      <c r="D162">
        <v>20180925</v>
      </c>
    </row>
    <row r="163" spans="1:4">
      <c r="A163">
        <v>20180924</v>
      </c>
      <c r="B163">
        <v>20180924</v>
      </c>
      <c r="C163">
        <v>20180924</v>
      </c>
      <c r="D163">
        <v>20180924</v>
      </c>
    </row>
    <row r="164" spans="1:4">
      <c r="A164">
        <v>20180923</v>
      </c>
      <c r="B164">
        <v>20180923</v>
      </c>
      <c r="C164">
        <v>20180923</v>
      </c>
      <c r="D164">
        <v>20180923</v>
      </c>
    </row>
    <row r="165" spans="1:4">
      <c r="A165">
        <v>20180922</v>
      </c>
      <c r="B165">
        <v>20180922</v>
      </c>
      <c r="C165">
        <v>20180922</v>
      </c>
      <c r="D165">
        <v>20180922</v>
      </c>
    </row>
    <row r="166" spans="1:4">
      <c r="A166">
        <v>20180921</v>
      </c>
      <c r="B166">
        <v>20180921</v>
      </c>
      <c r="C166">
        <v>20180921</v>
      </c>
      <c r="D166">
        <v>20180921</v>
      </c>
    </row>
    <row r="167" spans="1:4">
      <c r="A167">
        <v>20180920</v>
      </c>
      <c r="B167">
        <v>20180920</v>
      </c>
      <c r="C167">
        <v>20180920</v>
      </c>
      <c r="D167">
        <v>20180920</v>
      </c>
    </row>
    <row r="168" spans="1:4">
      <c r="A168">
        <v>20180919</v>
      </c>
      <c r="B168">
        <v>20180919</v>
      </c>
      <c r="C168">
        <v>20180919</v>
      </c>
      <c r="D168">
        <v>20180919</v>
      </c>
    </row>
    <row r="169" spans="1:4">
      <c r="A169">
        <v>20180918</v>
      </c>
      <c r="B169">
        <v>20180918</v>
      </c>
      <c r="C169">
        <v>20180918</v>
      </c>
      <c r="D169">
        <v>20180918</v>
      </c>
    </row>
    <row r="170" spans="1:4">
      <c r="A170">
        <v>20180917</v>
      </c>
      <c r="B170">
        <v>20180917</v>
      </c>
      <c r="C170">
        <v>20180917</v>
      </c>
      <c r="D170">
        <v>20180917</v>
      </c>
    </row>
    <row r="171" spans="1:4">
      <c r="A171">
        <v>20180916</v>
      </c>
      <c r="B171">
        <v>20180916</v>
      </c>
      <c r="C171">
        <v>20180916</v>
      </c>
      <c r="D171">
        <v>20180916</v>
      </c>
    </row>
    <row r="172" spans="1:4">
      <c r="A172">
        <v>20180915</v>
      </c>
      <c r="B172">
        <v>20180915</v>
      </c>
      <c r="C172">
        <v>20180915</v>
      </c>
      <c r="D172">
        <v>20180915</v>
      </c>
    </row>
    <row r="173" spans="1:4">
      <c r="A173">
        <v>20180914</v>
      </c>
      <c r="B173">
        <v>20180914</v>
      </c>
      <c r="C173">
        <v>20180914</v>
      </c>
      <c r="D173">
        <v>20180914</v>
      </c>
    </row>
    <row r="174" spans="1:4">
      <c r="A174">
        <v>20180913</v>
      </c>
      <c r="B174">
        <v>20180913</v>
      </c>
      <c r="C174">
        <v>20180913</v>
      </c>
      <c r="D174">
        <v>20180913</v>
      </c>
    </row>
    <row r="175" spans="1:4">
      <c r="A175">
        <v>20180912</v>
      </c>
      <c r="B175">
        <v>20180912</v>
      </c>
      <c r="C175">
        <v>20180912</v>
      </c>
      <c r="D175">
        <v>20180912</v>
      </c>
    </row>
    <row r="176" spans="1:4">
      <c r="A176">
        <v>20180911</v>
      </c>
      <c r="B176">
        <v>20180911</v>
      </c>
      <c r="C176">
        <v>20180911</v>
      </c>
      <c r="D176">
        <v>20180911</v>
      </c>
    </row>
    <row r="177" spans="1:4">
      <c r="A177">
        <v>20180910</v>
      </c>
      <c r="B177">
        <v>20180910</v>
      </c>
      <c r="C177">
        <v>20180910</v>
      </c>
      <c r="D177">
        <v>20180910</v>
      </c>
    </row>
    <row r="178" spans="1:4">
      <c r="A178">
        <v>20180909</v>
      </c>
      <c r="B178">
        <v>20180909</v>
      </c>
      <c r="C178">
        <v>20180909</v>
      </c>
      <c r="D178">
        <v>20180909</v>
      </c>
    </row>
    <row r="179" spans="1:4">
      <c r="A179">
        <v>20180908</v>
      </c>
      <c r="B179">
        <v>20180908</v>
      </c>
      <c r="C179">
        <v>20180908</v>
      </c>
      <c r="D179">
        <v>20180908</v>
      </c>
    </row>
    <row r="180" spans="1:4">
      <c r="A180">
        <v>20180907</v>
      </c>
      <c r="B180">
        <v>20180907</v>
      </c>
      <c r="C180">
        <v>20180907</v>
      </c>
      <c r="D180">
        <v>20180907</v>
      </c>
    </row>
    <row r="181" spans="1:4">
      <c r="A181">
        <v>20180906</v>
      </c>
      <c r="B181">
        <v>20180906</v>
      </c>
      <c r="C181">
        <v>20180906</v>
      </c>
      <c r="D181">
        <v>20180906</v>
      </c>
    </row>
    <row r="182" spans="1:4">
      <c r="A182">
        <v>20180905</v>
      </c>
      <c r="B182">
        <v>20180905</v>
      </c>
      <c r="C182">
        <v>20180905</v>
      </c>
      <c r="D182">
        <v>20180905</v>
      </c>
    </row>
    <row r="183" spans="1:4">
      <c r="A183">
        <v>20180904</v>
      </c>
      <c r="B183">
        <v>20180904</v>
      </c>
      <c r="C183">
        <v>20180904</v>
      </c>
      <c r="D183">
        <v>20180904</v>
      </c>
    </row>
    <row r="184" spans="1:4">
      <c r="A184">
        <v>20180903</v>
      </c>
      <c r="B184">
        <v>20180903</v>
      </c>
      <c r="C184">
        <v>20180903</v>
      </c>
      <c r="D184">
        <v>20180903</v>
      </c>
    </row>
    <row r="185" spans="1:4">
      <c r="A185">
        <v>20180902</v>
      </c>
      <c r="B185">
        <v>20180902</v>
      </c>
      <c r="C185">
        <v>20180902</v>
      </c>
      <c r="D185">
        <v>20180902</v>
      </c>
    </row>
    <row r="186" spans="1:4">
      <c r="A186">
        <v>20180901</v>
      </c>
      <c r="B186">
        <v>20180901</v>
      </c>
      <c r="C186">
        <v>20180901</v>
      </c>
      <c r="D186">
        <v>20180901</v>
      </c>
    </row>
    <row r="187" spans="1:4">
      <c r="A187">
        <v>20180831</v>
      </c>
      <c r="B187">
        <v>20180831</v>
      </c>
      <c r="C187">
        <v>20180831</v>
      </c>
      <c r="D187">
        <v>20180831</v>
      </c>
    </row>
    <row r="188" spans="1:4">
      <c r="A188">
        <v>20180830</v>
      </c>
      <c r="B188">
        <v>20180830</v>
      </c>
      <c r="C188">
        <v>20180830</v>
      </c>
      <c r="D188">
        <v>20180830</v>
      </c>
    </row>
    <row r="189" spans="1:4">
      <c r="A189">
        <v>20180829</v>
      </c>
      <c r="B189">
        <v>20180829</v>
      </c>
      <c r="C189">
        <v>20180829</v>
      </c>
      <c r="D189">
        <v>20180829</v>
      </c>
    </row>
    <row r="190" spans="1:4">
      <c r="A190">
        <v>20180828</v>
      </c>
      <c r="B190">
        <v>20180828</v>
      </c>
      <c r="C190">
        <v>20180828</v>
      </c>
      <c r="D190">
        <v>20180828</v>
      </c>
    </row>
    <row r="191" spans="1:4">
      <c r="A191">
        <v>20180827</v>
      </c>
      <c r="B191">
        <v>20180827</v>
      </c>
      <c r="C191">
        <v>20180827</v>
      </c>
      <c r="D191">
        <v>20180827</v>
      </c>
    </row>
    <row r="192" spans="1:4">
      <c r="A192">
        <v>20180826</v>
      </c>
      <c r="B192">
        <v>20180826</v>
      </c>
      <c r="C192">
        <v>20180826</v>
      </c>
      <c r="D192">
        <v>20180826</v>
      </c>
    </row>
    <row r="193" spans="1:4">
      <c r="A193">
        <v>20180825</v>
      </c>
      <c r="B193">
        <v>20180825</v>
      </c>
      <c r="C193">
        <v>20180825</v>
      </c>
      <c r="D193">
        <v>20180825</v>
      </c>
    </row>
    <row r="194" spans="1:4">
      <c r="A194">
        <v>20180824</v>
      </c>
      <c r="B194">
        <v>20180824</v>
      </c>
      <c r="C194">
        <v>20180824</v>
      </c>
      <c r="D194">
        <v>20180824</v>
      </c>
    </row>
    <row r="195" spans="1:4">
      <c r="A195">
        <v>20180823</v>
      </c>
      <c r="B195">
        <v>20180823</v>
      </c>
      <c r="C195">
        <v>20180823</v>
      </c>
      <c r="D195">
        <v>20180823</v>
      </c>
    </row>
    <row r="196" spans="1:4">
      <c r="A196">
        <v>20180822</v>
      </c>
      <c r="B196">
        <v>20180822</v>
      </c>
      <c r="C196">
        <v>20180822</v>
      </c>
      <c r="D196">
        <v>20180822</v>
      </c>
    </row>
    <row r="197" spans="1:4">
      <c r="A197">
        <v>20180821</v>
      </c>
      <c r="B197">
        <v>20180821</v>
      </c>
      <c r="C197">
        <v>20180821</v>
      </c>
      <c r="D197">
        <v>20180821</v>
      </c>
    </row>
    <row r="198" spans="1:4">
      <c r="A198">
        <v>20180820</v>
      </c>
      <c r="B198">
        <v>20180820</v>
      </c>
      <c r="C198">
        <v>20180820</v>
      </c>
      <c r="D198">
        <v>20180820</v>
      </c>
    </row>
    <row r="199" spans="1:4">
      <c r="A199">
        <v>20180819</v>
      </c>
      <c r="B199">
        <v>20180819</v>
      </c>
      <c r="C199">
        <v>20180819</v>
      </c>
      <c r="D199">
        <v>20180819</v>
      </c>
    </row>
    <row r="200" spans="1:4">
      <c r="A200">
        <v>20180818</v>
      </c>
      <c r="B200">
        <v>20180818</v>
      </c>
      <c r="C200">
        <v>20180818</v>
      </c>
      <c r="D200">
        <v>20180818</v>
      </c>
    </row>
    <row r="201" spans="1:4">
      <c r="A201">
        <v>20180817</v>
      </c>
      <c r="B201">
        <v>20180817</v>
      </c>
      <c r="C201">
        <v>20180817</v>
      </c>
      <c r="D201">
        <v>20180817</v>
      </c>
    </row>
    <row r="202" spans="1:4">
      <c r="A202">
        <v>20180816</v>
      </c>
      <c r="B202">
        <v>20180816</v>
      </c>
      <c r="C202">
        <v>20180816</v>
      </c>
      <c r="D202">
        <v>20180816</v>
      </c>
    </row>
    <row r="203" spans="1:4">
      <c r="A203">
        <v>20180815</v>
      </c>
      <c r="B203">
        <v>20180815</v>
      </c>
      <c r="C203">
        <v>20180815</v>
      </c>
      <c r="D203">
        <v>20180815</v>
      </c>
    </row>
    <row r="204" spans="1:4">
      <c r="A204">
        <v>20180814</v>
      </c>
      <c r="B204">
        <v>20180814</v>
      </c>
      <c r="C204">
        <v>20180814</v>
      </c>
      <c r="D204">
        <v>20180814</v>
      </c>
    </row>
    <row r="205" spans="1:4">
      <c r="A205">
        <v>20180813</v>
      </c>
      <c r="B205">
        <v>20180813</v>
      </c>
      <c r="C205">
        <v>20180813</v>
      </c>
      <c r="D205">
        <v>20180813</v>
      </c>
    </row>
    <row r="206" spans="1:4">
      <c r="A206">
        <v>20180812</v>
      </c>
      <c r="B206">
        <v>20180812</v>
      </c>
      <c r="C206">
        <v>20180812</v>
      </c>
      <c r="D206">
        <v>20180812</v>
      </c>
    </row>
    <row r="207" spans="1:4">
      <c r="A207">
        <v>20180811</v>
      </c>
      <c r="B207">
        <v>20180811</v>
      </c>
      <c r="C207">
        <v>20180811</v>
      </c>
      <c r="D207">
        <v>20180811</v>
      </c>
    </row>
    <row r="208" spans="1:4">
      <c r="A208">
        <v>20180810</v>
      </c>
      <c r="B208">
        <v>20180810</v>
      </c>
      <c r="C208">
        <v>20180810</v>
      </c>
      <c r="D208">
        <v>20180810</v>
      </c>
    </row>
    <row r="209" spans="1:4">
      <c r="A209">
        <v>20180809</v>
      </c>
      <c r="B209">
        <v>20180809</v>
      </c>
      <c r="C209">
        <v>20180809</v>
      </c>
      <c r="D209">
        <v>20180809</v>
      </c>
    </row>
    <row r="210" spans="1:4">
      <c r="A210">
        <v>20180808</v>
      </c>
      <c r="B210">
        <v>20180808</v>
      </c>
      <c r="C210">
        <v>20180808</v>
      </c>
      <c r="D210">
        <v>20180808</v>
      </c>
    </row>
    <row r="211" spans="1:4">
      <c r="A211">
        <v>20180807</v>
      </c>
      <c r="B211">
        <v>20180807</v>
      </c>
      <c r="C211">
        <v>20180807</v>
      </c>
      <c r="D211">
        <v>20180807</v>
      </c>
    </row>
    <row r="212" spans="1:4">
      <c r="A212">
        <v>20180806</v>
      </c>
      <c r="B212">
        <v>20180806</v>
      </c>
      <c r="C212">
        <v>20180806</v>
      </c>
      <c r="D212">
        <v>20180806</v>
      </c>
    </row>
    <row r="213" spans="1:4">
      <c r="A213">
        <v>20180805</v>
      </c>
      <c r="B213">
        <v>20180805</v>
      </c>
      <c r="C213">
        <v>20180805</v>
      </c>
      <c r="D213">
        <v>20180805</v>
      </c>
    </row>
    <row r="214" spans="1:4">
      <c r="A214">
        <v>20180804</v>
      </c>
      <c r="B214">
        <v>20180804</v>
      </c>
      <c r="C214">
        <v>20180804</v>
      </c>
      <c r="D214">
        <v>20180804</v>
      </c>
    </row>
    <row r="215" spans="1:4">
      <c r="A215">
        <v>20180803</v>
      </c>
      <c r="B215">
        <v>20180803</v>
      </c>
      <c r="C215">
        <v>20180803</v>
      </c>
      <c r="D215">
        <v>20180803</v>
      </c>
    </row>
    <row r="216" spans="1:4">
      <c r="A216">
        <v>20180802</v>
      </c>
      <c r="B216">
        <v>20180802</v>
      </c>
      <c r="C216">
        <v>20180802</v>
      </c>
      <c r="D216">
        <v>20180802</v>
      </c>
    </row>
    <row r="217" spans="1:4">
      <c r="A217">
        <v>20180801</v>
      </c>
      <c r="B217">
        <v>20180801</v>
      </c>
      <c r="C217">
        <v>20180801</v>
      </c>
      <c r="D217">
        <v>20180801</v>
      </c>
    </row>
    <row r="218" spans="1:4">
      <c r="A218">
        <v>20180731</v>
      </c>
      <c r="B218">
        <v>20180731</v>
      </c>
      <c r="C218">
        <v>20180731</v>
      </c>
      <c r="D218">
        <v>20180731</v>
      </c>
    </row>
    <row r="219" spans="1:4">
      <c r="A219">
        <v>20180730</v>
      </c>
      <c r="B219">
        <v>20180730</v>
      </c>
      <c r="C219">
        <v>20180730</v>
      </c>
      <c r="D219">
        <v>20180730</v>
      </c>
    </row>
    <row r="220" spans="1:4">
      <c r="A220">
        <v>20180729</v>
      </c>
      <c r="B220">
        <v>20180729</v>
      </c>
      <c r="C220">
        <v>20180729</v>
      </c>
      <c r="D220">
        <v>20180729</v>
      </c>
    </row>
    <row r="221" spans="1:4">
      <c r="A221">
        <v>20180728</v>
      </c>
      <c r="B221">
        <v>20180728</v>
      </c>
      <c r="C221">
        <v>20180728</v>
      </c>
      <c r="D221">
        <v>20180728</v>
      </c>
    </row>
    <row r="222" spans="1:4">
      <c r="A222">
        <v>20180727</v>
      </c>
      <c r="B222">
        <v>20180727</v>
      </c>
      <c r="C222">
        <v>20180727</v>
      </c>
      <c r="D222">
        <v>20180727</v>
      </c>
    </row>
    <row r="223" spans="1:4">
      <c r="A223">
        <v>20180726</v>
      </c>
      <c r="B223">
        <v>20180726</v>
      </c>
      <c r="C223">
        <v>20180726</v>
      </c>
      <c r="D223">
        <v>20180726</v>
      </c>
    </row>
    <row r="224" spans="1:4">
      <c r="A224">
        <v>20180725</v>
      </c>
      <c r="B224">
        <v>20180725</v>
      </c>
      <c r="C224">
        <v>20180725</v>
      </c>
      <c r="D224">
        <v>20180725</v>
      </c>
    </row>
    <row r="225" spans="1:4">
      <c r="A225">
        <v>20180724</v>
      </c>
      <c r="B225">
        <v>20180724</v>
      </c>
      <c r="C225">
        <v>20180724</v>
      </c>
      <c r="D225">
        <v>20180724</v>
      </c>
    </row>
    <row r="226" spans="1:4">
      <c r="A226">
        <v>20180723</v>
      </c>
      <c r="B226">
        <v>20180723</v>
      </c>
      <c r="C226">
        <v>20180723</v>
      </c>
      <c r="D226">
        <v>20180723</v>
      </c>
    </row>
    <row r="227" spans="1:4">
      <c r="A227">
        <v>20180722</v>
      </c>
      <c r="B227">
        <v>20180722</v>
      </c>
      <c r="C227">
        <v>20180722</v>
      </c>
      <c r="D227">
        <v>20180722</v>
      </c>
    </row>
    <row r="228" spans="1:4">
      <c r="A228">
        <v>20180721</v>
      </c>
      <c r="B228">
        <v>20180721</v>
      </c>
      <c r="C228">
        <v>20180721</v>
      </c>
      <c r="D228">
        <v>20180721</v>
      </c>
    </row>
    <row r="229" spans="1:4">
      <c r="A229">
        <v>20180720</v>
      </c>
      <c r="B229">
        <v>20180720</v>
      </c>
      <c r="C229">
        <v>20180720</v>
      </c>
      <c r="D229">
        <v>20180720</v>
      </c>
    </row>
    <row r="230" spans="1:4">
      <c r="A230">
        <v>20180719</v>
      </c>
      <c r="B230">
        <v>20180719</v>
      </c>
      <c r="C230">
        <v>20180719</v>
      </c>
      <c r="D230">
        <v>20180719</v>
      </c>
    </row>
    <row r="231" spans="1:4">
      <c r="A231">
        <v>20180718</v>
      </c>
      <c r="B231">
        <v>20180718</v>
      </c>
      <c r="C231">
        <v>20180718</v>
      </c>
      <c r="D231">
        <v>20180718</v>
      </c>
    </row>
    <row r="232" spans="1:4">
      <c r="A232">
        <v>20180717</v>
      </c>
      <c r="B232">
        <v>20180717</v>
      </c>
      <c r="C232">
        <v>20180717</v>
      </c>
      <c r="D232">
        <v>20180717</v>
      </c>
    </row>
    <row r="233" spans="1:4">
      <c r="A233">
        <v>20180716</v>
      </c>
      <c r="B233">
        <v>20180716</v>
      </c>
      <c r="C233">
        <v>20180716</v>
      </c>
      <c r="D233">
        <v>20180716</v>
      </c>
    </row>
    <row r="234" spans="1:4">
      <c r="A234">
        <v>20180715</v>
      </c>
      <c r="B234">
        <v>20180715</v>
      </c>
      <c r="C234">
        <v>20180715</v>
      </c>
      <c r="D234">
        <v>20180715</v>
      </c>
    </row>
    <row r="235" spans="1:4">
      <c r="A235">
        <v>20180714</v>
      </c>
      <c r="B235">
        <v>20180714</v>
      </c>
      <c r="C235">
        <v>20180714</v>
      </c>
      <c r="D235">
        <v>20180714</v>
      </c>
    </row>
    <row r="236" spans="1:4">
      <c r="A236">
        <v>20180713</v>
      </c>
      <c r="B236">
        <v>20180713</v>
      </c>
      <c r="C236">
        <v>20180713</v>
      </c>
      <c r="D236">
        <v>20180713</v>
      </c>
    </row>
    <row r="237" spans="1:4">
      <c r="A237">
        <v>20180712</v>
      </c>
      <c r="B237">
        <v>20180712</v>
      </c>
      <c r="C237">
        <v>20180712</v>
      </c>
      <c r="D237">
        <v>20180712</v>
      </c>
    </row>
    <row r="238" spans="1:4">
      <c r="A238">
        <v>20180711</v>
      </c>
      <c r="B238">
        <v>20180711</v>
      </c>
      <c r="C238">
        <v>20180711</v>
      </c>
      <c r="D238">
        <v>20180711</v>
      </c>
    </row>
    <row r="239" spans="1:4">
      <c r="A239">
        <v>20180710</v>
      </c>
      <c r="B239">
        <v>20180710</v>
      </c>
      <c r="C239">
        <v>20180710</v>
      </c>
      <c r="D239">
        <v>20180710</v>
      </c>
    </row>
    <row r="240" spans="1:4">
      <c r="A240">
        <v>20180709</v>
      </c>
      <c r="B240">
        <v>20180709</v>
      </c>
      <c r="C240">
        <v>20180709</v>
      </c>
      <c r="D240">
        <v>20180709</v>
      </c>
    </row>
    <row r="241" spans="1:4">
      <c r="A241">
        <v>20180708</v>
      </c>
      <c r="B241">
        <v>20180708</v>
      </c>
      <c r="C241">
        <v>20180708</v>
      </c>
      <c r="D241">
        <v>20180708</v>
      </c>
    </row>
    <row r="242" spans="1:4">
      <c r="A242">
        <v>20180707</v>
      </c>
      <c r="B242">
        <v>20180707</v>
      </c>
      <c r="C242">
        <v>20180707</v>
      </c>
      <c r="D242">
        <v>20180707</v>
      </c>
    </row>
    <row r="243" spans="1:4">
      <c r="A243">
        <v>20180706</v>
      </c>
      <c r="B243">
        <v>20180706</v>
      </c>
      <c r="C243">
        <v>20180706</v>
      </c>
      <c r="D243">
        <v>20180706</v>
      </c>
    </row>
    <row r="244" spans="1:4">
      <c r="A244">
        <v>20180705</v>
      </c>
      <c r="B244">
        <v>20180705</v>
      </c>
      <c r="C244">
        <v>20180705</v>
      </c>
      <c r="D244">
        <v>20180705</v>
      </c>
    </row>
    <row r="245" spans="1:4">
      <c r="A245">
        <v>20180704</v>
      </c>
      <c r="B245">
        <v>20180704</v>
      </c>
      <c r="C245">
        <v>20180704</v>
      </c>
      <c r="D245">
        <v>20180704</v>
      </c>
    </row>
    <row r="246" spans="1:4">
      <c r="A246">
        <v>20180703</v>
      </c>
      <c r="B246">
        <v>20180703</v>
      </c>
      <c r="C246">
        <v>20180703</v>
      </c>
      <c r="D246">
        <v>20180703</v>
      </c>
    </row>
    <row r="247" spans="1:4">
      <c r="A247">
        <v>20180702</v>
      </c>
      <c r="B247">
        <v>20180702</v>
      </c>
      <c r="C247">
        <v>20180702</v>
      </c>
      <c r="D247">
        <v>20180702</v>
      </c>
    </row>
    <row r="248" spans="1:4">
      <c r="A248">
        <v>20180701</v>
      </c>
      <c r="B248">
        <v>20180701</v>
      </c>
      <c r="C248">
        <v>20180701</v>
      </c>
      <c r="D248">
        <v>20180701</v>
      </c>
    </row>
    <row r="249" spans="1:4">
      <c r="A249">
        <v>20180630</v>
      </c>
      <c r="B249">
        <v>20180630</v>
      </c>
      <c r="C249">
        <v>20180630</v>
      </c>
      <c r="D249">
        <v>20180630</v>
      </c>
    </row>
    <row r="250" spans="1:4">
      <c r="A250">
        <v>20180629</v>
      </c>
      <c r="B250">
        <v>20180629</v>
      </c>
      <c r="C250">
        <v>20180629</v>
      </c>
      <c r="D250">
        <v>20180629</v>
      </c>
    </row>
    <row r="251" spans="1:4">
      <c r="A251">
        <v>20180628</v>
      </c>
      <c r="B251">
        <v>20180628</v>
      </c>
      <c r="C251">
        <v>20180628</v>
      </c>
      <c r="D251">
        <v>20180628</v>
      </c>
    </row>
    <row r="252" spans="1:4">
      <c r="A252">
        <v>20180627</v>
      </c>
      <c r="B252">
        <v>20180627</v>
      </c>
      <c r="C252">
        <v>20180627</v>
      </c>
      <c r="D252">
        <v>20180627</v>
      </c>
    </row>
    <row r="253" spans="1:4">
      <c r="A253">
        <v>20180626</v>
      </c>
      <c r="B253">
        <v>20180626</v>
      </c>
      <c r="C253">
        <v>20180626</v>
      </c>
      <c r="D253">
        <v>20180626</v>
      </c>
    </row>
    <row r="254" spans="1:4">
      <c r="A254">
        <v>20180625</v>
      </c>
      <c r="B254">
        <v>20180625</v>
      </c>
      <c r="C254">
        <v>20180625</v>
      </c>
      <c r="D254">
        <v>20180625</v>
      </c>
    </row>
    <row r="255" spans="1:4">
      <c r="A255">
        <v>20180624</v>
      </c>
      <c r="B255">
        <v>20180624</v>
      </c>
      <c r="C255">
        <v>20180624</v>
      </c>
      <c r="D255">
        <v>20180624</v>
      </c>
    </row>
    <row r="256" spans="1:4">
      <c r="A256">
        <v>20180623</v>
      </c>
      <c r="B256">
        <v>20180623</v>
      </c>
      <c r="C256">
        <v>20180623</v>
      </c>
      <c r="D256">
        <v>20180623</v>
      </c>
    </row>
    <row r="257" spans="1:4">
      <c r="A257">
        <v>20180622</v>
      </c>
      <c r="B257">
        <v>20180622</v>
      </c>
      <c r="C257">
        <v>20180622</v>
      </c>
      <c r="D257">
        <v>20180622</v>
      </c>
    </row>
    <row r="258" spans="1:4">
      <c r="A258">
        <v>20180621</v>
      </c>
      <c r="B258">
        <v>20180621</v>
      </c>
      <c r="C258">
        <v>20180621</v>
      </c>
      <c r="D258">
        <v>20180621</v>
      </c>
    </row>
    <row r="259" spans="1:4">
      <c r="A259">
        <v>20180620</v>
      </c>
      <c r="B259">
        <v>20180620</v>
      </c>
      <c r="C259">
        <v>20180620</v>
      </c>
      <c r="D259">
        <v>20180620</v>
      </c>
    </row>
    <row r="260" spans="1:4">
      <c r="A260">
        <v>20180619</v>
      </c>
      <c r="B260">
        <v>20180619</v>
      </c>
      <c r="C260">
        <v>20180619</v>
      </c>
      <c r="D260">
        <v>20180619</v>
      </c>
    </row>
    <row r="261" spans="1:4">
      <c r="A261">
        <v>20180618</v>
      </c>
      <c r="B261">
        <v>20180618</v>
      </c>
      <c r="C261">
        <v>20180618</v>
      </c>
      <c r="D261">
        <v>20180618</v>
      </c>
    </row>
    <row r="262" spans="1:4">
      <c r="A262">
        <v>20180617</v>
      </c>
      <c r="B262">
        <v>20180617</v>
      </c>
      <c r="C262">
        <v>20180617</v>
      </c>
      <c r="D262">
        <v>20180617</v>
      </c>
    </row>
    <row r="263" spans="1:4">
      <c r="A263">
        <v>20180616</v>
      </c>
      <c r="B263">
        <v>20180616</v>
      </c>
      <c r="C263">
        <v>20180616</v>
      </c>
      <c r="D263">
        <v>20180616</v>
      </c>
    </row>
    <row r="264" spans="1:4">
      <c r="A264">
        <v>20180615</v>
      </c>
      <c r="B264">
        <v>20180615</v>
      </c>
      <c r="C264">
        <v>20180615</v>
      </c>
      <c r="D264">
        <v>20180615</v>
      </c>
    </row>
    <row r="265" spans="1:4">
      <c r="A265">
        <v>20180614</v>
      </c>
      <c r="B265">
        <v>20180614</v>
      </c>
      <c r="C265">
        <v>20180614</v>
      </c>
      <c r="D265">
        <v>20180614</v>
      </c>
    </row>
    <row r="266" spans="1:4">
      <c r="A266">
        <v>20180613</v>
      </c>
      <c r="B266">
        <v>20180613</v>
      </c>
      <c r="C266">
        <v>20180613</v>
      </c>
      <c r="D266">
        <v>20180613</v>
      </c>
    </row>
    <row r="267" spans="1:4">
      <c r="A267">
        <v>20180612</v>
      </c>
      <c r="B267">
        <v>20180612</v>
      </c>
      <c r="C267">
        <v>20180612</v>
      </c>
      <c r="D267">
        <v>20180612</v>
      </c>
    </row>
    <row r="268" spans="1:4">
      <c r="A268">
        <v>20180611</v>
      </c>
      <c r="B268">
        <v>20180611</v>
      </c>
      <c r="C268">
        <v>20180611</v>
      </c>
      <c r="D268">
        <v>20180611</v>
      </c>
    </row>
    <row r="269" spans="1:4">
      <c r="A269">
        <v>20180610</v>
      </c>
      <c r="B269">
        <v>20180610</v>
      </c>
      <c r="C269">
        <v>20180610</v>
      </c>
      <c r="D269">
        <v>20180610</v>
      </c>
    </row>
    <row r="270" spans="1:4">
      <c r="A270">
        <v>20180609</v>
      </c>
      <c r="B270">
        <v>20180609</v>
      </c>
      <c r="C270">
        <v>20180609</v>
      </c>
      <c r="D270">
        <v>20180609</v>
      </c>
    </row>
    <row r="271" spans="1:4">
      <c r="A271">
        <v>20180608</v>
      </c>
      <c r="B271">
        <v>20180608</v>
      </c>
      <c r="C271">
        <v>20180608</v>
      </c>
      <c r="D271">
        <v>20180608</v>
      </c>
    </row>
    <row r="272" spans="1:4">
      <c r="A272">
        <v>20180607</v>
      </c>
      <c r="B272">
        <v>20180607</v>
      </c>
      <c r="C272">
        <v>20180607</v>
      </c>
      <c r="D272">
        <v>20180607</v>
      </c>
    </row>
    <row r="273" spans="1:4">
      <c r="A273">
        <v>20180606</v>
      </c>
      <c r="B273">
        <v>20180606</v>
      </c>
      <c r="C273">
        <v>20180606</v>
      </c>
      <c r="D273">
        <v>20180606</v>
      </c>
    </row>
    <row r="274" spans="1:4">
      <c r="A274">
        <v>20180605</v>
      </c>
      <c r="B274">
        <v>20180605</v>
      </c>
      <c r="C274">
        <v>20180605</v>
      </c>
      <c r="D274">
        <v>20180605</v>
      </c>
    </row>
    <row r="275" spans="1:4">
      <c r="A275">
        <v>20180604</v>
      </c>
      <c r="B275">
        <v>20180604</v>
      </c>
      <c r="C275">
        <v>20180604</v>
      </c>
      <c r="D275">
        <v>20180604</v>
      </c>
    </row>
    <row r="276" spans="1:4">
      <c r="A276">
        <v>20180603</v>
      </c>
      <c r="B276">
        <v>20180603</v>
      </c>
      <c r="C276">
        <v>20180603</v>
      </c>
      <c r="D276">
        <v>20180603</v>
      </c>
    </row>
    <row r="277" spans="1:4">
      <c r="A277">
        <v>20180602</v>
      </c>
      <c r="B277">
        <v>20180602</v>
      </c>
      <c r="C277">
        <v>20180602</v>
      </c>
      <c r="D277">
        <v>20180602</v>
      </c>
    </row>
    <row r="278" spans="1:4">
      <c r="A278">
        <v>20180601</v>
      </c>
      <c r="B278">
        <v>20180601</v>
      </c>
      <c r="C278">
        <v>20180601</v>
      </c>
      <c r="D278">
        <v>20180601</v>
      </c>
    </row>
    <row r="279" spans="1:4">
      <c r="A279">
        <v>20180531</v>
      </c>
      <c r="B279">
        <v>20180531</v>
      </c>
      <c r="C279">
        <v>20180531</v>
      </c>
      <c r="D279">
        <v>20180531</v>
      </c>
    </row>
    <row r="280" spans="1:4">
      <c r="A280">
        <v>20180530</v>
      </c>
      <c r="B280">
        <v>20180530</v>
      </c>
      <c r="C280">
        <v>20180530</v>
      </c>
      <c r="D280">
        <v>20180530</v>
      </c>
    </row>
    <row r="281" spans="1:4">
      <c r="A281">
        <v>20180529</v>
      </c>
      <c r="B281">
        <v>20180529</v>
      </c>
      <c r="C281">
        <v>20180529</v>
      </c>
      <c r="D281">
        <v>20180529</v>
      </c>
    </row>
    <row r="282" spans="1:4">
      <c r="A282">
        <v>20180528</v>
      </c>
      <c r="B282">
        <v>20180528</v>
      </c>
      <c r="C282">
        <v>20180528</v>
      </c>
      <c r="D282">
        <v>20180528</v>
      </c>
    </row>
    <row r="283" spans="1:4">
      <c r="A283">
        <v>20180527</v>
      </c>
      <c r="B283">
        <v>20180527</v>
      </c>
      <c r="C283">
        <v>20180527</v>
      </c>
      <c r="D283">
        <v>20180527</v>
      </c>
    </row>
    <row r="284" spans="1:4">
      <c r="A284">
        <v>20180526</v>
      </c>
      <c r="B284">
        <v>20180526</v>
      </c>
      <c r="C284">
        <v>20180526</v>
      </c>
      <c r="D284">
        <v>20180526</v>
      </c>
    </row>
    <row r="285" spans="1:4">
      <c r="A285">
        <v>20180525</v>
      </c>
      <c r="B285">
        <v>20180525</v>
      </c>
      <c r="C285">
        <v>20180525</v>
      </c>
      <c r="D285">
        <v>20180525</v>
      </c>
    </row>
    <row r="286" spans="1:4">
      <c r="A286">
        <v>20180524</v>
      </c>
      <c r="B286">
        <v>20180524</v>
      </c>
      <c r="C286">
        <v>20180524</v>
      </c>
      <c r="D286">
        <v>20180524</v>
      </c>
    </row>
    <row r="287" spans="1:4">
      <c r="A287">
        <v>20180523</v>
      </c>
      <c r="B287">
        <v>20180523</v>
      </c>
      <c r="C287">
        <v>20180523</v>
      </c>
      <c r="D287">
        <v>20180523</v>
      </c>
    </row>
    <row r="288" spans="1:4">
      <c r="A288">
        <v>20180522</v>
      </c>
      <c r="B288">
        <v>20180522</v>
      </c>
      <c r="C288">
        <v>20180522</v>
      </c>
      <c r="D288">
        <v>20180522</v>
      </c>
    </row>
    <row r="289" spans="1:4">
      <c r="A289">
        <v>20180521</v>
      </c>
      <c r="B289">
        <v>20180521</v>
      </c>
      <c r="C289">
        <v>20180521</v>
      </c>
      <c r="D289">
        <v>20180521</v>
      </c>
    </row>
    <row r="290" spans="1:4">
      <c r="A290">
        <v>20180520</v>
      </c>
      <c r="B290">
        <v>20180520</v>
      </c>
      <c r="C290">
        <v>20180520</v>
      </c>
      <c r="D290">
        <v>20180520</v>
      </c>
    </row>
    <row r="291" spans="1:4">
      <c r="A291">
        <v>20180519</v>
      </c>
      <c r="B291">
        <v>20180519</v>
      </c>
      <c r="C291">
        <v>20180519</v>
      </c>
      <c r="D291">
        <v>20180519</v>
      </c>
    </row>
    <row r="292" spans="1:4">
      <c r="A292">
        <v>20180518</v>
      </c>
      <c r="B292">
        <v>20180518</v>
      </c>
      <c r="C292">
        <v>20180518</v>
      </c>
      <c r="D292">
        <v>20180518</v>
      </c>
    </row>
    <row r="293" spans="1:4">
      <c r="A293">
        <v>20180517</v>
      </c>
      <c r="B293">
        <v>20180517</v>
      </c>
      <c r="C293">
        <v>20180517</v>
      </c>
      <c r="D293">
        <v>20180517</v>
      </c>
    </row>
    <row r="294" spans="1:4">
      <c r="A294">
        <v>20180516</v>
      </c>
      <c r="B294">
        <v>20180516</v>
      </c>
      <c r="C294">
        <v>20180516</v>
      </c>
      <c r="D294">
        <v>20180516</v>
      </c>
    </row>
    <row r="295" spans="1:4">
      <c r="A295">
        <v>20180515</v>
      </c>
      <c r="B295">
        <v>20180515</v>
      </c>
      <c r="C295">
        <v>20180515</v>
      </c>
      <c r="D295">
        <v>20180515</v>
      </c>
    </row>
    <row r="296" spans="1:4">
      <c r="A296">
        <v>20180514</v>
      </c>
      <c r="B296">
        <v>20180514</v>
      </c>
      <c r="C296">
        <v>20180514</v>
      </c>
      <c r="D296">
        <v>20180514</v>
      </c>
    </row>
    <row r="297" spans="1:4">
      <c r="A297">
        <v>20180513</v>
      </c>
      <c r="B297">
        <v>20180513</v>
      </c>
      <c r="C297">
        <v>20180513</v>
      </c>
      <c r="D297">
        <v>20180513</v>
      </c>
    </row>
    <row r="298" spans="1:4">
      <c r="A298">
        <v>20180512</v>
      </c>
      <c r="B298">
        <v>20180512</v>
      </c>
      <c r="C298">
        <v>20180512</v>
      </c>
      <c r="D298">
        <v>20180512</v>
      </c>
    </row>
    <row r="299" spans="1:4">
      <c r="A299">
        <v>20180511</v>
      </c>
      <c r="B299">
        <v>20180511</v>
      </c>
      <c r="C299">
        <v>20180511</v>
      </c>
      <c r="D299">
        <v>20180511</v>
      </c>
    </row>
    <row r="300" spans="1:4">
      <c r="A300">
        <v>20180510</v>
      </c>
      <c r="B300">
        <v>20180510</v>
      </c>
      <c r="C300">
        <v>20180510</v>
      </c>
      <c r="D300">
        <v>20180510</v>
      </c>
    </row>
    <row r="301" spans="1:4">
      <c r="A301">
        <v>20180509</v>
      </c>
      <c r="B301">
        <v>20180509</v>
      </c>
      <c r="C301">
        <v>20180509</v>
      </c>
      <c r="D301">
        <v>20180509</v>
      </c>
    </row>
    <row r="302" spans="1:4">
      <c r="A302">
        <v>20180508</v>
      </c>
      <c r="B302">
        <v>20180508</v>
      </c>
      <c r="C302">
        <v>20180508</v>
      </c>
      <c r="D302">
        <v>20180508</v>
      </c>
    </row>
    <row r="303" spans="1:4">
      <c r="A303">
        <v>20180507</v>
      </c>
      <c r="B303">
        <v>20180507</v>
      </c>
      <c r="C303">
        <v>20180507</v>
      </c>
      <c r="D303">
        <v>20180507</v>
      </c>
    </row>
    <row r="304" spans="1:4">
      <c r="A304">
        <v>20180506</v>
      </c>
      <c r="B304">
        <v>20180506</v>
      </c>
      <c r="C304">
        <v>20180506</v>
      </c>
      <c r="D304">
        <v>20180506</v>
      </c>
    </row>
    <row r="305" spans="1:4">
      <c r="A305">
        <v>20180505</v>
      </c>
      <c r="B305">
        <v>20180505</v>
      </c>
      <c r="C305">
        <v>20180505</v>
      </c>
      <c r="D305">
        <v>20180505</v>
      </c>
    </row>
    <row r="306" spans="1:4">
      <c r="A306">
        <v>20180504</v>
      </c>
      <c r="B306">
        <v>20180504</v>
      </c>
      <c r="C306">
        <v>20180504</v>
      </c>
      <c r="D306">
        <v>20180504</v>
      </c>
    </row>
    <row r="307" spans="1:4">
      <c r="A307">
        <v>20180503</v>
      </c>
      <c r="B307">
        <v>20180503</v>
      </c>
      <c r="C307">
        <v>20180503</v>
      </c>
      <c r="D307">
        <v>20180503</v>
      </c>
    </row>
    <row r="308" spans="1:4">
      <c r="A308">
        <v>20180502</v>
      </c>
      <c r="B308">
        <v>20180502</v>
      </c>
      <c r="C308">
        <v>20180502</v>
      </c>
      <c r="D308">
        <v>20180502</v>
      </c>
    </row>
    <row r="309" spans="1:4">
      <c r="A309">
        <v>20180501</v>
      </c>
      <c r="B309">
        <v>20180501</v>
      </c>
      <c r="C309">
        <v>20180501</v>
      </c>
      <c r="D309">
        <v>20180501</v>
      </c>
    </row>
    <row r="310" spans="1:4">
      <c r="A310">
        <v>20180430</v>
      </c>
      <c r="B310">
        <v>20180430</v>
      </c>
      <c r="C310">
        <v>20180430</v>
      </c>
      <c r="D310">
        <v>20180430</v>
      </c>
    </row>
    <row r="311" spans="1:4">
      <c r="A311">
        <v>20180429</v>
      </c>
      <c r="B311">
        <v>20180429</v>
      </c>
      <c r="C311">
        <v>20180429</v>
      </c>
      <c r="D311">
        <v>20180429</v>
      </c>
    </row>
    <row r="312" spans="1:4">
      <c r="A312">
        <v>20180428</v>
      </c>
      <c r="B312">
        <v>20180428</v>
      </c>
      <c r="C312">
        <v>20180428</v>
      </c>
      <c r="D312">
        <v>20180428</v>
      </c>
    </row>
    <row r="313" spans="1:4">
      <c r="A313">
        <v>20180427</v>
      </c>
      <c r="B313">
        <v>20180427</v>
      </c>
      <c r="C313">
        <v>20180427</v>
      </c>
      <c r="D313">
        <v>20180427</v>
      </c>
    </row>
    <row r="314" spans="1:4">
      <c r="A314">
        <v>20180426</v>
      </c>
      <c r="B314">
        <v>20180426</v>
      </c>
      <c r="C314">
        <v>20180426</v>
      </c>
      <c r="D314">
        <v>20180426</v>
      </c>
    </row>
    <row r="315" spans="1:4">
      <c r="A315">
        <v>20180425</v>
      </c>
      <c r="B315">
        <v>20180425</v>
      </c>
      <c r="C315">
        <v>20180425</v>
      </c>
      <c r="D315">
        <v>20180425</v>
      </c>
    </row>
    <row r="316" spans="1:4">
      <c r="A316">
        <v>20180424</v>
      </c>
      <c r="B316">
        <v>20180424</v>
      </c>
      <c r="C316">
        <v>20180424</v>
      </c>
      <c r="D316">
        <v>20180424</v>
      </c>
    </row>
    <row r="317" spans="1:4">
      <c r="A317">
        <v>20180423</v>
      </c>
      <c r="B317">
        <v>20180423</v>
      </c>
      <c r="C317">
        <v>20180423</v>
      </c>
      <c r="D317">
        <v>20180423</v>
      </c>
    </row>
    <row r="318" spans="1:4">
      <c r="A318">
        <v>20180422</v>
      </c>
      <c r="B318">
        <v>20180422</v>
      </c>
      <c r="C318">
        <v>20180422</v>
      </c>
      <c r="D318">
        <v>20180422</v>
      </c>
    </row>
    <row r="319" spans="1:4">
      <c r="A319">
        <v>20180421</v>
      </c>
      <c r="B319">
        <v>20180421</v>
      </c>
      <c r="C319">
        <v>20180421</v>
      </c>
      <c r="D319">
        <v>20180421</v>
      </c>
    </row>
    <row r="320" spans="1:4">
      <c r="A320">
        <v>20180420</v>
      </c>
      <c r="B320">
        <v>20180420</v>
      </c>
      <c r="C320">
        <v>20180420</v>
      </c>
      <c r="D320">
        <v>20180420</v>
      </c>
    </row>
    <row r="321" spans="1:4">
      <c r="A321">
        <v>20180419</v>
      </c>
      <c r="B321">
        <v>20180419</v>
      </c>
      <c r="C321">
        <v>20180419</v>
      </c>
      <c r="D321">
        <v>20180419</v>
      </c>
    </row>
    <row r="322" spans="1:4">
      <c r="A322">
        <v>20180418</v>
      </c>
      <c r="B322">
        <v>20180418</v>
      </c>
      <c r="C322">
        <v>20180418</v>
      </c>
      <c r="D322">
        <v>20180418</v>
      </c>
    </row>
    <row r="323" spans="1:4">
      <c r="A323">
        <v>20180417</v>
      </c>
      <c r="B323">
        <v>20180417</v>
      </c>
      <c r="C323">
        <v>20180417</v>
      </c>
      <c r="D323">
        <v>20180417</v>
      </c>
    </row>
    <row r="324" spans="1:4">
      <c r="A324">
        <v>20180416</v>
      </c>
      <c r="B324">
        <v>20180416</v>
      </c>
      <c r="C324">
        <v>20180416</v>
      </c>
      <c r="D324">
        <v>20180416</v>
      </c>
    </row>
    <row r="325" spans="1:4">
      <c r="A325">
        <v>20180415</v>
      </c>
      <c r="B325">
        <v>20180415</v>
      </c>
      <c r="C325">
        <v>20180415</v>
      </c>
      <c r="D325">
        <v>20180415</v>
      </c>
    </row>
    <row r="326" spans="1:4">
      <c r="A326">
        <v>20180414</v>
      </c>
      <c r="B326">
        <v>20180414</v>
      </c>
      <c r="C326">
        <v>20180414</v>
      </c>
      <c r="D326">
        <v>20180414</v>
      </c>
    </row>
    <row r="327" spans="1:4">
      <c r="A327">
        <v>20180413</v>
      </c>
      <c r="B327">
        <v>20180413</v>
      </c>
      <c r="C327">
        <v>20180413</v>
      </c>
      <c r="D327">
        <v>20180413</v>
      </c>
    </row>
    <row r="328" spans="1:4">
      <c r="A328">
        <v>20180412</v>
      </c>
      <c r="B328">
        <v>20180412</v>
      </c>
      <c r="C328">
        <v>20180412</v>
      </c>
      <c r="D328">
        <v>20180412</v>
      </c>
    </row>
    <row r="329" spans="1:4">
      <c r="A329">
        <v>20180411</v>
      </c>
      <c r="B329">
        <v>20180411</v>
      </c>
      <c r="C329">
        <v>20180411</v>
      </c>
      <c r="D329">
        <v>20180411</v>
      </c>
    </row>
    <row r="330" spans="1:4">
      <c r="A330">
        <v>20180410</v>
      </c>
      <c r="B330">
        <v>20180410</v>
      </c>
      <c r="C330">
        <v>20180410</v>
      </c>
      <c r="D330">
        <v>20180410</v>
      </c>
    </row>
    <row r="331" spans="1:4">
      <c r="A331">
        <v>20180409</v>
      </c>
      <c r="B331">
        <v>20180409</v>
      </c>
      <c r="C331">
        <v>20180409</v>
      </c>
      <c r="D331">
        <v>20180409</v>
      </c>
    </row>
    <row r="332" spans="1:4">
      <c r="A332">
        <v>20180408</v>
      </c>
      <c r="B332">
        <v>20180408</v>
      </c>
      <c r="C332">
        <v>20180408</v>
      </c>
      <c r="D332">
        <v>20180408</v>
      </c>
    </row>
    <row r="333" spans="1:4">
      <c r="A333">
        <v>20180407</v>
      </c>
      <c r="B333">
        <v>20180407</v>
      </c>
      <c r="C333">
        <v>20180407</v>
      </c>
      <c r="D333">
        <v>20180407</v>
      </c>
    </row>
    <row r="334" spans="1:4">
      <c r="A334">
        <v>20180406</v>
      </c>
      <c r="B334">
        <v>20180406</v>
      </c>
      <c r="C334">
        <v>20180406</v>
      </c>
      <c r="D334">
        <v>20180406</v>
      </c>
    </row>
    <row r="335" spans="1:4">
      <c r="A335">
        <v>20180405</v>
      </c>
      <c r="B335">
        <v>20180405</v>
      </c>
      <c r="C335">
        <v>20180405</v>
      </c>
      <c r="D335">
        <v>20180405</v>
      </c>
    </row>
    <row r="336" spans="1:4">
      <c r="A336">
        <v>20180404</v>
      </c>
      <c r="B336">
        <v>20180404</v>
      </c>
      <c r="C336">
        <v>20180404</v>
      </c>
      <c r="D336">
        <v>20180404</v>
      </c>
    </row>
    <row r="337" spans="1:4">
      <c r="A337">
        <v>20180403</v>
      </c>
      <c r="B337">
        <v>20180403</v>
      </c>
      <c r="C337">
        <v>20180403</v>
      </c>
      <c r="D337">
        <v>20180403</v>
      </c>
    </row>
    <row r="338" spans="1:4">
      <c r="A338">
        <v>20180402</v>
      </c>
      <c r="B338">
        <v>20180402</v>
      </c>
      <c r="C338">
        <v>20180402</v>
      </c>
      <c r="D338">
        <v>20180402</v>
      </c>
    </row>
    <row r="339" spans="1:4">
      <c r="A339">
        <v>20180401</v>
      </c>
      <c r="B339">
        <v>20180401</v>
      </c>
      <c r="C339">
        <v>20180401</v>
      </c>
      <c r="D339">
        <v>20180401</v>
      </c>
    </row>
    <row r="340" spans="1:4">
      <c r="A340">
        <v>20180331</v>
      </c>
      <c r="B340">
        <v>20180331</v>
      </c>
      <c r="C340">
        <v>20180331</v>
      </c>
      <c r="D340">
        <v>20180331</v>
      </c>
    </row>
    <row r="341" spans="1:4">
      <c r="A341">
        <v>20180330</v>
      </c>
      <c r="B341">
        <v>20180330</v>
      </c>
      <c r="C341">
        <v>20180330</v>
      </c>
      <c r="D341">
        <v>20180330</v>
      </c>
    </row>
    <row r="342" spans="1:4">
      <c r="A342">
        <v>20180329</v>
      </c>
      <c r="B342">
        <v>20180329</v>
      </c>
      <c r="C342">
        <v>20180329</v>
      </c>
      <c r="D342">
        <v>20180329</v>
      </c>
    </row>
    <row r="343" spans="1:4">
      <c r="A343">
        <v>20180328</v>
      </c>
      <c r="B343">
        <v>20180328</v>
      </c>
      <c r="C343">
        <v>20180328</v>
      </c>
      <c r="D343">
        <v>20180328</v>
      </c>
    </row>
    <row r="344" spans="1:4">
      <c r="A344">
        <v>20180327</v>
      </c>
      <c r="B344">
        <v>20180327</v>
      </c>
      <c r="C344">
        <v>20180327</v>
      </c>
      <c r="D344">
        <v>20180327</v>
      </c>
    </row>
    <row r="345" spans="1:4">
      <c r="A345">
        <v>20180326</v>
      </c>
      <c r="B345">
        <v>20180326</v>
      </c>
      <c r="C345">
        <v>20180326</v>
      </c>
      <c r="D345">
        <v>20180326</v>
      </c>
    </row>
    <row r="346" spans="1:4">
      <c r="A346">
        <v>20180325</v>
      </c>
      <c r="B346">
        <v>20180325</v>
      </c>
      <c r="C346">
        <v>20180325</v>
      </c>
      <c r="D346">
        <v>20180325</v>
      </c>
    </row>
    <row r="347" spans="1:4">
      <c r="A347">
        <v>20180324</v>
      </c>
      <c r="B347">
        <v>20180324</v>
      </c>
      <c r="C347">
        <v>20180324</v>
      </c>
      <c r="D347">
        <v>20180324</v>
      </c>
    </row>
    <row r="348" spans="1:4">
      <c r="A348">
        <v>20180323</v>
      </c>
      <c r="B348">
        <v>20180323</v>
      </c>
      <c r="C348">
        <v>20180323</v>
      </c>
      <c r="D348">
        <v>20180323</v>
      </c>
    </row>
    <row r="349" spans="1:4">
      <c r="A349">
        <v>20180322</v>
      </c>
      <c r="B349">
        <v>20180322</v>
      </c>
      <c r="C349">
        <v>20180322</v>
      </c>
      <c r="D349">
        <v>20180322</v>
      </c>
    </row>
    <row r="350" spans="1:4">
      <c r="A350">
        <v>20180321</v>
      </c>
      <c r="B350">
        <v>20180321</v>
      </c>
      <c r="C350">
        <v>20180321</v>
      </c>
      <c r="D350">
        <v>20180321</v>
      </c>
    </row>
    <row r="351" spans="1:4">
      <c r="A351">
        <v>20180320</v>
      </c>
      <c r="B351">
        <v>20180320</v>
      </c>
      <c r="C351">
        <v>20180320</v>
      </c>
      <c r="D351">
        <v>20180320</v>
      </c>
    </row>
    <row r="352" spans="1:4">
      <c r="A352">
        <v>20180319</v>
      </c>
      <c r="B352">
        <v>20180319</v>
      </c>
      <c r="C352">
        <v>20180319</v>
      </c>
      <c r="D352">
        <v>20180319</v>
      </c>
    </row>
    <row r="353" spans="1:4">
      <c r="A353">
        <v>20180318</v>
      </c>
      <c r="B353">
        <v>20180318</v>
      </c>
      <c r="C353">
        <v>20180318</v>
      </c>
      <c r="D353">
        <v>20180318</v>
      </c>
    </row>
    <row r="354" spans="1:4">
      <c r="A354">
        <v>20180317</v>
      </c>
      <c r="B354">
        <v>20180317</v>
      </c>
      <c r="C354">
        <v>20180317</v>
      </c>
      <c r="D354">
        <v>20180317</v>
      </c>
    </row>
    <row r="355" spans="1:4">
      <c r="A355">
        <v>20180316</v>
      </c>
      <c r="B355">
        <v>20180316</v>
      </c>
      <c r="C355">
        <v>20180316</v>
      </c>
      <c r="D355">
        <v>20180316</v>
      </c>
    </row>
    <row r="356" spans="1:4">
      <c r="A356">
        <v>20180315</v>
      </c>
      <c r="B356">
        <v>20180315</v>
      </c>
      <c r="C356">
        <v>20180315</v>
      </c>
      <c r="D356">
        <v>20180315</v>
      </c>
    </row>
    <row r="357" spans="1:4">
      <c r="A357">
        <v>20180314</v>
      </c>
      <c r="B357">
        <v>20180314</v>
      </c>
      <c r="C357">
        <v>20180314</v>
      </c>
      <c r="D357">
        <v>20180314</v>
      </c>
    </row>
    <row r="358" spans="1:4">
      <c r="A358">
        <v>20180313</v>
      </c>
      <c r="B358">
        <v>20180313</v>
      </c>
      <c r="C358">
        <v>20180313</v>
      </c>
      <c r="D358">
        <v>20180313</v>
      </c>
    </row>
    <row r="359" spans="1:4">
      <c r="A359">
        <v>20180312</v>
      </c>
      <c r="B359">
        <v>20180312</v>
      </c>
      <c r="C359">
        <v>20180312</v>
      </c>
      <c r="D359">
        <v>20180312</v>
      </c>
    </row>
    <row r="360" spans="1:4">
      <c r="A360">
        <v>20180311</v>
      </c>
      <c r="B360">
        <v>20180311</v>
      </c>
      <c r="C360">
        <v>20180311</v>
      </c>
      <c r="D360">
        <v>20180311</v>
      </c>
    </row>
    <row r="361" spans="1:4">
      <c r="A361">
        <v>20180310</v>
      </c>
      <c r="B361">
        <v>20180310</v>
      </c>
      <c r="C361">
        <v>20180310</v>
      </c>
      <c r="D361">
        <v>20180310</v>
      </c>
    </row>
    <row r="362" spans="1:4">
      <c r="A362">
        <v>20180309</v>
      </c>
      <c r="B362">
        <v>20180309</v>
      </c>
      <c r="C362">
        <v>20180309</v>
      </c>
      <c r="D362">
        <v>20180309</v>
      </c>
    </row>
    <row r="363" spans="1:4">
      <c r="A363">
        <v>20180308</v>
      </c>
      <c r="B363">
        <v>20180308</v>
      </c>
      <c r="C363">
        <v>20180308</v>
      </c>
      <c r="D363">
        <v>20180308</v>
      </c>
    </row>
    <row r="364" spans="1:4">
      <c r="A364">
        <v>20180307</v>
      </c>
      <c r="B364">
        <v>20180307</v>
      </c>
      <c r="C364">
        <v>20180307</v>
      </c>
      <c r="D364">
        <v>20180307</v>
      </c>
    </row>
    <row r="365" spans="1:4">
      <c r="A365">
        <v>20180306</v>
      </c>
      <c r="B365">
        <v>20180306</v>
      </c>
      <c r="C365">
        <v>20180306</v>
      </c>
      <c r="D365">
        <v>20180306</v>
      </c>
    </row>
    <row r="366" spans="1:4">
      <c r="A366">
        <v>20180305</v>
      </c>
      <c r="B366">
        <v>20180305</v>
      </c>
      <c r="C366">
        <v>20180305</v>
      </c>
      <c r="D366">
        <v>20180305</v>
      </c>
    </row>
    <row r="367" spans="1:4">
      <c r="A367">
        <v>20180304</v>
      </c>
      <c r="B367">
        <v>20180304</v>
      </c>
      <c r="C367">
        <v>20180304</v>
      </c>
      <c r="D367">
        <v>20180304</v>
      </c>
    </row>
    <row r="368" spans="1:4">
      <c r="A368">
        <v>20180303</v>
      </c>
      <c r="B368">
        <v>20180303</v>
      </c>
      <c r="C368">
        <v>20180303</v>
      </c>
      <c r="D368">
        <v>20180303</v>
      </c>
    </row>
    <row r="369" spans="1:4">
      <c r="A369">
        <v>20180302</v>
      </c>
      <c r="B369">
        <v>20180302</v>
      </c>
      <c r="C369">
        <v>20180302</v>
      </c>
      <c r="D369">
        <v>20180302</v>
      </c>
    </row>
    <row r="370" spans="1:4">
      <c r="A370">
        <v>20180301</v>
      </c>
      <c r="B370">
        <v>20180301</v>
      </c>
      <c r="C370">
        <v>20180301</v>
      </c>
      <c r="D370">
        <v>20180301</v>
      </c>
    </row>
    <row r="371" spans="1:4">
      <c r="A371">
        <v>20180228</v>
      </c>
      <c r="B371">
        <v>20180228</v>
      </c>
      <c r="C371">
        <v>20180228</v>
      </c>
      <c r="D371">
        <v>20180228</v>
      </c>
    </row>
    <row r="372" spans="1:4">
      <c r="A372">
        <v>20180227</v>
      </c>
      <c r="B372">
        <v>20180227</v>
      </c>
      <c r="C372">
        <v>20180227</v>
      </c>
      <c r="D372">
        <v>20180227</v>
      </c>
    </row>
    <row r="373" spans="1:4">
      <c r="A373">
        <v>20180226</v>
      </c>
      <c r="B373">
        <v>20180226</v>
      </c>
      <c r="C373">
        <v>20180226</v>
      </c>
      <c r="D373">
        <v>20180226</v>
      </c>
    </row>
    <row r="374" spans="1:4">
      <c r="A374">
        <v>20180225</v>
      </c>
      <c r="B374">
        <v>20180225</v>
      </c>
      <c r="C374">
        <v>20180225</v>
      </c>
      <c r="D374">
        <v>20180225</v>
      </c>
    </row>
    <row r="375" spans="1:4">
      <c r="A375">
        <v>20180224</v>
      </c>
      <c r="B375">
        <v>20180224</v>
      </c>
      <c r="C375">
        <v>20180224</v>
      </c>
      <c r="D375">
        <v>20180224</v>
      </c>
    </row>
    <row r="376" spans="1:4">
      <c r="A376">
        <v>20180223</v>
      </c>
      <c r="B376">
        <v>20180223</v>
      </c>
      <c r="C376">
        <v>20180223</v>
      </c>
      <c r="D376">
        <v>20180223</v>
      </c>
    </row>
    <row r="377" spans="1:4">
      <c r="A377">
        <v>20180222</v>
      </c>
      <c r="B377">
        <v>20180222</v>
      </c>
      <c r="C377">
        <v>20180222</v>
      </c>
      <c r="D377">
        <v>20180222</v>
      </c>
    </row>
    <row r="378" spans="1:4">
      <c r="A378">
        <v>20180221</v>
      </c>
      <c r="B378">
        <v>20180221</v>
      </c>
      <c r="C378">
        <v>20180221</v>
      </c>
      <c r="D378">
        <v>20180221</v>
      </c>
    </row>
    <row r="379" spans="1:4">
      <c r="A379">
        <v>20180220</v>
      </c>
      <c r="B379">
        <v>20180220</v>
      </c>
      <c r="C379">
        <v>20180220</v>
      </c>
      <c r="D379">
        <v>20180220</v>
      </c>
    </row>
    <row r="380" spans="1:4">
      <c r="A380">
        <v>20180219</v>
      </c>
      <c r="B380">
        <v>20180219</v>
      </c>
      <c r="C380">
        <v>20180219</v>
      </c>
      <c r="D380">
        <v>20180219</v>
      </c>
    </row>
    <row r="381" spans="1:4">
      <c r="A381">
        <v>20180218</v>
      </c>
      <c r="B381">
        <v>20180218</v>
      </c>
      <c r="C381">
        <v>20180218</v>
      </c>
      <c r="D381">
        <v>20180218</v>
      </c>
    </row>
    <row r="382" spans="1:4">
      <c r="A382">
        <v>20180217</v>
      </c>
      <c r="B382">
        <v>20180217</v>
      </c>
      <c r="C382">
        <v>20180217</v>
      </c>
      <c r="D382">
        <v>20180217</v>
      </c>
    </row>
    <row r="383" spans="1:4">
      <c r="A383">
        <v>20180216</v>
      </c>
      <c r="B383">
        <v>20180216</v>
      </c>
      <c r="C383">
        <v>20180216</v>
      </c>
      <c r="D383">
        <v>20180216</v>
      </c>
    </row>
    <row r="384" spans="1:4">
      <c r="A384">
        <v>20180215</v>
      </c>
      <c r="B384">
        <v>20180215</v>
      </c>
      <c r="C384">
        <v>20180215</v>
      </c>
      <c r="D384">
        <v>20180215</v>
      </c>
    </row>
    <row r="385" spans="1:4">
      <c r="A385">
        <v>20180214</v>
      </c>
      <c r="B385">
        <v>20180214</v>
      </c>
      <c r="C385">
        <v>20180214</v>
      </c>
      <c r="D385">
        <v>20180214</v>
      </c>
    </row>
    <row r="386" spans="1:4">
      <c r="A386">
        <v>20180213</v>
      </c>
      <c r="B386">
        <v>20180213</v>
      </c>
      <c r="C386">
        <v>20180213</v>
      </c>
      <c r="D386">
        <v>20180213</v>
      </c>
    </row>
    <row r="387" spans="1:4">
      <c r="A387">
        <v>20180212</v>
      </c>
      <c r="B387">
        <v>20180212</v>
      </c>
      <c r="C387">
        <v>20180212</v>
      </c>
      <c r="D387">
        <v>20180212</v>
      </c>
    </row>
    <row r="388" spans="1:4">
      <c r="A388">
        <v>20180211</v>
      </c>
      <c r="B388">
        <v>20180211</v>
      </c>
      <c r="C388">
        <v>20180211</v>
      </c>
      <c r="D388">
        <v>20180211</v>
      </c>
    </row>
    <row r="389" spans="1:4">
      <c r="A389">
        <v>20180210</v>
      </c>
      <c r="B389">
        <v>20180210</v>
      </c>
      <c r="C389">
        <v>20180210</v>
      </c>
      <c r="D389">
        <v>20180210</v>
      </c>
    </row>
    <row r="390" spans="1:4">
      <c r="A390">
        <v>20180209</v>
      </c>
      <c r="B390">
        <v>20180209</v>
      </c>
      <c r="C390">
        <v>20180209</v>
      </c>
      <c r="D390">
        <v>20180209</v>
      </c>
    </row>
    <row r="391" spans="1:4">
      <c r="A391">
        <v>20180208</v>
      </c>
      <c r="B391">
        <v>20180208</v>
      </c>
      <c r="C391">
        <v>20180208</v>
      </c>
      <c r="D391">
        <v>20180208</v>
      </c>
    </row>
    <row r="392" spans="1:4">
      <c r="A392">
        <v>20180207</v>
      </c>
      <c r="B392">
        <v>20180207</v>
      </c>
      <c r="C392">
        <v>20180207</v>
      </c>
      <c r="D392">
        <v>20180207</v>
      </c>
    </row>
    <row r="393" spans="1:4">
      <c r="A393">
        <v>20180206</v>
      </c>
      <c r="B393">
        <v>20180206</v>
      </c>
      <c r="C393">
        <v>20180206</v>
      </c>
      <c r="D393">
        <v>20180206</v>
      </c>
    </row>
    <row r="394" spans="1:4">
      <c r="A394">
        <v>20180205</v>
      </c>
      <c r="B394">
        <v>20180205</v>
      </c>
      <c r="C394">
        <v>20180205</v>
      </c>
      <c r="D394">
        <v>20180205</v>
      </c>
    </row>
    <row r="395" spans="1:4">
      <c r="A395">
        <v>20180204</v>
      </c>
      <c r="B395">
        <v>20180204</v>
      </c>
      <c r="C395">
        <v>20180204</v>
      </c>
      <c r="D395">
        <v>20180204</v>
      </c>
    </row>
    <row r="396" spans="1:4">
      <c r="A396">
        <v>20180203</v>
      </c>
      <c r="B396">
        <v>20180203</v>
      </c>
      <c r="C396">
        <v>20180203</v>
      </c>
      <c r="D396">
        <v>20180203</v>
      </c>
    </row>
    <row r="397" spans="1:4">
      <c r="A397">
        <v>20180202</v>
      </c>
      <c r="B397">
        <v>20180202</v>
      </c>
      <c r="C397">
        <v>20180202</v>
      </c>
      <c r="D397">
        <v>20180202</v>
      </c>
    </row>
    <row r="398" spans="1:4">
      <c r="A398">
        <v>20180201</v>
      </c>
      <c r="B398">
        <v>20180201</v>
      </c>
      <c r="C398">
        <v>20180201</v>
      </c>
      <c r="D398">
        <v>20180201</v>
      </c>
    </row>
    <row r="399" spans="1:4">
      <c r="A399">
        <v>20180131</v>
      </c>
      <c r="B399">
        <v>20180131</v>
      </c>
      <c r="C399">
        <v>20180131</v>
      </c>
      <c r="D399">
        <v>20180131</v>
      </c>
    </row>
    <row r="400" spans="1:4">
      <c r="A400">
        <v>20180130</v>
      </c>
      <c r="B400">
        <v>20180130</v>
      </c>
      <c r="C400">
        <v>20180130</v>
      </c>
      <c r="D400">
        <v>20180130</v>
      </c>
    </row>
    <row r="401" spans="1:4">
      <c r="A401">
        <v>20180129</v>
      </c>
      <c r="B401">
        <v>20180129</v>
      </c>
      <c r="C401">
        <v>20180129</v>
      </c>
      <c r="D401">
        <v>20180129</v>
      </c>
    </row>
    <row r="402" spans="1:4">
      <c r="A402">
        <v>20180128</v>
      </c>
      <c r="B402">
        <v>20180128</v>
      </c>
      <c r="C402">
        <v>20180128</v>
      </c>
      <c r="D402">
        <v>20180128</v>
      </c>
    </row>
    <row r="403" spans="1:4">
      <c r="A403">
        <v>20180127</v>
      </c>
      <c r="B403">
        <v>20180127</v>
      </c>
      <c r="C403">
        <v>20180127</v>
      </c>
      <c r="D403">
        <v>20180127</v>
      </c>
    </row>
    <row r="404" spans="1:4">
      <c r="A404">
        <v>20180126</v>
      </c>
      <c r="B404">
        <v>20180126</v>
      </c>
      <c r="C404">
        <v>20180126</v>
      </c>
      <c r="D404">
        <v>20180126</v>
      </c>
    </row>
    <row r="405" spans="1:4">
      <c r="A405">
        <v>20180125</v>
      </c>
      <c r="B405">
        <v>20180125</v>
      </c>
      <c r="C405">
        <v>20180125</v>
      </c>
      <c r="D405">
        <v>20180125</v>
      </c>
    </row>
    <row r="406" spans="1:4">
      <c r="A406">
        <v>20180124</v>
      </c>
      <c r="B406">
        <v>20180124</v>
      </c>
      <c r="C406">
        <v>20180124</v>
      </c>
      <c r="D406">
        <v>20180124</v>
      </c>
    </row>
    <row r="407" spans="1:4">
      <c r="A407">
        <v>20180123</v>
      </c>
      <c r="B407">
        <v>20180123</v>
      </c>
      <c r="C407">
        <v>20180123</v>
      </c>
      <c r="D407">
        <v>20180123</v>
      </c>
    </row>
    <row r="408" spans="1:4">
      <c r="A408">
        <v>20180122</v>
      </c>
      <c r="B408">
        <v>20180122</v>
      </c>
      <c r="C408">
        <v>20180122</v>
      </c>
      <c r="D408">
        <v>20180122</v>
      </c>
    </row>
    <row r="409" spans="1:4">
      <c r="A409">
        <v>20180121</v>
      </c>
      <c r="B409">
        <v>20180121</v>
      </c>
      <c r="C409">
        <v>20180121</v>
      </c>
      <c r="D409">
        <v>20180121</v>
      </c>
    </row>
    <row r="410" spans="1:4">
      <c r="A410">
        <v>20180120</v>
      </c>
      <c r="B410">
        <v>20180120</v>
      </c>
      <c r="C410">
        <v>20180120</v>
      </c>
      <c r="D410">
        <v>20180120</v>
      </c>
    </row>
    <row r="411" spans="1:4">
      <c r="A411">
        <v>20180119</v>
      </c>
      <c r="B411">
        <v>20180119</v>
      </c>
      <c r="C411">
        <v>20180119</v>
      </c>
      <c r="D411">
        <v>20180119</v>
      </c>
    </row>
    <row r="412" spans="1:4">
      <c r="A412">
        <v>20180118</v>
      </c>
      <c r="B412">
        <v>20180118</v>
      </c>
      <c r="C412">
        <v>20180118</v>
      </c>
      <c r="D412">
        <v>20180118</v>
      </c>
    </row>
    <row r="413" spans="1:4">
      <c r="A413">
        <v>20180117</v>
      </c>
      <c r="B413">
        <v>20180117</v>
      </c>
      <c r="C413">
        <v>20180117</v>
      </c>
      <c r="D413">
        <v>20180117</v>
      </c>
    </row>
    <row r="414" spans="1:4">
      <c r="A414">
        <v>20180116</v>
      </c>
      <c r="B414">
        <v>20180116</v>
      </c>
      <c r="C414">
        <v>20180116</v>
      </c>
      <c r="D414">
        <v>20180116</v>
      </c>
    </row>
    <row r="415" spans="1:4">
      <c r="A415">
        <v>20180115</v>
      </c>
      <c r="B415">
        <v>20180115</v>
      </c>
      <c r="C415">
        <v>20180115</v>
      </c>
      <c r="D415">
        <v>20180115</v>
      </c>
    </row>
    <row r="416" spans="1:4">
      <c r="A416">
        <v>20180114</v>
      </c>
      <c r="B416">
        <v>20180114</v>
      </c>
      <c r="C416">
        <v>20180114</v>
      </c>
      <c r="D416">
        <v>20180114</v>
      </c>
    </row>
    <row r="417" spans="1:4">
      <c r="A417">
        <v>20180113</v>
      </c>
      <c r="B417">
        <v>20180113</v>
      </c>
      <c r="C417">
        <v>20180113</v>
      </c>
      <c r="D417">
        <v>20180113</v>
      </c>
    </row>
    <row r="418" spans="1:4">
      <c r="A418">
        <v>20180112</v>
      </c>
      <c r="B418">
        <v>20180112</v>
      </c>
      <c r="C418">
        <v>20180112</v>
      </c>
      <c r="D418">
        <v>20180112</v>
      </c>
    </row>
    <row r="419" spans="1:4">
      <c r="A419">
        <v>20180111</v>
      </c>
      <c r="B419">
        <v>20180111</v>
      </c>
      <c r="C419">
        <v>20180111</v>
      </c>
      <c r="D419">
        <v>20180111</v>
      </c>
    </row>
    <row r="420" spans="1:4">
      <c r="A420">
        <v>20180110</v>
      </c>
      <c r="B420">
        <v>20180110</v>
      </c>
      <c r="C420">
        <v>20180110</v>
      </c>
      <c r="D420">
        <v>20180110</v>
      </c>
    </row>
    <row r="421" spans="1:4">
      <c r="A421">
        <v>20180109</v>
      </c>
      <c r="B421">
        <v>20180109</v>
      </c>
      <c r="C421">
        <v>20180109</v>
      </c>
      <c r="D421">
        <v>20180109</v>
      </c>
    </row>
    <row r="422" spans="1:4">
      <c r="A422">
        <v>20180108</v>
      </c>
      <c r="B422">
        <v>20180108</v>
      </c>
      <c r="C422">
        <v>20180108</v>
      </c>
      <c r="D422">
        <v>20180108</v>
      </c>
    </row>
    <row r="423" spans="1:4">
      <c r="A423">
        <v>20180107</v>
      </c>
      <c r="B423">
        <v>20180107</v>
      </c>
      <c r="C423">
        <v>20180107</v>
      </c>
      <c r="D423">
        <v>20180107</v>
      </c>
    </row>
    <row r="424" spans="1:4">
      <c r="A424">
        <v>20180106</v>
      </c>
      <c r="B424">
        <v>20180106</v>
      </c>
      <c r="C424">
        <v>20180106</v>
      </c>
      <c r="D424">
        <v>20180106</v>
      </c>
    </row>
    <row r="425" spans="1:4">
      <c r="A425">
        <v>20180105</v>
      </c>
      <c r="B425">
        <v>20180105</v>
      </c>
      <c r="C425">
        <v>20180105</v>
      </c>
      <c r="D425">
        <v>20180105</v>
      </c>
    </row>
    <row r="426" spans="1:4">
      <c r="A426">
        <v>20180104</v>
      </c>
      <c r="B426">
        <v>20180104</v>
      </c>
      <c r="C426">
        <v>20180104</v>
      </c>
      <c r="D426">
        <v>20180104</v>
      </c>
    </row>
    <row r="427" spans="1:4">
      <c r="A427">
        <v>20180103</v>
      </c>
      <c r="B427">
        <v>20180103</v>
      </c>
      <c r="C427">
        <v>20180103</v>
      </c>
      <c r="D427">
        <v>20180103</v>
      </c>
    </row>
    <row r="428" spans="1:4">
      <c r="A428">
        <v>20180102</v>
      </c>
      <c r="B428">
        <v>20180102</v>
      </c>
      <c r="C428">
        <v>20180102</v>
      </c>
      <c r="D428">
        <v>20180102</v>
      </c>
    </row>
    <row r="429" spans="1:4">
      <c r="A429">
        <v>20180101</v>
      </c>
      <c r="B429">
        <v>20180101</v>
      </c>
      <c r="C429">
        <v>20180101</v>
      </c>
      <c r="D429">
        <v>20180101</v>
      </c>
    </row>
    <row r="430" spans="1:4">
      <c r="A430">
        <v>20171231</v>
      </c>
      <c r="B430">
        <v>20171231</v>
      </c>
      <c r="C430">
        <v>20171231</v>
      </c>
      <c r="D430">
        <v>20171231</v>
      </c>
    </row>
    <row r="431" spans="1:4">
      <c r="A431">
        <v>20171230</v>
      </c>
      <c r="B431">
        <v>20171230</v>
      </c>
      <c r="C431">
        <v>20171230</v>
      </c>
      <c r="D431">
        <v>20171230</v>
      </c>
    </row>
    <row r="432" spans="1:4">
      <c r="A432">
        <v>20171229</v>
      </c>
      <c r="B432">
        <v>20171229</v>
      </c>
      <c r="C432">
        <v>20171229</v>
      </c>
      <c r="D432">
        <v>20171229</v>
      </c>
    </row>
    <row r="433" spans="1:4">
      <c r="A433">
        <v>20171228</v>
      </c>
      <c r="B433">
        <v>20171228</v>
      </c>
      <c r="C433">
        <v>20171228</v>
      </c>
      <c r="D433">
        <v>20171228</v>
      </c>
    </row>
    <row r="434" spans="1:4">
      <c r="A434">
        <v>20171227</v>
      </c>
      <c r="B434">
        <v>20171227</v>
      </c>
      <c r="C434">
        <v>20171227</v>
      </c>
      <c r="D434">
        <v>20171227</v>
      </c>
    </row>
    <row r="435" spans="1:4">
      <c r="A435">
        <v>20171226</v>
      </c>
      <c r="B435">
        <v>20171226</v>
      </c>
      <c r="C435">
        <v>20171226</v>
      </c>
      <c r="D435">
        <v>20171226</v>
      </c>
    </row>
    <row r="436" spans="1:4">
      <c r="A436">
        <v>20171225</v>
      </c>
      <c r="B436">
        <v>20171225</v>
      </c>
      <c r="C436">
        <v>20171225</v>
      </c>
      <c r="D436">
        <v>20171225</v>
      </c>
    </row>
    <row r="437" spans="1:4">
      <c r="A437">
        <v>20171224</v>
      </c>
      <c r="B437">
        <v>20171224</v>
      </c>
      <c r="C437">
        <v>20171224</v>
      </c>
      <c r="D437">
        <v>20171224</v>
      </c>
    </row>
    <row r="438" spans="1:4">
      <c r="A438">
        <v>20171223</v>
      </c>
      <c r="B438">
        <v>20171223</v>
      </c>
      <c r="C438">
        <v>20171223</v>
      </c>
      <c r="D438">
        <v>20171223</v>
      </c>
    </row>
    <row r="439" spans="1:4">
      <c r="A439">
        <v>20171222</v>
      </c>
      <c r="B439">
        <v>20171222</v>
      </c>
      <c r="C439">
        <v>20171222</v>
      </c>
      <c r="D439">
        <v>20171222</v>
      </c>
    </row>
    <row r="440" spans="1:4">
      <c r="A440">
        <v>20171221</v>
      </c>
      <c r="B440">
        <v>20171221</v>
      </c>
      <c r="C440">
        <v>20171221</v>
      </c>
      <c r="D440">
        <v>20171221</v>
      </c>
    </row>
    <row r="441" spans="1:4">
      <c r="A441">
        <v>20171220</v>
      </c>
      <c r="B441">
        <v>20171220</v>
      </c>
      <c r="C441">
        <v>20171220</v>
      </c>
      <c r="D441">
        <v>20171220</v>
      </c>
    </row>
    <row r="442" spans="1:4">
      <c r="A442">
        <v>20171219</v>
      </c>
      <c r="B442">
        <v>20171219</v>
      </c>
      <c r="C442">
        <v>20171219</v>
      </c>
      <c r="D442">
        <v>20171219</v>
      </c>
    </row>
    <row r="443" spans="1:4">
      <c r="A443">
        <v>20171218</v>
      </c>
      <c r="B443">
        <v>20171218</v>
      </c>
      <c r="C443">
        <v>20171218</v>
      </c>
      <c r="D443">
        <v>20171218</v>
      </c>
    </row>
    <row r="444" spans="1:4">
      <c r="A444">
        <v>20171217</v>
      </c>
      <c r="B444">
        <v>20171217</v>
      </c>
      <c r="C444">
        <v>20171217</v>
      </c>
      <c r="D444">
        <v>20171217</v>
      </c>
    </row>
    <row r="445" spans="1:4">
      <c r="A445">
        <v>20171216</v>
      </c>
      <c r="B445">
        <v>20171216</v>
      </c>
      <c r="C445">
        <v>20171216</v>
      </c>
      <c r="D445">
        <v>20171216</v>
      </c>
    </row>
    <row r="446" spans="1:4">
      <c r="A446">
        <v>20171215</v>
      </c>
      <c r="B446">
        <v>20171215</v>
      </c>
      <c r="C446">
        <v>20171215</v>
      </c>
      <c r="D446">
        <v>20171215</v>
      </c>
    </row>
    <row r="447" spans="1:4">
      <c r="A447">
        <v>20171214</v>
      </c>
      <c r="B447">
        <v>20171214</v>
      </c>
      <c r="C447">
        <v>20171214</v>
      </c>
      <c r="D447">
        <v>20171214</v>
      </c>
    </row>
    <row r="448" spans="1:4">
      <c r="A448">
        <v>20171213</v>
      </c>
      <c r="B448">
        <v>20171213</v>
      </c>
      <c r="C448">
        <v>20171213</v>
      </c>
      <c r="D448">
        <v>20171213</v>
      </c>
    </row>
    <row r="449" spans="1:4">
      <c r="A449">
        <v>20171212</v>
      </c>
      <c r="B449">
        <v>20171212</v>
      </c>
      <c r="C449">
        <v>20171212</v>
      </c>
      <c r="D449">
        <v>20171212</v>
      </c>
    </row>
    <row r="450" spans="1:4">
      <c r="A450">
        <v>20171211</v>
      </c>
      <c r="B450">
        <v>20171211</v>
      </c>
      <c r="C450">
        <v>20171211</v>
      </c>
      <c r="D450">
        <v>20171211</v>
      </c>
    </row>
    <row r="451" spans="1:4">
      <c r="A451">
        <v>20171210</v>
      </c>
      <c r="B451">
        <v>20171210</v>
      </c>
      <c r="C451">
        <v>20171210</v>
      </c>
      <c r="D451">
        <v>20171210</v>
      </c>
    </row>
    <row r="452" spans="1:4">
      <c r="A452">
        <v>20171209</v>
      </c>
      <c r="B452">
        <v>20171209</v>
      </c>
      <c r="C452">
        <v>20171209</v>
      </c>
      <c r="D452">
        <v>20171209</v>
      </c>
    </row>
    <row r="453" spans="1:4">
      <c r="A453">
        <v>20171208</v>
      </c>
      <c r="B453">
        <v>20171208</v>
      </c>
      <c r="C453">
        <v>20171208</v>
      </c>
      <c r="D453">
        <v>20171208</v>
      </c>
    </row>
    <row r="454" spans="1:4">
      <c r="A454">
        <v>20171207</v>
      </c>
      <c r="B454">
        <v>20171207</v>
      </c>
      <c r="C454">
        <v>20171207</v>
      </c>
      <c r="D454">
        <v>20171207</v>
      </c>
    </row>
    <row r="455" spans="1:4">
      <c r="A455">
        <v>20171206</v>
      </c>
      <c r="B455">
        <v>20171206</v>
      </c>
      <c r="C455">
        <v>20171206</v>
      </c>
      <c r="D455">
        <v>20171206</v>
      </c>
    </row>
    <row r="456" spans="1:4">
      <c r="A456">
        <v>20171205</v>
      </c>
      <c r="B456">
        <v>20171205</v>
      </c>
      <c r="C456">
        <v>20171205</v>
      </c>
      <c r="D456">
        <v>20171205</v>
      </c>
    </row>
    <row r="457" spans="1:4">
      <c r="A457">
        <v>20171204</v>
      </c>
      <c r="B457">
        <v>20171204</v>
      </c>
      <c r="C457">
        <v>20171204</v>
      </c>
      <c r="D457">
        <v>20171204</v>
      </c>
    </row>
    <row r="458" spans="1:4">
      <c r="A458">
        <v>20171203</v>
      </c>
      <c r="B458">
        <v>20171203</v>
      </c>
      <c r="C458">
        <v>20171203</v>
      </c>
      <c r="D458">
        <v>20171203</v>
      </c>
    </row>
    <row r="459" spans="1:4">
      <c r="A459">
        <v>20171202</v>
      </c>
      <c r="B459">
        <v>20171202</v>
      </c>
      <c r="C459">
        <v>20171202</v>
      </c>
      <c r="D459">
        <v>20171202</v>
      </c>
    </row>
    <row r="460" spans="1:4">
      <c r="A460">
        <v>20171201</v>
      </c>
      <c r="B460">
        <v>20171201</v>
      </c>
      <c r="C460">
        <v>20171201</v>
      </c>
      <c r="D460">
        <v>20171201</v>
      </c>
    </row>
    <row r="461" spans="1:4">
      <c r="A461">
        <v>20171130</v>
      </c>
      <c r="B461">
        <v>20171130</v>
      </c>
      <c r="C461">
        <v>20171130</v>
      </c>
      <c r="D461">
        <v>20171130</v>
      </c>
    </row>
    <row r="462" spans="1:4">
      <c r="A462">
        <v>20171129</v>
      </c>
      <c r="B462">
        <v>20171129</v>
      </c>
      <c r="C462">
        <v>20171129</v>
      </c>
      <c r="D462">
        <v>20171129</v>
      </c>
    </row>
    <row r="463" spans="1:4">
      <c r="A463">
        <v>20171128</v>
      </c>
      <c r="B463">
        <v>20171128</v>
      </c>
      <c r="C463">
        <v>20171128</v>
      </c>
      <c r="D463">
        <v>20171128</v>
      </c>
    </row>
    <row r="464" spans="1:4">
      <c r="A464">
        <v>20171127</v>
      </c>
      <c r="B464">
        <v>20171127</v>
      </c>
      <c r="C464">
        <v>20171127</v>
      </c>
      <c r="D464">
        <v>20171127</v>
      </c>
    </row>
    <row r="465" spans="1:4">
      <c r="A465">
        <v>20171126</v>
      </c>
      <c r="B465">
        <v>20171126</v>
      </c>
      <c r="C465">
        <v>20171126</v>
      </c>
      <c r="D465">
        <v>20171126</v>
      </c>
    </row>
    <row r="466" spans="1:4">
      <c r="A466">
        <v>20171125</v>
      </c>
      <c r="B466">
        <v>20171125</v>
      </c>
      <c r="C466">
        <v>20171125</v>
      </c>
      <c r="D466">
        <v>20171125</v>
      </c>
    </row>
    <row r="467" spans="1:4">
      <c r="A467">
        <v>20171124</v>
      </c>
      <c r="B467">
        <v>20171124</v>
      </c>
      <c r="C467">
        <v>20171124</v>
      </c>
      <c r="D467">
        <v>20171124</v>
      </c>
    </row>
    <row r="468" spans="1:4">
      <c r="A468">
        <v>20171123</v>
      </c>
      <c r="B468">
        <v>20171123</v>
      </c>
      <c r="C468">
        <v>20171123</v>
      </c>
      <c r="D468">
        <v>20171123</v>
      </c>
    </row>
    <row r="469" spans="1:4">
      <c r="A469">
        <v>20171122</v>
      </c>
      <c r="B469">
        <v>20171122</v>
      </c>
      <c r="C469">
        <v>20171122</v>
      </c>
      <c r="D469">
        <v>20171122</v>
      </c>
    </row>
    <row r="470" spans="1:4">
      <c r="A470">
        <v>20171121</v>
      </c>
      <c r="B470">
        <v>20171121</v>
      </c>
      <c r="C470">
        <v>20171121</v>
      </c>
      <c r="D470">
        <v>20171121</v>
      </c>
    </row>
    <row r="471" spans="1:4">
      <c r="A471">
        <v>20171120</v>
      </c>
      <c r="B471">
        <v>20171120</v>
      </c>
      <c r="C471">
        <v>20171120</v>
      </c>
      <c r="D471">
        <v>20171120</v>
      </c>
    </row>
    <row r="472" spans="1:4">
      <c r="A472">
        <v>20171119</v>
      </c>
      <c r="B472">
        <v>20171119</v>
      </c>
      <c r="C472">
        <v>20171119</v>
      </c>
      <c r="D472">
        <v>20171119</v>
      </c>
    </row>
    <row r="473" spans="1:4">
      <c r="A473">
        <v>20171118</v>
      </c>
      <c r="B473">
        <v>20171118</v>
      </c>
      <c r="C473">
        <v>20171118</v>
      </c>
      <c r="D473">
        <v>20171118</v>
      </c>
    </row>
    <row r="474" spans="1:4">
      <c r="A474">
        <v>20171117</v>
      </c>
      <c r="B474">
        <v>20171117</v>
      </c>
      <c r="C474">
        <v>20171117</v>
      </c>
      <c r="D474">
        <v>20171117</v>
      </c>
    </row>
    <row r="475" spans="1:4">
      <c r="A475">
        <v>20171116</v>
      </c>
      <c r="B475">
        <v>20171116</v>
      </c>
      <c r="C475">
        <v>20171116</v>
      </c>
      <c r="D475">
        <v>20171116</v>
      </c>
    </row>
    <row r="476" spans="1:4">
      <c r="A476">
        <v>20171115</v>
      </c>
      <c r="B476">
        <v>20171115</v>
      </c>
      <c r="C476">
        <v>20171115</v>
      </c>
      <c r="D476">
        <v>20171115</v>
      </c>
    </row>
    <row r="477" spans="1:4">
      <c r="A477">
        <v>20171114</v>
      </c>
      <c r="B477">
        <v>20171114</v>
      </c>
      <c r="C477">
        <v>20171114</v>
      </c>
      <c r="D477">
        <v>20171114</v>
      </c>
    </row>
    <row r="478" spans="1:4">
      <c r="A478">
        <v>20171113</v>
      </c>
      <c r="B478">
        <v>20171113</v>
      </c>
      <c r="C478">
        <v>20171113</v>
      </c>
      <c r="D478">
        <v>20171113</v>
      </c>
    </row>
    <row r="479" spans="1:4">
      <c r="A479">
        <v>20171112</v>
      </c>
      <c r="B479">
        <v>20171112</v>
      </c>
      <c r="C479">
        <v>20171112</v>
      </c>
      <c r="D479">
        <v>20171112</v>
      </c>
    </row>
    <row r="480" spans="1:4">
      <c r="A480">
        <v>20171111</v>
      </c>
      <c r="B480">
        <v>20171111</v>
      </c>
      <c r="C480">
        <v>20171111</v>
      </c>
      <c r="D480">
        <v>20171111</v>
      </c>
    </row>
    <row r="481" spans="1:4">
      <c r="A481">
        <v>20171110</v>
      </c>
      <c r="B481">
        <v>20171110</v>
      </c>
      <c r="C481">
        <v>20171110</v>
      </c>
      <c r="D481">
        <v>20171110</v>
      </c>
    </row>
    <row r="482" spans="1:4">
      <c r="A482">
        <v>20171109</v>
      </c>
      <c r="B482">
        <v>20171109</v>
      </c>
      <c r="C482">
        <v>20171109</v>
      </c>
      <c r="D482">
        <v>20171109</v>
      </c>
    </row>
    <row r="483" spans="1:4">
      <c r="A483">
        <v>20171108</v>
      </c>
      <c r="B483">
        <v>20171108</v>
      </c>
      <c r="C483">
        <v>20171108</v>
      </c>
      <c r="D483">
        <v>20171108</v>
      </c>
    </row>
    <row r="484" spans="1:4">
      <c r="A484">
        <v>20171107</v>
      </c>
      <c r="B484">
        <v>20171107</v>
      </c>
      <c r="C484">
        <v>20171107</v>
      </c>
      <c r="D484">
        <v>20171107</v>
      </c>
    </row>
    <row r="485" spans="1:4">
      <c r="A485">
        <v>20171106</v>
      </c>
      <c r="B485">
        <v>20171106</v>
      </c>
      <c r="C485">
        <v>20171106</v>
      </c>
      <c r="D485">
        <v>20171106</v>
      </c>
    </row>
    <row r="486" spans="1:4">
      <c r="A486">
        <v>20171105</v>
      </c>
      <c r="B486">
        <v>20171105</v>
      </c>
      <c r="C486">
        <v>20171105</v>
      </c>
      <c r="D486">
        <v>20171105</v>
      </c>
    </row>
    <row r="487" spans="1:4">
      <c r="A487">
        <v>20171104</v>
      </c>
      <c r="B487">
        <v>20171104</v>
      </c>
      <c r="C487">
        <v>20171104</v>
      </c>
      <c r="D487">
        <v>20171104</v>
      </c>
    </row>
    <row r="488" spans="1:4">
      <c r="A488">
        <v>20171103</v>
      </c>
      <c r="B488">
        <v>20171103</v>
      </c>
      <c r="C488">
        <v>20171103</v>
      </c>
      <c r="D488">
        <v>20171103</v>
      </c>
    </row>
    <row r="489" spans="1:4">
      <c r="A489">
        <v>20171102</v>
      </c>
      <c r="B489">
        <v>20171102</v>
      </c>
      <c r="C489">
        <v>20171102</v>
      </c>
      <c r="D489">
        <v>20171102</v>
      </c>
    </row>
    <row r="490" spans="1:4">
      <c r="A490">
        <v>20171101</v>
      </c>
      <c r="B490">
        <v>20171101</v>
      </c>
      <c r="C490">
        <v>20171101</v>
      </c>
      <c r="D490">
        <v>20171101</v>
      </c>
    </row>
    <row r="491" spans="1:4">
      <c r="A491">
        <v>20171031</v>
      </c>
      <c r="B491">
        <v>20171031</v>
      </c>
      <c r="C491">
        <v>20171031</v>
      </c>
      <c r="D491">
        <v>20171031</v>
      </c>
    </row>
    <row r="492" spans="1:4">
      <c r="A492">
        <v>20171030</v>
      </c>
      <c r="B492">
        <v>20171030</v>
      </c>
      <c r="C492">
        <v>20171030</v>
      </c>
      <c r="D492">
        <v>20171030</v>
      </c>
    </row>
    <row r="493" spans="1:4">
      <c r="A493">
        <v>20171029</v>
      </c>
      <c r="B493">
        <v>20171029</v>
      </c>
      <c r="C493">
        <v>20171029</v>
      </c>
      <c r="D493">
        <v>20171029</v>
      </c>
    </row>
    <row r="494" spans="1:4">
      <c r="A494">
        <v>20171028</v>
      </c>
      <c r="B494">
        <v>20171028</v>
      </c>
      <c r="C494">
        <v>20171028</v>
      </c>
      <c r="D494">
        <v>20171028</v>
      </c>
    </row>
    <row r="495" spans="1:4">
      <c r="A495">
        <v>20171027</v>
      </c>
      <c r="B495">
        <v>20171027</v>
      </c>
      <c r="C495">
        <v>20171027</v>
      </c>
      <c r="D495">
        <v>20171027</v>
      </c>
    </row>
    <row r="496" spans="1:4">
      <c r="A496">
        <v>20171026</v>
      </c>
      <c r="B496">
        <v>20171026</v>
      </c>
      <c r="C496">
        <v>20171026</v>
      </c>
      <c r="D496">
        <v>20171026</v>
      </c>
    </row>
    <row r="497" spans="1:4">
      <c r="A497">
        <v>20171025</v>
      </c>
      <c r="B497">
        <v>20171025</v>
      </c>
      <c r="C497">
        <v>20171025</v>
      </c>
      <c r="D497">
        <v>20171025</v>
      </c>
    </row>
    <row r="498" spans="1:4">
      <c r="A498">
        <v>20171024</v>
      </c>
      <c r="B498">
        <v>20171024</v>
      </c>
      <c r="C498">
        <v>20171024</v>
      </c>
      <c r="D498">
        <v>20171024</v>
      </c>
    </row>
    <row r="499" spans="1:4">
      <c r="A499">
        <v>20171023</v>
      </c>
      <c r="B499">
        <v>20171023</v>
      </c>
      <c r="C499">
        <v>20171023</v>
      </c>
      <c r="D499">
        <v>20171023</v>
      </c>
    </row>
    <row r="500" spans="1:4">
      <c r="A500">
        <v>20171022</v>
      </c>
      <c r="B500">
        <v>20171022</v>
      </c>
      <c r="C500">
        <v>20171022</v>
      </c>
      <c r="D500">
        <v>20171022</v>
      </c>
    </row>
    <row r="501" spans="1:4">
      <c r="A501">
        <v>20171021</v>
      </c>
      <c r="B501">
        <v>20171021</v>
      </c>
      <c r="C501">
        <v>20171021</v>
      </c>
      <c r="D501">
        <v>20171021</v>
      </c>
    </row>
    <row r="502" spans="1:4">
      <c r="A502">
        <v>20171020</v>
      </c>
      <c r="B502">
        <v>20171020</v>
      </c>
      <c r="C502">
        <v>20171020</v>
      </c>
      <c r="D502">
        <v>20171020</v>
      </c>
    </row>
    <row r="503" spans="1:4">
      <c r="A503">
        <v>20171019</v>
      </c>
      <c r="B503">
        <v>20171019</v>
      </c>
      <c r="C503">
        <v>20171019</v>
      </c>
      <c r="D503">
        <v>20171019</v>
      </c>
    </row>
    <row r="504" spans="1:4">
      <c r="A504">
        <v>20171018</v>
      </c>
      <c r="B504">
        <v>20171018</v>
      </c>
      <c r="C504">
        <v>20171018</v>
      </c>
      <c r="D504">
        <v>20171018</v>
      </c>
    </row>
    <row r="505" spans="1:4">
      <c r="A505">
        <v>20171017</v>
      </c>
      <c r="B505">
        <v>20171017</v>
      </c>
      <c r="C505">
        <v>20171017</v>
      </c>
      <c r="D505">
        <v>20171017</v>
      </c>
    </row>
    <row r="506" spans="1:4">
      <c r="A506">
        <v>20171016</v>
      </c>
      <c r="B506">
        <v>20171016</v>
      </c>
      <c r="C506">
        <v>20171016</v>
      </c>
      <c r="D506">
        <v>20171016</v>
      </c>
    </row>
    <row r="507" spans="1:4">
      <c r="A507">
        <v>20171015</v>
      </c>
      <c r="B507">
        <v>20171015</v>
      </c>
      <c r="C507">
        <v>20171015</v>
      </c>
      <c r="D507">
        <v>20171015</v>
      </c>
    </row>
    <row r="508" spans="1:4">
      <c r="A508">
        <v>20171014</v>
      </c>
      <c r="B508">
        <v>20171014</v>
      </c>
      <c r="C508">
        <v>20171014</v>
      </c>
      <c r="D508">
        <v>20171014</v>
      </c>
    </row>
    <row r="509" spans="1:4">
      <c r="A509">
        <v>20171013</v>
      </c>
      <c r="B509">
        <v>20171013</v>
      </c>
      <c r="C509">
        <v>20171013</v>
      </c>
      <c r="D509">
        <v>20171013</v>
      </c>
    </row>
    <row r="510" spans="1:4">
      <c r="A510">
        <v>20171012</v>
      </c>
      <c r="B510">
        <v>20171012</v>
      </c>
      <c r="C510">
        <v>20171012</v>
      </c>
      <c r="D510">
        <v>20171012</v>
      </c>
    </row>
    <row r="511" spans="1:4">
      <c r="A511">
        <v>20171011</v>
      </c>
      <c r="B511">
        <v>20171011</v>
      </c>
      <c r="C511">
        <v>20171011</v>
      </c>
      <c r="D511">
        <v>20171011</v>
      </c>
    </row>
    <row r="512" spans="1:4">
      <c r="A512">
        <v>20171010</v>
      </c>
      <c r="B512">
        <v>20171010</v>
      </c>
      <c r="C512">
        <v>20171010</v>
      </c>
      <c r="D512">
        <v>20171010</v>
      </c>
    </row>
    <row r="513" spans="1:4">
      <c r="A513">
        <v>20171009</v>
      </c>
      <c r="B513">
        <v>20171009</v>
      </c>
      <c r="C513">
        <v>20171009</v>
      </c>
      <c r="D513">
        <v>20171009</v>
      </c>
    </row>
    <row r="514" spans="1:4">
      <c r="A514">
        <v>20171008</v>
      </c>
      <c r="B514">
        <v>20171008</v>
      </c>
      <c r="C514">
        <v>20171008</v>
      </c>
      <c r="D514">
        <v>20171008</v>
      </c>
    </row>
    <row r="515" spans="1:4">
      <c r="A515">
        <v>20171007</v>
      </c>
      <c r="B515">
        <v>20171007</v>
      </c>
      <c r="C515">
        <v>20171007</v>
      </c>
      <c r="D515">
        <v>20171007</v>
      </c>
    </row>
    <row r="516" spans="1:4">
      <c r="A516">
        <v>20171006</v>
      </c>
      <c r="B516">
        <v>20171006</v>
      </c>
      <c r="C516">
        <v>20171006</v>
      </c>
      <c r="D516">
        <v>20171006</v>
      </c>
    </row>
    <row r="517" spans="1:4">
      <c r="A517">
        <v>20171005</v>
      </c>
      <c r="B517">
        <v>20171005</v>
      </c>
      <c r="C517">
        <v>20171005</v>
      </c>
      <c r="D517">
        <v>20171005</v>
      </c>
    </row>
    <row r="518" spans="1:4">
      <c r="A518">
        <v>20171004</v>
      </c>
      <c r="B518">
        <v>20171004</v>
      </c>
      <c r="C518">
        <v>20171004</v>
      </c>
      <c r="D518">
        <v>20171004</v>
      </c>
    </row>
    <row r="519" spans="1:4">
      <c r="A519">
        <v>20171003</v>
      </c>
      <c r="B519">
        <v>20171003</v>
      </c>
      <c r="C519">
        <v>20171003</v>
      </c>
      <c r="D519">
        <v>20171003</v>
      </c>
    </row>
    <row r="520" spans="1:4">
      <c r="A520">
        <v>20171002</v>
      </c>
      <c r="B520">
        <v>20171002</v>
      </c>
      <c r="C520">
        <v>20171002</v>
      </c>
      <c r="D520">
        <v>20171002</v>
      </c>
    </row>
    <row r="521" spans="1:4">
      <c r="A521">
        <v>20171001</v>
      </c>
      <c r="B521">
        <v>20171001</v>
      </c>
      <c r="C521">
        <v>20171001</v>
      </c>
      <c r="D521">
        <v>20171001</v>
      </c>
    </row>
    <row r="522" spans="1:4">
      <c r="A522">
        <v>20170930</v>
      </c>
      <c r="B522">
        <v>20170930</v>
      </c>
      <c r="C522">
        <v>20170930</v>
      </c>
      <c r="D522">
        <v>20170930</v>
      </c>
    </row>
    <row r="523" spans="1:4">
      <c r="A523">
        <v>20170929</v>
      </c>
      <c r="B523">
        <v>20170929</v>
      </c>
      <c r="C523">
        <v>20170929</v>
      </c>
      <c r="D523">
        <v>20170929</v>
      </c>
    </row>
    <row r="524" spans="1:4">
      <c r="A524">
        <v>20170928</v>
      </c>
      <c r="B524">
        <v>20170928</v>
      </c>
      <c r="C524">
        <v>20170928</v>
      </c>
      <c r="D524">
        <v>20170928</v>
      </c>
    </row>
    <row r="525" spans="1:4">
      <c r="A525">
        <v>20170927</v>
      </c>
      <c r="B525">
        <v>20170927</v>
      </c>
      <c r="C525">
        <v>20170927</v>
      </c>
      <c r="D525">
        <v>20170927</v>
      </c>
    </row>
    <row r="526" spans="1:4">
      <c r="A526">
        <v>20170926</v>
      </c>
      <c r="B526">
        <v>20170926</v>
      </c>
      <c r="C526">
        <v>20170926</v>
      </c>
      <c r="D526">
        <v>20170926</v>
      </c>
    </row>
    <row r="527" spans="1:4">
      <c r="A527">
        <v>20170925</v>
      </c>
      <c r="B527">
        <v>20170925</v>
      </c>
      <c r="C527">
        <v>20170925</v>
      </c>
      <c r="D527">
        <v>20170925</v>
      </c>
    </row>
    <row r="528" spans="1:4">
      <c r="A528">
        <v>20170924</v>
      </c>
      <c r="B528">
        <v>20170924</v>
      </c>
      <c r="C528">
        <v>20170924</v>
      </c>
      <c r="D528">
        <v>20170924</v>
      </c>
    </row>
    <row r="529" spans="1:4">
      <c r="A529">
        <v>20170923</v>
      </c>
      <c r="B529">
        <v>20170923</v>
      </c>
      <c r="C529">
        <v>20170923</v>
      </c>
      <c r="D529">
        <v>20170923</v>
      </c>
    </row>
    <row r="530" spans="1:4">
      <c r="A530">
        <v>20170922</v>
      </c>
      <c r="B530">
        <v>20170922</v>
      </c>
      <c r="C530">
        <v>20170922</v>
      </c>
      <c r="D530">
        <v>20170922</v>
      </c>
    </row>
    <row r="531" spans="1:4">
      <c r="A531">
        <v>20170921</v>
      </c>
      <c r="B531">
        <v>20170921</v>
      </c>
      <c r="C531">
        <v>20170921</v>
      </c>
      <c r="D531">
        <v>20170921</v>
      </c>
    </row>
    <row r="532" spans="1:4">
      <c r="A532">
        <v>20170920</v>
      </c>
      <c r="B532">
        <v>20170920</v>
      </c>
      <c r="C532">
        <v>20170920</v>
      </c>
      <c r="D532">
        <v>20170920</v>
      </c>
    </row>
    <row r="533" spans="1:4">
      <c r="A533">
        <v>20170919</v>
      </c>
      <c r="B533">
        <v>20170919</v>
      </c>
      <c r="C533">
        <v>20170919</v>
      </c>
      <c r="D533">
        <v>20170919</v>
      </c>
    </row>
    <row r="534" spans="1:4">
      <c r="A534">
        <v>20170918</v>
      </c>
      <c r="B534">
        <v>20170918</v>
      </c>
      <c r="C534">
        <v>20170918</v>
      </c>
      <c r="D534">
        <v>20170918</v>
      </c>
    </row>
    <row r="535" spans="1:4">
      <c r="A535">
        <v>20170917</v>
      </c>
      <c r="B535">
        <v>20170917</v>
      </c>
      <c r="C535">
        <v>20170917</v>
      </c>
      <c r="D535">
        <v>20170917</v>
      </c>
    </row>
    <row r="536" spans="1:4">
      <c r="A536">
        <v>20170916</v>
      </c>
      <c r="B536">
        <v>20170916</v>
      </c>
      <c r="C536">
        <v>20170916</v>
      </c>
      <c r="D536">
        <v>20170916</v>
      </c>
    </row>
    <row r="537" spans="1:4">
      <c r="A537">
        <v>20170915</v>
      </c>
      <c r="B537">
        <v>20170915</v>
      </c>
      <c r="C537">
        <v>20170915</v>
      </c>
      <c r="D537">
        <v>20170915</v>
      </c>
    </row>
    <row r="538" spans="1:4">
      <c r="A538">
        <v>20170914</v>
      </c>
      <c r="B538">
        <v>20170914</v>
      </c>
      <c r="C538">
        <v>20170914</v>
      </c>
      <c r="D538">
        <v>20170914</v>
      </c>
    </row>
    <row r="539" spans="1:4">
      <c r="A539">
        <v>20170913</v>
      </c>
      <c r="B539">
        <v>20170913</v>
      </c>
      <c r="C539">
        <v>20170913</v>
      </c>
      <c r="D539">
        <v>20170913</v>
      </c>
    </row>
    <row r="540" spans="1:4">
      <c r="A540">
        <v>20170912</v>
      </c>
      <c r="B540">
        <v>20170912</v>
      </c>
      <c r="C540">
        <v>20170912</v>
      </c>
      <c r="D540">
        <v>20170912</v>
      </c>
    </row>
    <row r="541" spans="1:4">
      <c r="A541">
        <v>20170911</v>
      </c>
      <c r="B541">
        <v>20170911</v>
      </c>
      <c r="C541">
        <v>20170911</v>
      </c>
      <c r="D541">
        <v>20170911</v>
      </c>
    </row>
    <row r="542" spans="1:4">
      <c r="A542">
        <v>20170910</v>
      </c>
      <c r="B542">
        <v>20170910</v>
      </c>
      <c r="C542">
        <v>20170910</v>
      </c>
      <c r="D542">
        <v>20170910</v>
      </c>
    </row>
    <row r="543" spans="1:4">
      <c r="A543">
        <v>20170909</v>
      </c>
      <c r="B543">
        <v>20170909</v>
      </c>
      <c r="C543">
        <v>20170909</v>
      </c>
      <c r="D543">
        <v>20170909</v>
      </c>
    </row>
    <row r="544" spans="1:4">
      <c r="A544">
        <v>20170908</v>
      </c>
      <c r="B544">
        <v>20170908</v>
      </c>
      <c r="C544">
        <v>20170908</v>
      </c>
      <c r="D544">
        <v>20170908</v>
      </c>
    </row>
    <row r="545" spans="1:4">
      <c r="A545">
        <v>20170907</v>
      </c>
      <c r="B545">
        <v>20170907</v>
      </c>
      <c r="C545">
        <v>20170907</v>
      </c>
      <c r="D545">
        <v>20170907</v>
      </c>
    </row>
    <row r="546" spans="1:4">
      <c r="A546">
        <v>20170906</v>
      </c>
      <c r="B546">
        <v>20170906</v>
      </c>
      <c r="C546">
        <v>20170906</v>
      </c>
      <c r="D546">
        <v>20170906</v>
      </c>
    </row>
    <row r="547" spans="1:4">
      <c r="A547">
        <v>20170905</v>
      </c>
      <c r="B547">
        <v>20170905</v>
      </c>
      <c r="C547">
        <v>20170905</v>
      </c>
      <c r="D547">
        <v>20170905</v>
      </c>
    </row>
    <row r="548" spans="1:4">
      <c r="A548">
        <v>20170904</v>
      </c>
      <c r="B548">
        <v>20170904</v>
      </c>
      <c r="C548">
        <v>20170904</v>
      </c>
      <c r="D548">
        <v>20170904</v>
      </c>
    </row>
    <row r="549" spans="1:4">
      <c r="A549">
        <v>20170903</v>
      </c>
      <c r="B549">
        <v>20170903</v>
      </c>
      <c r="C549">
        <v>20170903</v>
      </c>
      <c r="D549">
        <v>20170903</v>
      </c>
    </row>
    <row r="550" spans="1:4">
      <c r="A550">
        <v>20170902</v>
      </c>
      <c r="B550">
        <v>20170902</v>
      </c>
      <c r="C550">
        <v>20170902</v>
      </c>
      <c r="D550">
        <v>20170902</v>
      </c>
    </row>
    <row r="551" spans="1:4">
      <c r="A551">
        <v>20170901</v>
      </c>
      <c r="B551">
        <v>20170901</v>
      </c>
      <c r="C551">
        <v>20170901</v>
      </c>
      <c r="D551">
        <v>20170901</v>
      </c>
    </row>
    <row r="552" spans="1:4">
      <c r="A552">
        <v>20170831</v>
      </c>
      <c r="B552">
        <v>20170831</v>
      </c>
      <c r="C552">
        <v>20170831</v>
      </c>
      <c r="D552">
        <v>20170831</v>
      </c>
    </row>
    <row r="553" spans="1:4">
      <c r="A553">
        <v>20170830</v>
      </c>
      <c r="B553">
        <v>20170830</v>
      </c>
      <c r="C553">
        <v>20170830</v>
      </c>
      <c r="D553">
        <v>20170830</v>
      </c>
    </row>
    <row r="554" spans="1:4">
      <c r="A554">
        <v>20170829</v>
      </c>
      <c r="B554">
        <v>20170829</v>
      </c>
      <c r="C554">
        <v>20170829</v>
      </c>
      <c r="D554">
        <v>20170829</v>
      </c>
    </row>
    <row r="555" spans="1:4">
      <c r="A555">
        <v>20170828</v>
      </c>
      <c r="B555">
        <v>20170828</v>
      </c>
      <c r="C555">
        <v>20170828</v>
      </c>
      <c r="D555">
        <v>20170828</v>
      </c>
    </row>
    <row r="556" spans="1:4">
      <c r="A556">
        <v>20170827</v>
      </c>
      <c r="B556">
        <v>20170827</v>
      </c>
      <c r="C556">
        <v>20170827</v>
      </c>
      <c r="D556">
        <v>20170827</v>
      </c>
    </row>
    <row r="557" spans="1:4">
      <c r="A557">
        <v>20170826</v>
      </c>
      <c r="B557">
        <v>20170826</v>
      </c>
      <c r="C557">
        <v>20170826</v>
      </c>
      <c r="D557">
        <v>20170826</v>
      </c>
    </row>
    <row r="558" spans="1:4">
      <c r="A558">
        <v>20170825</v>
      </c>
      <c r="B558">
        <v>20170825</v>
      </c>
      <c r="C558">
        <v>20170825</v>
      </c>
      <c r="D558">
        <v>20170825</v>
      </c>
    </row>
    <row r="559" spans="1:4">
      <c r="A559">
        <v>20170824</v>
      </c>
      <c r="B559">
        <v>20170824</v>
      </c>
      <c r="C559">
        <v>20170824</v>
      </c>
      <c r="D559">
        <v>20170824</v>
      </c>
    </row>
    <row r="560" spans="1:4">
      <c r="A560">
        <v>20170823</v>
      </c>
      <c r="B560">
        <v>20170823</v>
      </c>
      <c r="C560">
        <v>20170823</v>
      </c>
      <c r="D560">
        <v>20170823</v>
      </c>
    </row>
    <row r="561" spans="1:4">
      <c r="A561">
        <v>20170822</v>
      </c>
      <c r="B561">
        <v>20170822</v>
      </c>
      <c r="C561">
        <v>20170822</v>
      </c>
      <c r="D561">
        <v>20170822</v>
      </c>
    </row>
    <row r="562" spans="1:4">
      <c r="A562">
        <v>20170821</v>
      </c>
      <c r="B562">
        <v>20170821</v>
      </c>
      <c r="C562">
        <v>20170821</v>
      </c>
      <c r="D562">
        <v>20170821</v>
      </c>
    </row>
    <row r="563" spans="1:4">
      <c r="A563">
        <v>20170820</v>
      </c>
      <c r="B563">
        <v>20170820</v>
      </c>
      <c r="C563">
        <v>20170820</v>
      </c>
      <c r="D563">
        <v>20170820</v>
      </c>
    </row>
    <row r="564" spans="1:4">
      <c r="A564">
        <v>20170819</v>
      </c>
      <c r="B564">
        <v>20170819</v>
      </c>
      <c r="C564">
        <v>20170819</v>
      </c>
      <c r="D564">
        <v>20170819</v>
      </c>
    </row>
    <row r="565" spans="1:4">
      <c r="A565">
        <v>20170818</v>
      </c>
      <c r="B565">
        <v>20170818</v>
      </c>
      <c r="C565">
        <v>20170818</v>
      </c>
      <c r="D565">
        <v>20170818</v>
      </c>
    </row>
    <row r="566" spans="1:4">
      <c r="A566">
        <v>20170817</v>
      </c>
      <c r="B566">
        <v>20170817</v>
      </c>
      <c r="C566">
        <v>20170817</v>
      </c>
      <c r="D566">
        <v>20170817</v>
      </c>
    </row>
    <row r="567" spans="1:4">
      <c r="A567">
        <v>20170816</v>
      </c>
      <c r="B567">
        <v>20170816</v>
      </c>
      <c r="C567">
        <v>20170816</v>
      </c>
      <c r="D567">
        <v>20170816</v>
      </c>
    </row>
    <row r="568" spans="1:4">
      <c r="A568">
        <v>20170815</v>
      </c>
      <c r="B568">
        <v>20170815</v>
      </c>
      <c r="C568">
        <v>20170815</v>
      </c>
      <c r="D568">
        <v>20170815</v>
      </c>
    </row>
    <row r="569" spans="1:4">
      <c r="A569">
        <v>20170814</v>
      </c>
      <c r="B569">
        <v>20170814</v>
      </c>
      <c r="C569">
        <v>20170814</v>
      </c>
      <c r="D569">
        <v>20170814</v>
      </c>
    </row>
    <row r="570" spans="1:4">
      <c r="A570">
        <v>20170813</v>
      </c>
      <c r="B570">
        <v>20170813</v>
      </c>
      <c r="C570">
        <v>20170813</v>
      </c>
      <c r="D570">
        <v>20170813</v>
      </c>
    </row>
    <row r="571" spans="1:4">
      <c r="A571">
        <v>20170812</v>
      </c>
      <c r="B571">
        <v>20170812</v>
      </c>
      <c r="C571">
        <v>20170812</v>
      </c>
      <c r="D571">
        <v>20170812</v>
      </c>
    </row>
    <row r="572" spans="1:4">
      <c r="A572">
        <v>20170811</v>
      </c>
      <c r="B572">
        <v>20170811</v>
      </c>
      <c r="C572">
        <v>20170811</v>
      </c>
      <c r="D572">
        <v>20170811</v>
      </c>
    </row>
    <row r="573" spans="1:4">
      <c r="A573">
        <v>20170810</v>
      </c>
      <c r="B573">
        <v>20170810</v>
      </c>
      <c r="C573">
        <v>20170810</v>
      </c>
      <c r="D573">
        <v>20170810</v>
      </c>
    </row>
    <row r="574" spans="1:4">
      <c r="A574">
        <v>20170809</v>
      </c>
      <c r="B574">
        <v>20170809</v>
      </c>
      <c r="C574">
        <v>20170809</v>
      </c>
      <c r="D574">
        <v>20170809</v>
      </c>
    </row>
    <row r="575" spans="1:4">
      <c r="A575">
        <v>20170808</v>
      </c>
      <c r="B575">
        <v>20170808</v>
      </c>
      <c r="C575">
        <v>20170808</v>
      </c>
      <c r="D575">
        <v>20170808</v>
      </c>
    </row>
    <row r="576" spans="1:4">
      <c r="A576">
        <v>20170807</v>
      </c>
      <c r="B576">
        <v>20170807</v>
      </c>
      <c r="C576">
        <v>20170807</v>
      </c>
      <c r="D576">
        <v>20170807</v>
      </c>
    </row>
    <row r="577" spans="1:4">
      <c r="A577">
        <v>20170806</v>
      </c>
      <c r="B577">
        <v>20170806</v>
      </c>
      <c r="C577">
        <v>20170806</v>
      </c>
      <c r="D577">
        <v>20170806</v>
      </c>
    </row>
    <row r="578" spans="1:4">
      <c r="A578">
        <v>20170805</v>
      </c>
      <c r="B578">
        <v>20170805</v>
      </c>
      <c r="C578">
        <v>20170805</v>
      </c>
      <c r="D578">
        <v>20170805</v>
      </c>
    </row>
    <row r="579" spans="1:4">
      <c r="A579">
        <v>20170804</v>
      </c>
      <c r="B579">
        <v>20170804</v>
      </c>
      <c r="C579">
        <v>20170804</v>
      </c>
      <c r="D579">
        <v>20170804</v>
      </c>
    </row>
    <row r="580" spans="1:4">
      <c r="A580">
        <v>20170803</v>
      </c>
      <c r="B580">
        <v>20170803</v>
      </c>
      <c r="C580">
        <v>20170803</v>
      </c>
      <c r="D580">
        <v>20170803</v>
      </c>
    </row>
    <row r="581" spans="1:4">
      <c r="A581">
        <v>20170802</v>
      </c>
      <c r="B581">
        <v>20170802</v>
      </c>
      <c r="C581">
        <v>20170802</v>
      </c>
      <c r="D581">
        <v>20170802</v>
      </c>
    </row>
    <row r="582" spans="1:4">
      <c r="A582">
        <v>20170801</v>
      </c>
      <c r="B582">
        <v>20170801</v>
      </c>
      <c r="C582">
        <v>20170801</v>
      </c>
      <c r="D582">
        <v>20170801</v>
      </c>
    </row>
    <row r="583" spans="1:4">
      <c r="A583">
        <v>20170731</v>
      </c>
      <c r="B583">
        <v>20170731</v>
      </c>
      <c r="C583">
        <v>20170731</v>
      </c>
      <c r="D583">
        <v>20170731</v>
      </c>
    </row>
    <row r="584" spans="1:4">
      <c r="A584">
        <v>20170730</v>
      </c>
      <c r="B584">
        <v>20170730</v>
      </c>
      <c r="C584">
        <v>20170730</v>
      </c>
      <c r="D584">
        <v>20170730</v>
      </c>
    </row>
    <row r="585" spans="1:4">
      <c r="A585">
        <v>20170729</v>
      </c>
      <c r="B585">
        <v>20170729</v>
      </c>
      <c r="C585">
        <v>20170729</v>
      </c>
      <c r="D585">
        <v>20170729</v>
      </c>
    </row>
    <row r="586" spans="1:4">
      <c r="A586">
        <v>20170728</v>
      </c>
      <c r="B586">
        <v>20170728</v>
      </c>
      <c r="C586">
        <v>20170728</v>
      </c>
      <c r="D586">
        <v>20170728</v>
      </c>
    </row>
    <row r="587" spans="1:4">
      <c r="A587">
        <v>20170727</v>
      </c>
      <c r="B587">
        <v>20170727</v>
      </c>
      <c r="C587">
        <v>20170727</v>
      </c>
      <c r="D587">
        <v>20170727</v>
      </c>
    </row>
    <row r="588" spans="1:4">
      <c r="A588">
        <v>20170726</v>
      </c>
      <c r="B588">
        <v>20170726</v>
      </c>
      <c r="C588">
        <v>20170726</v>
      </c>
      <c r="D588">
        <v>20170726</v>
      </c>
    </row>
    <row r="589" spans="1:4">
      <c r="A589">
        <v>20170725</v>
      </c>
      <c r="B589">
        <v>20170725</v>
      </c>
      <c r="C589">
        <v>20170725</v>
      </c>
      <c r="D589">
        <v>20170725</v>
      </c>
    </row>
    <row r="590" spans="1:4">
      <c r="A590">
        <v>20170724</v>
      </c>
      <c r="B590">
        <v>20170724</v>
      </c>
      <c r="C590">
        <v>20170724</v>
      </c>
      <c r="D590">
        <v>20170724</v>
      </c>
    </row>
    <row r="591" spans="1:4">
      <c r="A591">
        <v>20170723</v>
      </c>
      <c r="B591">
        <v>20170723</v>
      </c>
      <c r="C591">
        <v>20170723</v>
      </c>
      <c r="D591">
        <v>20170723</v>
      </c>
    </row>
    <row r="592" spans="1:4">
      <c r="A592">
        <v>20170722</v>
      </c>
      <c r="B592">
        <v>20170722</v>
      </c>
      <c r="C592">
        <v>20170722</v>
      </c>
      <c r="D592">
        <v>20170722</v>
      </c>
    </row>
    <row r="593" spans="1:4">
      <c r="A593">
        <v>20170721</v>
      </c>
      <c r="B593">
        <v>20170721</v>
      </c>
      <c r="C593">
        <v>20170721</v>
      </c>
      <c r="D593">
        <v>20170721</v>
      </c>
    </row>
    <row r="594" spans="1:4">
      <c r="A594">
        <v>20170720</v>
      </c>
      <c r="B594">
        <v>20170720</v>
      </c>
      <c r="C594">
        <v>20170720</v>
      </c>
      <c r="D594">
        <v>20170720</v>
      </c>
    </row>
    <row r="595" spans="1:4">
      <c r="A595">
        <v>20170719</v>
      </c>
      <c r="B595">
        <v>20170719</v>
      </c>
      <c r="C595">
        <v>20170719</v>
      </c>
      <c r="D595">
        <v>20170719</v>
      </c>
    </row>
    <row r="596" spans="1:4">
      <c r="A596">
        <v>20170718</v>
      </c>
      <c r="B596">
        <v>20170718</v>
      </c>
      <c r="C596">
        <v>20170718</v>
      </c>
      <c r="D596">
        <v>20170718</v>
      </c>
    </row>
    <row r="597" spans="1:4">
      <c r="A597">
        <v>20170717</v>
      </c>
      <c r="B597">
        <v>20170717</v>
      </c>
      <c r="C597">
        <v>20170717</v>
      </c>
      <c r="D597">
        <v>20170717</v>
      </c>
    </row>
    <row r="598" spans="1:4">
      <c r="A598">
        <v>20170716</v>
      </c>
      <c r="B598">
        <v>20170716</v>
      </c>
      <c r="C598">
        <v>20170716</v>
      </c>
      <c r="D598">
        <v>20170716</v>
      </c>
    </row>
    <row r="599" spans="1:4">
      <c r="A599">
        <v>20170715</v>
      </c>
      <c r="B599">
        <v>20170715</v>
      </c>
      <c r="C599">
        <v>20170715</v>
      </c>
      <c r="D599">
        <v>20170715</v>
      </c>
    </row>
    <row r="600" spans="1:4">
      <c r="A600">
        <v>20170714</v>
      </c>
      <c r="B600">
        <v>20170714</v>
      </c>
      <c r="C600">
        <v>20170714</v>
      </c>
      <c r="D600">
        <v>20170714</v>
      </c>
    </row>
    <row r="601" spans="1:4">
      <c r="A601">
        <v>20170713</v>
      </c>
      <c r="B601">
        <v>20170713</v>
      </c>
      <c r="C601">
        <v>20170713</v>
      </c>
      <c r="D601">
        <v>20170713</v>
      </c>
    </row>
    <row r="602" spans="1:4">
      <c r="A602">
        <v>20170712</v>
      </c>
      <c r="B602">
        <v>20170712</v>
      </c>
      <c r="C602">
        <v>20170712</v>
      </c>
      <c r="D602">
        <v>20170712</v>
      </c>
    </row>
    <row r="603" spans="1:4">
      <c r="A603">
        <v>20170711</v>
      </c>
      <c r="B603">
        <v>20170711</v>
      </c>
      <c r="C603">
        <v>20170711</v>
      </c>
      <c r="D603">
        <v>20170711</v>
      </c>
    </row>
    <row r="604" spans="1:4">
      <c r="A604">
        <v>20170710</v>
      </c>
      <c r="B604">
        <v>20170710</v>
      </c>
      <c r="C604">
        <v>20170710</v>
      </c>
      <c r="D604">
        <v>20170710</v>
      </c>
    </row>
    <row r="605" spans="1:4">
      <c r="A605">
        <v>20170709</v>
      </c>
      <c r="B605">
        <v>20170709</v>
      </c>
      <c r="C605">
        <v>20170709</v>
      </c>
      <c r="D605">
        <v>20170709</v>
      </c>
    </row>
    <row r="606" spans="1:4">
      <c r="A606">
        <v>20170708</v>
      </c>
      <c r="B606">
        <v>20170708</v>
      </c>
      <c r="C606">
        <v>20170708</v>
      </c>
      <c r="D606">
        <v>20170708</v>
      </c>
    </row>
    <row r="607" spans="1:4">
      <c r="A607">
        <v>20170707</v>
      </c>
      <c r="B607">
        <v>20170707</v>
      </c>
      <c r="C607">
        <v>20170707</v>
      </c>
      <c r="D607">
        <v>20170707</v>
      </c>
    </row>
    <row r="608" spans="1:4">
      <c r="A608">
        <v>20170706</v>
      </c>
      <c r="B608">
        <v>20170706</v>
      </c>
      <c r="C608">
        <v>20170706</v>
      </c>
      <c r="D608">
        <v>20170706</v>
      </c>
    </row>
    <row r="609" spans="1:4">
      <c r="A609">
        <v>20170705</v>
      </c>
      <c r="B609">
        <v>20170705</v>
      </c>
      <c r="C609">
        <v>20170705</v>
      </c>
      <c r="D609">
        <v>20170705</v>
      </c>
    </row>
    <row r="610" spans="1:4">
      <c r="A610">
        <v>20170704</v>
      </c>
      <c r="B610">
        <v>20170704</v>
      </c>
      <c r="C610">
        <v>20170704</v>
      </c>
      <c r="D610">
        <v>20170704</v>
      </c>
    </row>
    <row r="611" spans="1:4">
      <c r="A611">
        <v>20170703</v>
      </c>
      <c r="B611">
        <v>20170703</v>
      </c>
      <c r="C611">
        <v>20170703</v>
      </c>
      <c r="D611">
        <v>20170703</v>
      </c>
    </row>
    <row r="612" spans="1:4">
      <c r="A612">
        <v>20170702</v>
      </c>
      <c r="B612">
        <v>20170702</v>
      </c>
      <c r="C612">
        <v>20170702</v>
      </c>
      <c r="D612">
        <v>20170702</v>
      </c>
    </row>
    <row r="613" spans="1:4">
      <c r="A613">
        <v>20170701</v>
      </c>
      <c r="B613">
        <v>20170701</v>
      </c>
      <c r="C613">
        <v>20170701</v>
      </c>
      <c r="D613">
        <v>20170701</v>
      </c>
    </row>
    <row r="614" spans="1:4">
      <c r="A614">
        <v>20170630</v>
      </c>
      <c r="B614">
        <v>20170630</v>
      </c>
      <c r="C614">
        <v>20170630</v>
      </c>
      <c r="D614">
        <v>20170630</v>
      </c>
    </row>
    <row r="615" spans="1:4">
      <c r="A615">
        <v>20170629</v>
      </c>
      <c r="B615">
        <v>20170629</v>
      </c>
      <c r="C615">
        <v>20170629</v>
      </c>
      <c r="D615">
        <v>20170629</v>
      </c>
    </row>
    <row r="616" spans="1:4">
      <c r="A616">
        <v>20170628</v>
      </c>
      <c r="B616">
        <v>20170628</v>
      </c>
      <c r="C616">
        <v>20170628</v>
      </c>
      <c r="D616">
        <v>20170628</v>
      </c>
    </row>
    <row r="617" spans="1:4">
      <c r="A617">
        <v>20170627</v>
      </c>
      <c r="B617">
        <v>20170627</v>
      </c>
      <c r="C617">
        <v>20170627</v>
      </c>
      <c r="D617">
        <v>20170627</v>
      </c>
    </row>
    <row r="618" spans="1:4">
      <c r="A618">
        <v>20170626</v>
      </c>
      <c r="B618">
        <v>20170626</v>
      </c>
      <c r="C618">
        <v>20170626</v>
      </c>
      <c r="D618">
        <v>20170626</v>
      </c>
    </row>
    <row r="619" spans="1:4">
      <c r="A619">
        <v>20170625</v>
      </c>
      <c r="B619">
        <v>20170625</v>
      </c>
      <c r="C619">
        <v>20170625</v>
      </c>
      <c r="D619">
        <v>20170625</v>
      </c>
    </row>
    <row r="620" spans="1:4">
      <c r="A620">
        <v>20170624</v>
      </c>
      <c r="B620">
        <v>20170624</v>
      </c>
      <c r="C620">
        <v>20170624</v>
      </c>
      <c r="D620">
        <v>20170624</v>
      </c>
    </row>
    <row r="621" spans="1:4">
      <c r="A621">
        <v>20170623</v>
      </c>
      <c r="B621">
        <v>20170623</v>
      </c>
      <c r="C621">
        <v>20170623</v>
      </c>
      <c r="D621">
        <v>20170623</v>
      </c>
    </row>
    <row r="622" spans="1:4">
      <c r="A622">
        <v>20170622</v>
      </c>
      <c r="B622">
        <v>20170622</v>
      </c>
      <c r="C622">
        <v>20170622</v>
      </c>
      <c r="D622">
        <v>20170622</v>
      </c>
    </row>
    <row r="623" spans="1:4">
      <c r="A623">
        <v>20170621</v>
      </c>
      <c r="B623">
        <v>20170621</v>
      </c>
      <c r="C623">
        <v>20170621</v>
      </c>
      <c r="D623">
        <v>20170621</v>
      </c>
    </row>
    <row r="624" spans="1:4">
      <c r="A624">
        <v>20170620</v>
      </c>
      <c r="B624">
        <v>20170620</v>
      </c>
      <c r="C624">
        <v>20170620</v>
      </c>
      <c r="D624">
        <v>20170620</v>
      </c>
    </row>
    <row r="625" spans="1:4">
      <c r="A625">
        <v>20170619</v>
      </c>
      <c r="B625">
        <v>20170619</v>
      </c>
      <c r="C625">
        <v>20170619</v>
      </c>
      <c r="D625">
        <v>20170619</v>
      </c>
    </row>
    <row r="626" spans="1:4">
      <c r="A626">
        <v>20170618</v>
      </c>
      <c r="B626">
        <v>20170618</v>
      </c>
      <c r="C626">
        <v>20170618</v>
      </c>
      <c r="D626">
        <v>20170618</v>
      </c>
    </row>
    <row r="627" spans="1:4">
      <c r="A627">
        <v>20170617</v>
      </c>
      <c r="B627">
        <v>20170617</v>
      </c>
      <c r="C627">
        <v>20170617</v>
      </c>
      <c r="D627">
        <v>20170617</v>
      </c>
    </row>
    <row r="628" spans="1:4">
      <c r="A628">
        <v>20170616</v>
      </c>
      <c r="B628">
        <v>20170616</v>
      </c>
      <c r="C628">
        <v>20170616</v>
      </c>
      <c r="D628">
        <v>20170616</v>
      </c>
    </row>
    <row r="629" spans="1:4">
      <c r="A629">
        <v>20170615</v>
      </c>
      <c r="B629">
        <v>20170615</v>
      </c>
      <c r="C629">
        <v>20170615</v>
      </c>
      <c r="D629">
        <v>20170615</v>
      </c>
    </row>
    <row r="630" spans="1:4">
      <c r="A630">
        <v>20170614</v>
      </c>
      <c r="B630">
        <v>20170614</v>
      </c>
      <c r="C630">
        <v>20170614</v>
      </c>
      <c r="D630">
        <v>20170614</v>
      </c>
    </row>
    <row r="631" spans="1:4">
      <c r="A631">
        <v>20170613</v>
      </c>
      <c r="B631">
        <v>20170613</v>
      </c>
      <c r="C631">
        <v>20170613</v>
      </c>
      <c r="D631">
        <v>20170613</v>
      </c>
    </row>
    <row r="632" spans="1:4">
      <c r="A632">
        <v>20170612</v>
      </c>
      <c r="B632">
        <v>20170612</v>
      </c>
      <c r="C632">
        <v>20170612</v>
      </c>
      <c r="D632">
        <v>20170612</v>
      </c>
    </row>
    <row r="633" spans="1:4">
      <c r="A633">
        <v>20170611</v>
      </c>
      <c r="B633">
        <v>20170611</v>
      </c>
      <c r="C633">
        <v>20170611</v>
      </c>
      <c r="D633">
        <v>20170611</v>
      </c>
    </row>
    <row r="634" spans="1:4">
      <c r="A634">
        <v>20170610</v>
      </c>
      <c r="B634">
        <v>20170610</v>
      </c>
      <c r="C634">
        <v>20170610</v>
      </c>
      <c r="D634">
        <v>20170610</v>
      </c>
    </row>
    <row r="635" spans="1:4">
      <c r="A635">
        <v>20170609</v>
      </c>
      <c r="B635">
        <v>20170609</v>
      </c>
      <c r="C635">
        <v>20170609</v>
      </c>
      <c r="D635">
        <v>20170609</v>
      </c>
    </row>
    <row r="636" spans="1:4">
      <c r="A636">
        <v>20170608</v>
      </c>
      <c r="B636">
        <v>20170608</v>
      </c>
      <c r="C636">
        <v>20170608</v>
      </c>
      <c r="D636">
        <v>20170608</v>
      </c>
    </row>
    <row r="637" spans="1:4">
      <c r="A637">
        <v>20170607</v>
      </c>
      <c r="B637">
        <v>20170607</v>
      </c>
      <c r="C637">
        <v>20170607</v>
      </c>
      <c r="D637">
        <v>20170607</v>
      </c>
    </row>
    <row r="638" spans="1:4">
      <c r="A638">
        <v>20170606</v>
      </c>
      <c r="B638">
        <v>20170606</v>
      </c>
      <c r="C638">
        <v>20170606</v>
      </c>
      <c r="D638">
        <v>20170606</v>
      </c>
    </row>
    <row r="639" spans="1:4">
      <c r="A639">
        <v>20170605</v>
      </c>
      <c r="B639">
        <v>20170605</v>
      </c>
      <c r="C639">
        <v>20170605</v>
      </c>
      <c r="D639">
        <v>20170605</v>
      </c>
    </row>
    <row r="640" spans="1:4">
      <c r="A640">
        <v>20170604</v>
      </c>
      <c r="B640">
        <v>20170604</v>
      </c>
      <c r="C640">
        <v>20170604</v>
      </c>
      <c r="D640">
        <v>20170604</v>
      </c>
    </row>
    <row r="641" spans="1:4">
      <c r="A641">
        <v>20170603</v>
      </c>
      <c r="B641">
        <v>20170603</v>
      </c>
      <c r="C641">
        <v>20170603</v>
      </c>
      <c r="D641">
        <v>20170603</v>
      </c>
    </row>
    <row r="642" spans="1:4">
      <c r="A642">
        <v>20170602</v>
      </c>
      <c r="B642">
        <v>20170602</v>
      </c>
      <c r="C642">
        <v>20170602</v>
      </c>
      <c r="D642">
        <v>20170602</v>
      </c>
    </row>
    <row r="643" spans="1:4">
      <c r="A643">
        <v>20170601</v>
      </c>
      <c r="B643">
        <v>20170601</v>
      </c>
      <c r="C643">
        <v>20170601</v>
      </c>
      <c r="D643">
        <v>20170601</v>
      </c>
    </row>
    <row r="644" spans="1:4">
      <c r="A644">
        <v>20170531</v>
      </c>
      <c r="B644">
        <v>20170531</v>
      </c>
      <c r="C644">
        <v>20170531</v>
      </c>
      <c r="D644">
        <v>20170531</v>
      </c>
    </row>
    <row r="645" spans="1:4">
      <c r="A645">
        <v>20170530</v>
      </c>
      <c r="B645">
        <v>20170530</v>
      </c>
      <c r="C645">
        <v>20170530</v>
      </c>
      <c r="D645">
        <v>20170530</v>
      </c>
    </row>
    <row r="646" spans="1:4">
      <c r="A646">
        <v>20170529</v>
      </c>
      <c r="B646">
        <v>20170529</v>
      </c>
      <c r="C646">
        <v>20170529</v>
      </c>
      <c r="D646">
        <v>20170529</v>
      </c>
    </row>
    <row r="647" spans="1:4">
      <c r="A647">
        <v>20170528</v>
      </c>
      <c r="B647">
        <v>20170528</v>
      </c>
      <c r="C647">
        <v>20170528</v>
      </c>
      <c r="D647">
        <v>20170528</v>
      </c>
    </row>
    <row r="648" spans="1:4">
      <c r="A648">
        <v>20170527</v>
      </c>
      <c r="B648">
        <v>20170527</v>
      </c>
      <c r="C648">
        <v>20170527</v>
      </c>
      <c r="D648">
        <v>20170527</v>
      </c>
    </row>
    <row r="649" spans="1:4">
      <c r="A649">
        <v>20170526</v>
      </c>
      <c r="B649">
        <v>20170526</v>
      </c>
      <c r="C649">
        <v>20170526</v>
      </c>
      <c r="D649">
        <v>20170526</v>
      </c>
    </row>
    <row r="650" spans="1:4">
      <c r="A650">
        <v>20170525</v>
      </c>
      <c r="B650">
        <v>20170525</v>
      </c>
      <c r="C650">
        <v>20170525</v>
      </c>
      <c r="D650">
        <v>20170525</v>
      </c>
    </row>
    <row r="651" spans="1:4">
      <c r="A651">
        <v>20170524</v>
      </c>
      <c r="B651">
        <v>20170524</v>
      </c>
      <c r="C651">
        <v>20170524</v>
      </c>
      <c r="D651">
        <v>20170524</v>
      </c>
    </row>
    <row r="652" spans="1:4">
      <c r="A652">
        <v>20170523</v>
      </c>
      <c r="B652">
        <v>20170523</v>
      </c>
      <c r="C652">
        <v>20170523</v>
      </c>
      <c r="D652">
        <v>20170523</v>
      </c>
    </row>
    <row r="653" spans="1:4">
      <c r="A653">
        <v>20170522</v>
      </c>
      <c r="B653">
        <v>20170522</v>
      </c>
      <c r="C653">
        <v>20170522</v>
      </c>
      <c r="D653">
        <v>20170522</v>
      </c>
    </row>
    <row r="654" spans="1:4">
      <c r="A654">
        <v>20170521</v>
      </c>
      <c r="B654">
        <v>20170521</v>
      </c>
      <c r="C654">
        <v>20170521</v>
      </c>
      <c r="D654">
        <v>20170521</v>
      </c>
    </row>
    <row r="655" spans="1:4">
      <c r="A655">
        <v>20170520</v>
      </c>
      <c r="B655">
        <v>20170520</v>
      </c>
      <c r="C655">
        <v>20170520</v>
      </c>
      <c r="D655">
        <v>20170520</v>
      </c>
    </row>
    <row r="656" spans="1:4">
      <c r="A656">
        <v>20170519</v>
      </c>
      <c r="B656">
        <v>20170519</v>
      </c>
      <c r="C656">
        <v>20170519</v>
      </c>
      <c r="D656">
        <v>20170519</v>
      </c>
    </row>
    <row r="657" spans="1:4">
      <c r="A657">
        <v>20170518</v>
      </c>
      <c r="B657">
        <v>20170518</v>
      </c>
      <c r="C657">
        <v>20170518</v>
      </c>
      <c r="D657">
        <v>20170518</v>
      </c>
    </row>
    <row r="658" spans="1:4">
      <c r="A658">
        <v>20170517</v>
      </c>
      <c r="B658">
        <v>20170517</v>
      </c>
      <c r="C658">
        <v>20170517</v>
      </c>
      <c r="D658">
        <v>20170517</v>
      </c>
    </row>
    <row r="659" spans="1:4">
      <c r="A659">
        <v>20170516</v>
      </c>
      <c r="B659">
        <v>20170516</v>
      </c>
      <c r="C659">
        <v>20170516</v>
      </c>
      <c r="D659">
        <v>20170516</v>
      </c>
    </row>
    <row r="660" spans="1:4">
      <c r="A660">
        <v>20170515</v>
      </c>
      <c r="B660">
        <v>20170515</v>
      </c>
      <c r="C660">
        <v>20170515</v>
      </c>
      <c r="D660">
        <v>20170515</v>
      </c>
    </row>
    <row r="661" spans="1:4">
      <c r="A661">
        <v>20170514</v>
      </c>
      <c r="B661">
        <v>20170514</v>
      </c>
      <c r="C661">
        <v>20170514</v>
      </c>
      <c r="D661">
        <v>20170514</v>
      </c>
    </row>
    <row r="662" spans="1:4">
      <c r="A662">
        <v>20170513</v>
      </c>
      <c r="B662">
        <v>20170513</v>
      </c>
      <c r="C662">
        <v>20170513</v>
      </c>
      <c r="D662">
        <v>20170513</v>
      </c>
    </row>
    <row r="663" spans="1:4">
      <c r="A663">
        <v>20170512</v>
      </c>
      <c r="B663">
        <v>20170512</v>
      </c>
      <c r="C663">
        <v>20170512</v>
      </c>
      <c r="D663">
        <v>20170512</v>
      </c>
    </row>
    <row r="664" spans="1:4">
      <c r="A664">
        <v>20170511</v>
      </c>
      <c r="B664">
        <v>20170511</v>
      </c>
      <c r="C664">
        <v>20170511</v>
      </c>
      <c r="D664">
        <v>20170511</v>
      </c>
    </row>
    <row r="665" spans="1:4">
      <c r="A665">
        <v>20170510</v>
      </c>
      <c r="B665">
        <v>20170510</v>
      </c>
      <c r="C665">
        <v>20170510</v>
      </c>
      <c r="D665">
        <v>20170510</v>
      </c>
    </row>
    <row r="666" spans="1:4">
      <c r="A666">
        <v>20170509</v>
      </c>
      <c r="B666">
        <v>20170509</v>
      </c>
      <c r="C666">
        <v>20170509</v>
      </c>
      <c r="D666">
        <v>20170509</v>
      </c>
    </row>
    <row r="667" spans="1:4">
      <c r="A667">
        <v>20170508</v>
      </c>
      <c r="B667">
        <v>20170508</v>
      </c>
      <c r="C667">
        <v>20170508</v>
      </c>
      <c r="D667">
        <v>20170508</v>
      </c>
    </row>
    <row r="668" spans="1:4">
      <c r="A668">
        <v>20170507</v>
      </c>
      <c r="B668">
        <v>20170507</v>
      </c>
      <c r="C668">
        <v>20170507</v>
      </c>
      <c r="D668">
        <v>20170507</v>
      </c>
    </row>
    <row r="669" spans="1:4">
      <c r="A669">
        <v>20170506</v>
      </c>
      <c r="B669">
        <v>20170506</v>
      </c>
      <c r="C669">
        <v>20170506</v>
      </c>
      <c r="D669">
        <v>20170506</v>
      </c>
    </row>
    <row r="670" spans="1:4">
      <c r="A670">
        <v>20170505</v>
      </c>
      <c r="B670">
        <v>20170505</v>
      </c>
      <c r="C670">
        <v>20170505</v>
      </c>
      <c r="D670">
        <v>20170505</v>
      </c>
    </row>
    <row r="671" spans="1:4">
      <c r="A671">
        <v>20170504</v>
      </c>
      <c r="B671">
        <v>20170504</v>
      </c>
      <c r="C671">
        <v>20170504</v>
      </c>
      <c r="D671">
        <v>20170504</v>
      </c>
    </row>
    <row r="672" spans="1:4">
      <c r="A672">
        <v>20170503</v>
      </c>
      <c r="B672">
        <v>20170503</v>
      </c>
      <c r="C672">
        <v>20170503</v>
      </c>
      <c r="D672">
        <v>20170503</v>
      </c>
    </row>
    <row r="673" spans="1:4">
      <c r="A673">
        <v>20170502</v>
      </c>
      <c r="B673">
        <v>20170502</v>
      </c>
      <c r="C673">
        <v>20170502</v>
      </c>
      <c r="D673">
        <v>20170502</v>
      </c>
    </row>
    <row r="674" spans="1:4">
      <c r="A674">
        <v>20170501</v>
      </c>
      <c r="B674">
        <v>20170501</v>
      </c>
      <c r="C674">
        <v>20170501</v>
      </c>
      <c r="D674">
        <v>20170501</v>
      </c>
    </row>
    <row r="675" spans="1:4">
      <c r="A675">
        <v>20170430</v>
      </c>
      <c r="B675">
        <v>20170430</v>
      </c>
      <c r="C675">
        <v>20170430</v>
      </c>
      <c r="D675">
        <v>20170430</v>
      </c>
    </row>
    <row r="676" spans="1:4">
      <c r="A676">
        <v>20170429</v>
      </c>
      <c r="B676">
        <v>20170429</v>
      </c>
      <c r="C676">
        <v>20170429</v>
      </c>
      <c r="D676">
        <v>20170429</v>
      </c>
    </row>
    <row r="677" spans="1:4">
      <c r="A677">
        <v>20170428</v>
      </c>
      <c r="B677">
        <v>20170428</v>
      </c>
      <c r="C677">
        <v>20170428</v>
      </c>
      <c r="D677">
        <v>20170428</v>
      </c>
    </row>
    <row r="678" spans="1:4">
      <c r="A678">
        <v>20170427</v>
      </c>
      <c r="B678">
        <v>20170427</v>
      </c>
      <c r="C678">
        <v>20170427</v>
      </c>
      <c r="D678">
        <v>20170427</v>
      </c>
    </row>
    <row r="679" spans="1:4">
      <c r="A679">
        <v>20170426</v>
      </c>
      <c r="B679">
        <v>20170426</v>
      </c>
      <c r="C679">
        <v>20170426</v>
      </c>
      <c r="D679">
        <v>20170426</v>
      </c>
    </row>
    <row r="680" spans="1:4">
      <c r="A680">
        <v>20170425</v>
      </c>
      <c r="B680">
        <v>20170425</v>
      </c>
      <c r="C680">
        <v>20170425</v>
      </c>
      <c r="D680">
        <v>20170425</v>
      </c>
    </row>
    <row r="681" spans="1:4">
      <c r="A681">
        <v>20170424</v>
      </c>
      <c r="B681">
        <v>20170424</v>
      </c>
      <c r="C681">
        <v>20170424</v>
      </c>
      <c r="D681">
        <v>20170424</v>
      </c>
    </row>
    <row r="682" spans="1:4">
      <c r="A682">
        <v>20170423</v>
      </c>
      <c r="B682">
        <v>20170423</v>
      </c>
      <c r="C682">
        <v>20170423</v>
      </c>
      <c r="D682">
        <v>20170423</v>
      </c>
    </row>
    <row r="683" spans="1:4">
      <c r="A683">
        <v>20170422</v>
      </c>
      <c r="B683">
        <v>20170422</v>
      </c>
      <c r="C683">
        <v>20170422</v>
      </c>
      <c r="D683">
        <v>20170422</v>
      </c>
    </row>
    <row r="684" spans="1:4">
      <c r="A684">
        <v>20170421</v>
      </c>
      <c r="B684">
        <v>20170421</v>
      </c>
      <c r="C684">
        <v>20170421</v>
      </c>
      <c r="D684">
        <v>20170421</v>
      </c>
    </row>
    <row r="685" spans="1:4">
      <c r="A685">
        <v>20170420</v>
      </c>
      <c r="B685">
        <v>20170420</v>
      </c>
      <c r="C685">
        <v>20170420</v>
      </c>
      <c r="D685">
        <v>20170420</v>
      </c>
    </row>
    <row r="686" spans="1:4">
      <c r="A686">
        <v>20170419</v>
      </c>
      <c r="B686">
        <v>20170419</v>
      </c>
      <c r="C686">
        <v>20170419</v>
      </c>
      <c r="D686">
        <v>20170419</v>
      </c>
    </row>
    <row r="687" spans="1:4">
      <c r="A687">
        <v>20170418</v>
      </c>
      <c r="B687">
        <v>20170418</v>
      </c>
      <c r="C687">
        <v>20170418</v>
      </c>
      <c r="D687">
        <v>20170418</v>
      </c>
    </row>
    <row r="688" spans="1:4">
      <c r="A688">
        <v>20170417</v>
      </c>
      <c r="B688">
        <v>20170417</v>
      </c>
      <c r="C688">
        <v>20170417</v>
      </c>
      <c r="D688">
        <v>20170417</v>
      </c>
    </row>
    <row r="689" spans="1:4">
      <c r="A689">
        <v>20170416</v>
      </c>
      <c r="B689">
        <v>20170416</v>
      </c>
      <c r="C689">
        <v>20170416</v>
      </c>
      <c r="D689">
        <v>20170416</v>
      </c>
    </row>
    <row r="690" spans="1:4">
      <c r="A690">
        <v>20170415</v>
      </c>
      <c r="B690">
        <v>20170415</v>
      </c>
      <c r="C690">
        <v>20170415</v>
      </c>
      <c r="D690">
        <v>20170415</v>
      </c>
    </row>
    <row r="691" spans="1:4">
      <c r="A691">
        <v>20170414</v>
      </c>
      <c r="B691">
        <v>20170414</v>
      </c>
      <c r="C691">
        <v>20170414</v>
      </c>
      <c r="D691">
        <v>20170414</v>
      </c>
    </row>
    <row r="692" spans="1:4">
      <c r="A692">
        <v>20170413</v>
      </c>
      <c r="B692">
        <v>20170413</v>
      </c>
      <c r="C692">
        <v>20170413</v>
      </c>
      <c r="D692">
        <v>20170413</v>
      </c>
    </row>
    <row r="693" spans="1:4">
      <c r="A693">
        <v>20170412</v>
      </c>
      <c r="B693">
        <v>20170412</v>
      </c>
      <c r="C693">
        <v>20170412</v>
      </c>
      <c r="D693">
        <v>20170412</v>
      </c>
    </row>
    <row r="694" spans="1:4">
      <c r="A694">
        <v>20170411</v>
      </c>
      <c r="B694">
        <v>20170411</v>
      </c>
      <c r="C694">
        <v>20170411</v>
      </c>
      <c r="D694">
        <v>20170411</v>
      </c>
    </row>
    <row r="695" spans="1:4">
      <c r="A695">
        <v>20170410</v>
      </c>
      <c r="B695">
        <v>20170410</v>
      </c>
      <c r="C695">
        <v>20170410</v>
      </c>
      <c r="D695">
        <v>20170410</v>
      </c>
    </row>
    <row r="696" spans="1:4">
      <c r="A696">
        <v>20170409</v>
      </c>
      <c r="B696">
        <v>20170409</v>
      </c>
      <c r="C696">
        <v>20170409</v>
      </c>
      <c r="D696">
        <v>20170409</v>
      </c>
    </row>
    <row r="697" spans="1:4">
      <c r="A697">
        <v>20170408</v>
      </c>
      <c r="B697">
        <v>20170408</v>
      </c>
      <c r="C697">
        <v>20170408</v>
      </c>
      <c r="D697">
        <v>20170408</v>
      </c>
    </row>
    <row r="698" spans="1:4">
      <c r="A698">
        <v>20170407</v>
      </c>
      <c r="B698">
        <v>20170407</v>
      </c>
      <c r="C698">
        <v>20170407</v>
      </c>
      <c r="D698">
        <v>20170407</v>
      </c>
    </row>
    <row r="699" spans="1:4">
      <c r="A699">
        <v>20170406</v>
      </c>
      <c r="B699">
        <v>20170406</v>
      </c>
      <c r="C699">
        <v>20170406</v>
      </c>
      <c r="D699">
        <v>20170406</v>
      </c>
    </row>
    <row r="700" spans="1:4">
      <c r="A700">
        <v>20170405</v>
      </c>
      <c r="B700">
        <v>20170405</v>
      </c>
      <c r="C700">
        <v>20170405</v>
      </c>
      <c r="D700">
        <v>20170405</v>
      </c>
    </row>
    <row r="701" spans="1:4">
      <c r="A701">
        <v>20170404</v>
      </c>
      <c r="B701">
        <v>20170404</v>
      </c>
      <c r="C701">
        <v>20170404</v>
      </c>
      <c r="D701">
        <v>20170404</v>
      </c>
    </row>
    <row r="702" spans="1:4">
      <c r="A702">
        <v>20170403</v>
      </c>
      <c r="B702">
        <v>20170403</v>
      </c>
      <c r="C702">
        <v>20170403</v>
      </c>
      <c r="D702">
        <v>20170403</v>
      </c>
    </row>
    <row r="703" spans="1:4">
      <c r="A703">
        <v>20170402</v>
      </c>
      <c r="B703">
        <v>20170402</v>
      </c>
      <c r="C703">
        <v>20170402</v>
      </c>
      <c r="D703">
        <v>20170402</v>
      </c>
    </row>
    <row r="704" spans="1:4">
      <c r="A704">
        <v>20170401</v>
      </c>
      <c r="B704">
        <v>20170401</v>
      </c>
      <c r="C704">
        <v>20170401</v>
      </c>
      <c r="D704">
        <v>20170401</v>
      </c>
    </row>
    <row r="705" spans="1:4">
      <c r="A705">
        <v>20170331</v>
      </c>
      <c r="B705">
        <v>20170331</v>
      </c>
      <c r="C705">
        <v>20170331</v>
      </c>
      <c r="D705">
        <v>20170331</v>
      </c>
    </row>
    <row r="706" spans="1:4">
      <c r="A706">
        <v>20170330</v>
      </c>
      <c r="B706">
        <v>20170330</v>
      </c>
      <c r="C706">
        <v>20170330</v>
      </c>
      <c r="D706">
        <v>20170330</v>
      </c>
    </row>
    <row r="707" spans="1:4">
      <c r="A707">
        <v>20170329</v>
      </c>
      <c r="B707">
        <v>20170329</v>
      </c>
      <c r="C707">
        <v>20170329</v>
      </c>
      <c r="D707">
        <v>20170329</v>
      </c>
    </row>
    <row r="708" spans="1:4">
      <c r="A708">
        <v>20170328</v>
      </c>
      <c r="B708">
        <v>20170328</v>
      </c>
      <c r="C708">
        <v>20170328</v>
      </c>
      <c r="D708">
        <v>20170328</v>
      </c>
    </row>
    <row r="709" spans="1:4">
      <c r="A709">
        <v>20170327</v>
      </c>
      <c r="B709">
        <v>20170327</v>
      </c>
      <c r="C709">
        <v>20170327</v>
      </c>
      <c r="D709">
        <v>20170327</v>
      </c>
    </row>
    <row r="710" spans="1:4">
      <c r="A710">
        <v>20170326</v>
      </c>
      <c r="B710">
        <v>20170326</v>
      </c>
      <c r="C710">
        <v>20170326</v>
      </c>
      <c r="D710">
        <v>20170326</v>
      </c>
    </row>
    <row r="711" spans="1:4">
      <c r="A711">
        <v>20170325</v>
      </c>
      <c r="B711">
        <v>20170325</v>
      </c>
      <c r="C711">
        <v>20170325</v>
      </c>
      <c r="D711">
        <v>20170325</v>
      </c>
    </row>
    <row r="712" spans="1:4">
      <c r="A712">
        <v>20170324</v>
      </c>
      <c r="B712">
        <v>20170324</v>
      </c>
      <c r="C712">
        <v>20170324</v>
      </c>
      <c r="D712">
        <v>20170324</v>
      </c>
    </row>
    <row r="713" spans="1:4">
      <c r="A713">
        <v>20170323</v>
      </c>
      <c r="B713">
        <v>20170323</v>
      </c>
      <c r="C713">
        <v>20170323</v>
      </c>
      <c r="D713">
        <v>20170323</v>
      </c>
    </row>
    <row r="714" spans="1:4">
      <c r="A714">
        <v>20170322</v>
      </c>
      <c r="B714">
        <v>20170322</v>
      </c>
      <c r="C714">
        <v>20170322</v>
      </c>
      <c r="D714">
        <v>20170322</v>
      </c>
    </row>
    <row r="715" spans="1:4">
      <c r="A715">
        <v>20170321</v>
      </c>
      <c r="B715">
        <v>20170321</v>
      </c>
      <c r="C715">
        <v>20170321</v>
      </c>
      <c r="D715">
        <v>20170321</v>
      </c>
    </row>
    <row r="716" spans="1:4">
      <c r="A716">
        <v>20170320</v>
      </c>
      <c r="B716">
        <v>20170320</v>
      </c>
      <c r="C716">
        <v>20170320</v>
      </c>
      <c r="D716">
        <v>20170320</v>
      </c>
    </row>
    <row r="717" spans="1:4">
      <c r="A717">
        <v>20170319</v>
      </c>
      <c r="B717">
        <v>20170319</v>
      </c>
      <c r="C717">
        <v>20170319</v>
      </c>
      <c r="D717">
        <v>20170319</v>
      </c>
    </row>
    <row r="718" spans="1:4">
      <c r="A718">
        <v>20170318</v>
      </c>
      <c r="B718">
        <v>20170318</v>
      </c>
      <c r="C718">
        <v>20170318</v>
      </c>
      <c r="D718">
        <v>20170318</v>
      </c>
    </row>
    <row r="719" spans="1:4">
      <c r="A719">
        <v>20170317</v>
      </c>
      <c r="B719">
        <v>20170317</v>
      </c>
      <c r="C719">
        <v>20170317</v>
      </c>
      <c r="D719">
        <v>20170317</v>
      </c>
    </row>
    <row r="720" spans="1:4">
      <c r="A720">
        <v>20170316</v>
      </c>
      <c r="B720">
        <v>20170316</v>
      </c>
      <c r="C720">
        <v>20170316</v>
      </c>
      <c r="D720">
        <v>20170316</v>
      </c>
    </row>
    <row r="721" spans="1:4">
      <c r="A721">
        <v>20170315</v>
      </c>
      <c r="B721">
        <v>20170315</v>
      </c>
      <c r="C721">
        <v>20170315</v>
      </c>
      <c r="D721">
        <v>20170315</v>
      </c>
    </row>
    <row r="722" spans="1:4">
      <c r="A722">
        <v>20170314</v>
      </c>
      <c r="B722">
        <v>20170314</v>
      </c>
      <c r="C722">
        <v>20170314</v>
      </c>
      <c r="D722">
        <v>20170314</v>
      </c>
    </row>
    <row r="723" spans="1:4">
      <c r="A723">
        <v>20170313</v>
      </c>
      <c r="B723">
        <v>20170313</v>
      </c>
      <c r="C723">
        <v>20170313</v>
      </c>
      <c r="D723">
        <v>20170313</v>
      </c>
    </row>
    <row r="724" spans="1:4">
      <c r="A724">
        <v>20170312</v>
      </c>
      <c r="B724">
        <v>20170312</v>
      </c>
      <c r="C724">
        <v>20170312</v>
      </c>
      <c r="D724">
        <v>20170312</v>
      </c>
    </row>
    <row r="725" spans="1:4">
      <c r="A725">
        <v>20170311</v>
      </c>
      <c r="B725">
        <v>20170311</v>
      </c>
      <c r="C725">
        <v>20170311</v>
      </c>
      <c r="D725">
        <v>20170311</v>
      </c>
    </row>
    <row r="726" spans="1:4">
      <c r="A726">
        <v>20170310</v>
      </c>
      <c r="B726">
        <v>20170310</v>
      </c>
      <c r="C726">
        <v>20170310</v>
      </c>
      <c r="D726">
        <v>20170310</v>
      </c>
    </row>
    <row r="727" spans="1:4">
      <c r="A727">
        <v>20170309</v>
      </c>
      <c r="B727">
        <v>20170309</v>
      </c>
      <c r="C727">
        <v>20170309</v>
      </c>
      <c r="D727">
        <v>20170309</v>
      </c>
    </row>
    <row r="728" spans="1:4">
      <c r="A728">
        <v>20170308</v>
      </c>
      <c r="B728">
        <v>20170308</v>
      </c>
      <c r="C728">
        <v>20170308</v>
      </c>
      <c r="D728">
        <v>20170308</v>
      </c>
    </row>
    <row r="729" spans="1:4">
      <c r="A729">
        <v>20170307</v>
      </c>
      <c r="B729">
        <v>20170307</v>
      </c>
      <c r="C729">
        <v>20170307</v>
      </c>
      <c r="D729">
        <v>20170307</v>
      </c>
    </row>
    <row r="730" spans="1:4">
      <c r="A730">
        <v>20170306</v>
      </c>
      <c r="B730">
        <v>20170306</v>
      </c>
      <c r="C730">
        <v>20170306</v>
      </c>
      <c r="D730">
        <v>20170306</v>
      </c>
    </row>
    <row r="731" spans="1:4">
      <c r="A731">
        <v>20170305</v>
      </c>
      <c r="B731">
        <v>20170305</v>
      </c>
      <c r="C731">
        <v>20170305</v>
      </c>
      <c r="D731">
        <v>20170305</v>
      </c>
    </row>
    <row r="732" spans="1:4">
      <c r="A732">
        <v>20170304</v>
      </c>
      <c r="B732">
        <v>20170304</v>
      </c>
      <c r="C732">
        <v>20170304</v>
      </c>
      <c r="D732">
        <v>20170304</v>
      </c>
    </row>
    <row r="733" spans="1:4">
      <c r="A733">
        <v>20170303</v>
      </c>
      <c r="B733">
        <v>20170303</v>
      </c>
      <c r="C733">
        <v>20170303</v>
      </c>
      <c r="D733">
        <v>20170303</v>
      </c>
    </row>
    <row r="734" spans="1:4">
      <c r="A734">
        <v>20170302</v>
      </c>
      <c r="B734">
        <v>20170302</v>
      </c>
      <c r="C734">
        <v>20170302</v>
      </c>
      <c r="D734">
        <v>20170302</v>
      </c>
    </row>
    <row r="735" spans="1:4">
      <c r="A735">
        <v>20170301</v>
      </c>
      <c r="B735">
        <v>20170301</v>
      </c>
      <c r="C735">
        <v>20170301</v>
      </c>
      <c r="D735">
        <v>20170301</v>
      </c>
    </row>
    <row r="736" spans="1:4">
      <c r="A736">
        <v>20170228</v>
      </c>
      <c r="B736">
        <v>20170228</v>
      </c>
      <c r="C736">
        <v>20170228</v>
      </c>
      <c r="D736">
        <v>20170228</v>
      </c>
    </row>
    <row r="737" spans="1:4">
      <c r="A737">
        <v>20170227</v>
      </c>
      <c r="B737">
        <v>20170227</v>
      </c>
      <c r="C737">
        <v>20170227</v>
      </c>
      <c r="D737">
        <v>20170227</v>
      </c>
    </row>
    <row r="738" spans="1:4">
      <c r="A738">
        <v>20170226</v>
      </c>
      <c r="B738">
        <v>20170226</v>
      </c>
      <c r="C738">
        <v>20170226</v>
      </c>
      <c r="D738">
        <v>20170226</v>
      </c>
    </row>
    <row r="739" spans="1:4">
      <c r="A739">
        <v>20170225</v>
      </c>
      <c r="B739">
        <v>20170225</v>
      </c>
      <c r="C739">
        <v>20170225</v>
      </c>
      <c r="D739">
        <v>20170225</v>
      </c>
    </row>
    <row r="740" spans="1:4">
      <c r="A740">
        <v>20170224</v>
      </c>
      <c r="B740">
        <v>20170224</v>
      </c>
      <c r="C740">
        <v>20170224</v>
      </c>
      <c r="D740">
        <v>20170224</v>
      </c>
    </row>
    <row r="741" spans="1:4">
      <c r="A741">
        <v>20170223</v>
      </c>
      <c r="B741">
        <v>20170223</v>
      </c>
      <c r="C741">
        <v>20170223</v>
      </c>
      <c r="D741">
        <v>20170223</v>
      </c>
    </row>
    <row r="742" spans="1:4">
      <c r="A742">
        <v>20170222</v>
      </c>
      <c r="B742">
        <v>20170222</v>
      </c>
      <c r="C742">
        <v>20170222</v>
      </c>
      <c r="D742">
        <v>20170222</v>
      </c>
    </row>
    <row r="743" spans="1:4">
      <c r="A743">
        <v>20170221</v>
      </c>
      <c r="B743">
        <v>20170221</v>
      </c>
      <c r="C743">
        <v>20170221</v>
      </c>
      <c r="D743">
        <v>20170221</v>
      </c>
    </row>
    <row r="744" spans="1:4">
      <c r="A744">
        <v>20170220</v>
      </c>
      <c r="B744">
        <v>20170220</v>
      </c>
      <c r="C744">
        <v>20170220</v>
      </c>
      <c r="D744">
        <v>20170220</v>
      </c>
    </row>
    <row r="745" spans="1:4">
      <c r="A745">
        <v>20170219</v>
      </c>
      <c r="B745">
        <v>20170219</v>
      </c>
      <c r="C745">
        <v>20170219</v>
      </c>
      <c r="D745">
        <v>20170219</v>
      </c>
    </row>
    <row r="746" spans="1:4">
      <c r="A746">
        <v>20170218</v>
      </c>
      <c r="B746">
        <v>20170218</v>
      </c>
      <c r="C746">
        <v>20170218</v>
      </c>
      <c r="D746">
        <v>20170218</v>
      </c>
    </row>
    <row r="747" spans="1:4">
      <c r="A747">
        <v>20170217</v>
      </c>
      <c r="B747">
        <v>20170217</v>
      </c>
      <c r="C747">
        <v>20170217</v>
      </c>
      <c r="D747">
        <v>20170217</v>
      </c>
    </row>
    <row r="748" spans="1:4">
      <c r="A748">
        <v>20170216</v>
      </c>
      <c r="B748">
        <v>20170216</v>
      </c>
      <c r="C748">
        <v>20170216</v>
      </c>
      <c r="D748">
        <v>20170216</v>
      </c>
    </row>
    <row r="749" spans="1:4">
      <c r="A749">
        <v>20170215</v>
      </c>
      <c r="B749">
        <v>20170215</v>
      </c>
      <c r="C749">
        <v>20170215</v>
      </c>
      <c r="D749">
        <v>20170215</v>
      </c>
    </row>
    <row r="750" spans="1:4">
      <c r="A750">
        <v>20170214</v>
      </c>
      <c r="B750">
        <v>20170214</v>
      </c>
      <c r="C750">
        <v>20170214</v>
      </c>
      <c r="D750">
        <v>20170214</v>
      </c>
    </row>
    <row r="751" spans="1:4">
      <c r="A751">
        <v>20170213</v>
      </c>
      <c r="B751">
        <v>20170213</v>
      </c>
      <c r="C751">
        <v>20170213</v>
      </c>
      <c r="D751">
        <v>20170213</v>
      </c>
    </row>
    <row r="752" spans="1:4">
      <c r="A752">
        <v>20170212</v>
      </c>
      <c r="B752">
        <v>20170212</v>
      </c>
      <c r="C752">
        <v>20170212</v>
      </c>
      <c r="D752">
        <v>20170212</v>
      </c>
    </row>
    <row r="753" spans="1:4">
      <c r="A753">
        <v>20170211</v>
      </c>
      <c r="B753">
        <v>20170211</v>
      </c>
      <c r="C753">
        <v>20170211</v>
      </c>
      <c r="D753">
        <v>20170211</v>
      </c>
    </row>
    <row r="754" spans="1:4">
      <c r="A754">
        <v>20170210</v>
      </c>
      <c r="B754">
        <v>20170210</v>
      </c>
      <c r="C754">
        <v>20170210</v>
      </c>
      <c r="D754">
        <v>20170210</v>
      </c>
    </row>
    <row r="755" spans="1:4">
      <c r="A755">
        <v>20170209</v>
      </c>
      <c r="B755">
        <v>20170209</v>
      </c>
      <c r="C755">
        <v>20170209</v>
      </c>
      <c r="D755">
        <v>20170209</v>
      </c>
    </row>
    <row r="756" spans="1:4">
      <c r="A756">
        <v>20170208</v>
      </c>
      <c r="B756">
        <v>20170208</v>
      </c>
      <c r="C756">
        <v>20170208</v>
      </c>
      <c r="D756">
        <v>20170208</v>
      </c>
    </row>
    <row r="757" spans="1:4">
      <c r="A757">
        <v>20170207</v>
      </c>
      <c r="B757">
        <v>20170207</v>
      </c>
      <c r="C757">
        <v>20170207</v>
      </c>
      <c r="D757">
        <v>20170207</v>
      </c>
    </row>
    <row r="758" spans="1:4">
      <c r="A758">
        <v>20170206</v>
      </c>
      <c r="B758">
        <v>20170206</v>
      </c>
      <c r="C758">
        <v>20170206</v>
      </c>
      <c r="D758">
        <v>20170206</v>
      </c>
    </row>
    <row r="759" spans="1:4">
      <c r="A759">
        <v>20170205</v>
      </c>
      <c r="B759">
        <v>20170205</v>
      </c>
      <c r="C759">
        <v>20170205</v>
      </c>
      <c r="D759">
        <v>20170205</v>
      </c>
    </row>
    <row r="760" spans="1:4">
      <c r="A760">
        <v>20170204</v>
      </c>
      <c r="B760">
        <v>20170204</v>
      </c>
      <c r="C760">
        <v>20170204</v>
      </c>
      <c r="D760">
        <v>20170204</v>
      </c>
    </row>
    <row r="761" spans="1:4">
      <c r="A761">
        <v>20170203</v>
      </c>
      <c r="B761">
        <v>20170203</v>
      </c>
      <c r="C761">
        <v>20170203</v>
      </c>
      <c r="D761">
        <v>20170203</v>
      </c>
    </row>
    <row r="762" spans="1:4">
      <c r="A762">
        <v>20170202</v>
      </c>
      <c r="B762">
        <v>20170202</v>
      </c>
      <c r="C762">
        <v>20170202</v>
      </c>
      <c r="D762">
        <v>20170202</v>
      </c>
    </row>
    <row r="763" spans="1:4">
      <c r="A763">
        <v>20170201</v>
      </c>
      <c r="B763">
        <v>20170201</v>
      </c>
      <c r="C763">
        <v>20170201</v>
      </c>
      <c r="D763">
        <v>20170201</v>
      </c>
    </row>
    <row r="764" spans="1:4">
      <c r="A764">
        <v>20170131</v>
      </c>
      <c r="B764">
        <v>20170131</v>
      </c>
      <c r="C764">
        <v>20170131</v>
      </c>
      <c r="D764">
        <v>20170131</v>
      </c>
    </row>
    <row r="765" spans="1:4">
      <c r="A765">
        <v>20170130</v>
      </c>
      <c r="B765">
        <v>20170130</v>
      </c>
      <c r="C765">
        <v>20170130</v>
      </c>
      <c r="D765">
        <v>20170130</v>
      </c>
    </row>
    <row r="766" spans="1:4">
      <c r="A766">
        <v>20170129</v>
      </c>
      <c r="B766">
        <v>20170129</v>
      </c>
      <c r="C766">
        <v>20170129</v>
      </c>
      <c r="D766">
        <v>20170129</v>
      </c>
    </row>
    <row r="767" spans="1:4">
      <c r="A767">
        <v>20170128</v>
      </c>
      <c r="B767">
        <v>20170128</v>
      </c>
      <c r="C767">
        <v>20170128</v>
      </c>
      <c r="D767">
        <v>20170128</v>
      </c>
    </row>
    <row r="768" spans="1:4">
      <c r="A768">
        <v>20170127</v>
      </c>
      <c r="B768">
        <v>20170127</v>
      </c>
      <c r="C768">
        <v>20170127</v>
      </c>
      <c r="D768">
        <v>20170127</v>
      </c>
    </row>
    <row r="769" spans="1:4">
      <c r="A769">
        <v>20170126</v>
      </c>
      <c r="B769">
        <v>20170126</v>
      </c>
      <c r="C769">
        <v>20170126</v>
      </c>
      <c r="D769">
        <v>20170126</v>
      </c>
    </row>
    <row r="770" spans="1:4">
      <c r="A770">
        <v>20170125</v>
      </c>
      <c r="B770">
        <v>20170125</v>
      </c>
      <c r="C770">
        <v>20170125</v>
      </c>
      <c r="D770">
        <v>20170125</v>
      </c>
    </row>
    <row r="771" spans="1:4">
      <c r="A771">
        <v>20170124</v>
      </c>
      <c r="B771">
        <v>20170124</v>
      </c>
      <c r="C771">
        <v>20170124</v>
      </c>
      <c r="D771">
        <v>20170124</v>
      </c>
    </row>
    <row r="772" spans="1:4">
      <c r="A772">
        <v>20170123</v>
      </c>
      <c r="B772">
        <v>20170123</v>
      </c>
      <c r="C772">
        <v>20170123</v>
      </c>
      <c r="D772">
        <v>20170123</v>
      </c>
    </row>
    <row r="773" spans="1:4">
      <c r="A773">
        <v>20170122</v>
      </c>
      <c r="B773">
        <v>20170122</v>
      </c>
      <c r="C773">
        <v>20170122</v>
      </c>
      <c r="D773">
        <v>20170122</v>
      </c>
    </row>
    <row r="774" spans="1:4">
      <c r="A774">
        <v>20170121</v>
      </c>
      <c r="B774">
        <v>20170121</v>
      </c>
      <c r="C774">
        <v>20170121</v>
      </c>
      <c r="D774">
        <v>20170121</v>
      </c>
    </row>
    <row r="775" spans="1:4">
      <c r="A775">
        <v>20170120</v>
      </c>
      <c r="B775">
        <v>20170120</v>
      </c>
      <c r="C775">
        <v>20170120</v>
      </c>
      <c r="D775">
        <v>20170120</v>
      </c>
    </row>
    <row r="776" spans="1:4">
      <c r="A776">
        <v>20170119</v>
      </c>
      <c r="B776">
        <v>20170119</v>
      </c>
      <c r="C776">
        <v>20170119</v>
      </c>
      <c r="D776">
        <v>20170119</v>
      </c>
    </row>
    <row r="777" spans="1:4">
      <c r="A777">
        <v>20170118</v>
      </c>
      <c r="B777">
        <v>20170118</v>
      </c>
      <c r="C777">
        <v>20170118</v>
      </c>
      <c r="D777">
        <v>20170118</v>
      </c>
    </row>
    <row r="778" spans="1:4">
      <c r="A778">
        <v>20170117</v>
      </c>
      <c r="B778">
        <v>20170117</v>
      </c>
      <c r="C778">
        <v>20170117</v>
      </c>
      <c r="D778">
        <v>20170117</v>
      </c>
    </row>
    <row r="779" spans="1:4">
      <c r="A779">
        <v>20170116</v>
      </c>
      <c r="B779">
        <v>20170116</v>
      </c>
      <c r="C779">
        <v>20170116</v>
      </c>
      <c r="D779">
        <v>20170116</v>
      </c>
    </row>
    <row r="780" spans="1:4">
      <c r="A780">
        <v>20170115</v>
      </c>
      <c r="B780">
        <v>20170115</v>
      </c>
      <c r="C780">
        <v>20170115</v>
      </c>
      <c r="D780">
        <v>20170115</v>
      </c>
    </row>
    <row r="781" spans="1:4">
      <c r="A781">
        <v>20170114</v>
      </c>
      <c r="B781">
        <v>20170114</v>
      </c>
      <c r="C781">
        <v>20170114</v>
      </c>
      <c r="D781">
        <v>20170114</v>
      </c>
    </row>
    <row r="782" spans="1:4">
      <c r="A782">
        <v>20170113</v>
      </c>
      <c r="B782">
        <v>20170113</v>
      </c>
      <c r="C782">
        <v>20170113</v>
      </c>
      <c r="D782">
        <v>20170113</v>
      </c>
    </row>
    <row r="783" spans="1:4">
      <c r="A783">
        <v>20170112</v>
      </c>
      <c r="B783">
        <v>20170112</v>
      </c>
      <c r="C783">
        <v>20170112</v>
      </c>
      <c r="D783">
        <v>20170112</v>
      </c>
    </row>
    <row r="784" spans="1:4">
      <c r="A784">
        <v>20170111</v>
      </c>
      <c r="B784">
        <v>20170111</v>
      </c>
      <c r="C784">
        <v>20170111</v>
      </c>
      <c r="D784">
        <v>20170111</v>
      </c>
    </row>
    <row r="785" spans="1:4">
      <c r="A785">
        <v>20170110</v>
      </c>
      <c r="B785">
        <v>20170110</v>
      </c>
      <c r="C785">
        <v>20170110</v>
      </c>
      <c r="D785">
        <v>20170110</v>
      </c>
    </row>
    <row r="786" spans="1:4">
      <c r="A786">
        <v>20170109</v>
      </c>
      <c r="B786">
        <v>20170109</v>
      </c>
      <c r="C786">
        <v>20170109</v>
      </c>
      <c r="D786">
        <v>20170109</v>
      </c>
    </row>
    <row r="787" spans="1:4">
      <c r="A787">
        <v>20170108</v>
      </c>
      <c r="B787">
        <v>20170108</v>
      </c>
      <c r="C787">
        <v>20170108</v>
      </c>
      <c r="D787">
        <v>20170108</v>
      </c>
    </row>
    <row r="788" spans="1:4">
      <c r="A788">
        <v>20170107</v>
      </c>
      <c r="B788">
        <v>20170107</v>
      </c>
      <c r="C788">
        <v>20170107</v>
      </c>
      <c r="D788">
        <v>20170107</v>
      </c>
    </row>
    <row r="789" spans="1:4">
      <c r="A789">
        <v>20170106</v>
      </c>
      <c r="B789">
        <v>20170106</v>
      </c>
      <c r="C789">
        <v>20170106</v>
      </c>
      <c r="D789">
        <v>20170106</v>
      </c>
    </row>
    <row r="790" spans="1:4">
      <c r="A790">
        <v>20170105</v>
      </c>
      <c r="B790">
        <v>20170105</v>
      </c>
      <c r="C790">
        <v>20170105</v>
      </c>
      <c r="D790">
        <v>20170105</v>
      </c>
    </row>
    <row r="791" spans="1:4">
      <c r="A791">
        <v>20170104</v>
      </c>
      <c r="B791">
        <v>20170104</v>
      </c>
      <c r="C791">
        <v>20170104</v>
      </c>
      <c r="D791">
        <v>20170104</v>
      </c>
    </row>
    <row r="792" spans="1:4">
      <c r="A792">
        <v>20170103</v>
      </c>
      <c r="B792">
        <v>20170103</v>
      </c>
      <c r="C792">
        <v>20170103</v>
      </c>
      <c r="D792">
        <v>20170103</v>
      </c>
    </row>
    <row r="793" spans="1:4">
      <c r="A793">
        <v>20170102</v>
      </c>
      <c r="B793">
        <v>20170102</v>
      </c>
      <c r="C793">
        <v>20170102</v>
      </c>
      <c r="D793">
        <v>20170102</v>
      </c>
    </row>
    <row r="794" spans="1:4">
      <c r="A794">
        <v>20170101</v>
      </c>
      <c r="B794">
        <v>20170101</v>
      </c>
      <c r="C794">
        <v>20170101</v>
      </c>
      <c r="D794">
        <v>20170101</v>
      </c>
    </row>
    <row r="795" spans="1:4">
      <c r="A795">
        <v>20161231</v>
      </c>
      <c r="B795">
        <v>20161231</v>
      </c>
      <c r="C795">
        <v>20161231</v>
      </c>
      <c r="D795">
        <v>20161231</v>
      </c>
    </row>
    <row r="796" spans="1:4">
      <c r="A796">
        <v>20161230</v>
      </c>
      <c r="B796">
        <v>20161230</v>
      </c>
      <c r="C796">
        <v>20161230</v>
      </c>
      <c r="D796">
        <v>20161230</v>
      </c>
    </row>
    <row r="797" spans="1:4">
      <c r="A797">
        <v>20161229</v>
      </c>
      <c r="B797">
        <v>20161229</v>
      </c>
      <c r="C797">
        <v>20161229</v>
      </c>
      <c r="D797">
        <v>20161229</v>
      </c>
    </row>
    <row r="798" spans="1:4">
      <c r="A798">
        <v>20161228</v>
      </c>
      <c r="B798">
        <v>20161228</v>
      </c>
      <c r="C798">
        <v>20161228</v>
      </c>
      <c r="D798">
        <v>20161228</v>
      </c>
    </row>
    <row r="799" spans="1:4">
      <c r="A799">
        <v>20161227</v>
      </c>
      <c r="B799">
        <v>20161227</v>
      </c>
      <c r="C799">
        <v>20161227</v>
      </c>
      <c r="D799">
        <v>20161227</v>
      </c>
    </row>
    <row r="800" spans="1:4">
      <c r="A800">
        <v>20161226</v>
      </c>
      <c r="B800">
        <v>20161226</v>
      </c>
      <c r="C800">
        <v>20161226</v>
      </c>
      <c r="D800">
        <v>20161226</v>
      </c>
    </row>
    <row r="801" spans="1:4">
      <c r="A801">
        <v>20161225</v>
      </c>
      <c r="B801">
        <v>20161225</v>
      </c>
      <c r="C801">
        <v>20161225</v>
      </c>
      <c r="D801">
        <v>20161225</v>
      </c>
    </row>
    <row r="802" spans="1:4">
      <c r="A802">
        <v>20161224</v>
      </c>
      <c r="B802">
        <v>20161224</v>
      </c>
      <c r="C802">
        <v>20161224</v>
      </c>
      <c r="D802">
        <v>20161224</v>
      </c>
    </row>
    <row r="803" spans="1:4">
      <c r="A803">
        <v>20161223</v>
      </c>
      <c r="B803">
        <v>20161223</v>
      </c>
      <c r="C803">
        <v>20161223</v>
      </c>
      <c r="D803">
        <v>20161223</v>
      </c>
    </row>
    <row r="804" spans="1:4">
      <c r="A804">
        <v>20161222</v>
      </c>
      <c r="B804">
        <v>20161222</v>
      </c>
      <c r="C804">
        <v>20161222</v>
      </c>
      <c r="D804">
        <v>20161222</v>
      </c>
    </row>
    <row r="805" spans="1:4">
      <c r="A805">
        <v>20161221</v>
      </c>
      <c r="B805">
        <v>20161221</v>
      </c>
      <c r="C805">
        <v>20161221</v>
      </c>
      <c r="D805">
        <v>20161221</v>
      </c>
    </row>
    <row r="806" spans="1:4">
      <c r="A806">
        <v>20161220</v>
      </c>
      <c r="B806">
        <v>20161220</v>
      </c>
      <c r="C806">
        <v>20161220</v>
      </c>
      <c r="D806">
        <v>20161220</v>
      </c>
    </row>
    <row r="807" spans="1:4">
      <c r="A807">
        <v>20161219</v>
      </c>
      <c r="B807">
        <v>20161219</v>
      </c>
      <c r="C807">
        <v>20161219</v>
      </c>
      <c r="D807">
        <v>20161219</v>
      </c>
    </row>
    <row r="808" spans="1:4">
      <c r="A808">
        <v>20161218</v>
      </c>
      <c r="B808">
        <v>20161218</v>
      </c>
      <c r="C808">
        <v>20161218</v>
      </c>
      <c r="D808">
        <v>20161218</v>
      </c>
    </row>
    <row r="809" spans="1:4">
      <c r="A809">
        <v>20161217</v>
      </c>
      <c r="B809">
        <v>20161217</v>
      </c>
      <c r="C809">
        <v>20161217</v>
      </c>
      <c r="D809">
        <v>20161217</v>
      </c>
    </row>
    <row r="810" spans="1:4">
      <c r="A810">
        <v>20161216</v>
      </c>
      <c r="B810">
        <v>20161216</v>
      </c>
      <c r="C810">
        <v>20161216</v>
      </c>
      <c r="D810">
        <v>20161216</v>
      </c>
    </row>
    <row r="811" spans="1:4">
      <c r="A811">
        <v>20161215</v>
      </c>
      <c r="B811">
        <v>20161215</v>
      </c>
      <c r="C811">
        <v>20161215</v>
      </c>
      <c r="D811">
        <v>20161215</v>
      </c>
    </row>
    <row r="812" spans="1:4">
      <c r="A812">
        <v>20161214</v>
      </c>
      <c r="B812">
        <v>20161214</v>
      </c>
      <c r="C812">
        <v>20161214</v>
      </c>
      <c r="D812">
        <v>20161214</v>
      </c>
    </row>
    <row r="813" spans="1:4">
      <c r="A813">
        <v>20161213</v>
      </c>
      <c r="B813">
        <v>20161213</v>
      </c>
      <c r="C813">
        <v>20161213</v>
      </c>
      <c r="D813">
        <v>20161213</v>
      </c>
    </row>
    <row r="814" spans="1:4">
      <c r="A814">
        <v>20161212</v>
      </c>
      <c r="B814">
        <v>20161212</v>
      </c>
      <c r="C814">
        <v>20161212</v>
      </c>
      <c r="D814">
        <v>20161212</v>
      </c>
    </row>
    <row r="815" spans="1:4">
      <c r="A815">
        <v>20161211</v>
      </c>
      <c r="B815">
        <v>20161211</v>
      </c>
      <c r="C815">
        <v>20161211</v>
      </c>
      <c r="D815">
        <v>20161211</v>
      </c>
    </row>
    <row r="816" spans="1:4">
      <c r="A816">
        <v>20161210</v>
      </c>
      <c r="B816">
        <v>20161210</v>
      </c>
      <c r="C816">
        <v>20161210</v>
      </c>
      <c r="D816">
        <v>20161210</v>
      </c>
    </row>
    <row r="817" spans="1:4">
      <c r="A817">
        <v>20161209</v>
      </c>
      <c r="B817">
        <v>20161209</v>
      </c>
      <c r="C817">
        <v>20161209</v>
      </c>
      <c r="D817">
        <v>20161209</v>
      </c>
    </row>
    <row r="818" spans="1:4">
      <c r="A818">
        <v>20161208</v>
      </c>
      <c r="B818">
        <v>20161208</v>
      </c>
      <c r="C818">
        <v>20161208</v>
      </c>
      <c r="D818">
        <v>20161208</v>
      </c>
    </row>
    <row r="819" spans="1:4">
      <c r="A819">
        <v>20161207</v>
      </c>
      <c r="B819">
        <v>20161207</v>
      </c>
      <c r="C819">
        <v>20161207</v>
      </c>
      <c r="D819">
        <v>20161207</v>
      </c>
    </row>
    <row r="820" spans="1:4">
      <c r="A820">
        <v>20161206</v>
      </c>
      <c r="B820">
        <v>20161206</v>
      </c>
      <c r="C820">
        <v>20161206</v>
      </c>
      <c r="D820">
        <v>20161206</v>
      </c>
    </row>
    <row r="821" spans="1:4">
      <c r="A821">
        <v>20161205</v>
      </c>
      <c r="B821">
        <v>20161205</v>
      </c>
      <c r="C821">
        <v>20161205</v>
      </c>
      <c r="D821">
        <v>20161205</v>
      </c>
    </row>
    <row r="822" spans="1:4">
      <c r="A822">
        <v>20161204</v>
      </c>
      <c r="B822">
        <v>20161204</v>
      </c>
      <c r="C822">
        <v>20161204</v>
      </c>
      <c r="D822">
        <v>20161204</v>
      </c>
    </row>
    <row r="823" spans="1:4">
      <c r="A823">
        <v>20161203</v>
      </c>
      <c r="B823">
        <v>20161203</v>
      </c>
      <c r="C823">
        <v>20161203</v>
      </c>
      <c r="D823">
        <v>20161203</v>
      </c>
    </row>
    <row r="824" spans="1:4">
      <c r="A824">
        <v>20161202</v>
      </c>
      <c r="B824">
        <v>20161202</v>
      </c>
      <c r="C824">
        <v>20161202</v>
      </c>
      <c r="D824">
        <v>20161202</v>
      </c>
    </row>
    <row r="825" spans="1:4">
      <c r="A825">
        <v>20161201</v>
      </c>
      <c r="B825">
        <v>20161201</v>
      </c>
      <c r="C825">
        <v>20161201</v>
      </c>
      <c r="D825">
        <v>20161201</v>
      </c>
    </row>
    <row r="826" spans="1:4">
      <c r="A826">
        <v>20161130</v>
      </c>
      <c r="B826">
        <v>20161130</v>
      </c>
      <c r="C826">
        <v>20161130</v>
      </c>
      <c r="D826">
        <v>20161130</v>
      </c>
    </row>
    <row r="827" spans="1:4">
      <c r="A827">
        <v>20161129</v>
      </c>
      <c r="B827">
        <v>20161129</v>
      </c>
      <c r="C827">
        <v>20161129</v>
      </c>
      <c r="D827">
        <v>20161129</v>
      </c>
    </row>
    <row r="828" spans="1:4">
      <c r="A828">
        <v>20161128</v>
      </c>
      <c r="B828">
        <v>20161128</v>
      </c>
      <c r="C828">
        <v>20161128</v>
      </c>
      <c r="D828">
        <v>20161128</v>
      </c>
    </row>
    <row r="829" spans="1:4">
      <c r="A829">
        <v>20161127</v>
      </c>
      <c r="B829">
        <v>20161127</v>
      </c>
      <c r="C829">
        <v>20161127</v>
      </c>
      <c r="D829">
        <v>20161127</v>
      </c>
    </row>
    <row r="830" spans="1:4">
      <c r="A830">
        <v>20161126</v>
      </c>
      <c r="B830">
        <v>20161126</v>
      </c>
      <c r="C830">
        <v>20161126</v>
      </c>
      <c r="D830">
        <v>20161126</v>
      </c>
    </row>
    <row r="831" spans="1:4">
      <c r="A831">
        <v>20161125</v>
      </c>
      <c r="B831">
        <v>20161125</v>
      </c>
      <c r="C831">
        <v>20161125</v>
      </c>
      <c r="D831">
        <v>20161125</v>
      </c>
    </row>
    <row r="832" spans="1:4">
      <c r="A832">
        <v>20161124</v>
      </c>
      <c r="B832">
        <v>20161124</v>
      </c>
      <c r="C832">
        <v>20161124</v>
      </c>
      <c r="D832">
        <v>20161124</v>
      </c>
    </row>
    <row r="833" spans="1:4">
      <c r="A833">
        <v>20161123</v>
      </c>
      <c r="B833">
        <v>20161123</v>
      </c>
      <c r="C833">
        <v>20161123</v>
      </c>
      <c r="D833">
        <v>20161123</v>
      </c>
    </row>
    <row r="834" spans="1:4">
      <c r="A834">
        <v>20161122</v>
      </c>
      <c r="B834">
        <v>20161122</v>
      </c>
      <c r="C834">
        <v>20161122</v>
      </c>
      <c r="D834">
        <v>20161122</v>
      </c>
    </row>
    <row r="835" spans="1:4">
      <c r="A835">
        <v>20161121</v>
      </c>
      <c r="B835">
        <v>20161121</v>
      </c>
      <c r="C835">
        <v>20161121</v>
      </c>
      <c r="D835">
        <v>20161121</v>
      </c>
    </row>
    <row r="836" spans="1:4">
      <c r="A836">
        <v>20161120</v>
      </c>
      <c r="B836">
        <v>20161120</v>
      </c>
      <c r="C836">
        <v>20161120</v>
      </c>
      <c r="D836">
        <v>20161120</v>
      </c>
    </row>
    <row r="837" spans="1:4">
      <c r="A837">
        <v>20161119</v>
      </c>
      <c r="B837">
        <v>20161119</v>
      </c>
      <c r="C837">
        <v>20161119</v>
      </c>
      <c r="D837">
        <v>20161119</v>
      </c>
    </row>
    <row r="838" spans="1:4">
      <c r="A838">
        <v>20161118</v>
      </c>
      <c r="B838">
        <v>20161118</v>
      </c>
      <c r="C838">
        <v>20161118</v>
      </c>
      <c r="D838">
        <v>20161118</v>
      </c>
    </row>
    <row r="839" spans="1:4">
      <c r="A839">
        <v>20161117</v>
      </c>
      <c r="B839">
        <v>20161117</v>
      </c>
      <c r="C839">
        <v>20161117</v>
      </c>
      <c r="D839">
        <v>20161117</v>
      </c>
    </row>
    <row r="840" spans="1:4">
      <c r="A840">
        <v>20161116</v>
      </c>
      <c r="B840">
        <v>20161116</v>
      </c>
      <c r="C840">
        <v>20161116</v>
      </c>
      <c r="D840">
        <v>20161116</v>
      </c>
    </row>
    <row r="841" spans="1:4">
      <c r="A841">
        <v>20161115</v>
      </c>
      <c r="B841">
        <v>20161115</v>
      </c>
      <c r="C841">
        <v>20161115</v>
      </c>
      <c r="D841">
        <v>20161115</v>
      </c>
    </row>
    <row r="842" spans="1:4">
      <c r="A842">
        <v>20161114</v>
      </c>
      <c r="B842">
        <v>20161114</v>
      </c>
      <c r="C842">
        <v>20161114</v>
      </c>
      <c r="D842">
        <v>20161114</v>
      </c>
    </row>
    <row r="843" spans="1:4">
      <c r="A843">
        <v>20161113</v>
      </c>
      <c r="B843">
        <v>20161113</v>
      </c>
      <c r="C843">
        <v>20161113</v>
      </c>
      <c r="D843">
        <v>20161113</v>
      </c>
    </row>
    <row r="844" spans="1:4">
      <c r="A844">
        <v>20161112</v>
      </c>
      <c r="B844">
        <v>20161112</v>
      </c>
      <c r="C844">
        <v>20161112</v>
      </c>
      <c r="D844">
        <v>20161112</v>
      </c>
    </row>
    <row r="845" spans="1:4">
      <c r="A845">
        <v>20161111</v>
      </c>
      <c r="B845">
        <v>20161111</v>
      </c>
      <c r="C845">
        <v>20161111</v>
      </c>
      <c r="D845">
        <v>20161111</v>
      </c>
    </row>
    <row r="846" spans="1:4">
      <c r="A846">
        <v>20161110</v>
      </c>
      <c r="B846">
        <v>20161110</v>
      </c>
      <c r="C846">
        <v>20161110</v>
      </c>
      <c r="D846">
        <v>20161110</v>
      </c>
    </row>
    <row r="847" spans="1:4">
      <c r="A847">
        <v>20161109</v>
      </c>
      <c r="B847">
        <v>20161109</v>
      </c>
      <c r="C847">
        <v>20161109</v>
      </c>
      <c r="D847">
        <v>20161109</v>
      </c>
    </row>
    <row r="848" spans="1:4">
      <c r="A848">
        <v>20161108</v>
      </c>
      <c r="B848">
        <v>20161108</v>
      </c>
      <c r="C848">
        <v>20161108</v>
      </c>
      <c r="D848">
        <v>20161108</v>
      </c>
    </row>
    <row r="849" spans="1:4">
      <c r="A849">
        <v>20161107</v>
      </c>
      <c r="B849">
        <v>20161107</v>
      </c>
      <c r="C849">
        <v>20161107</v>
      </c>
      <c r="D849">
        <v>20161107</v>
      </c>
    </row>
    <row r="850" spans="1:4">
      <c r="A850">
        <v>20161106</v>
      </c>
      <c r="B850">
        <v>20161106</v>
      </c>
      <c r="C850">
        <v>20161106</v>
      </c>
      <c r="D850">
        <v>20161106</v>
      </c>
    </row>
    <row r="851" spans="1:4">
      <c r="A851">
        <v>20161105</v>
      </c>
      <c r="B851">
        <v>20161105</v>
      </c>
      <c r="C851">
        <v>20161105</v>
      </c>
      <c r="D851">
        <v>20161105</v>
      </c>
    </row>
    <row r="852" spans="1:4">
      <c r="A852">
        <v>20161104</v>
      </c>
      <c r="B852">
        <v>20161104</v>
      </c>
      <c r="C852">
        <v>20161104</v>
      </c>
      <c r="D852">
        <v>20161104</v>
      </c>
    </row>
    <row r="853" spans="1:4">
      <c r="A853">
        <v>20161103</v>
      </c>
      <c r="B853">
        <v>20161103</v>
      </c>
      <c r="C853">
        <v>20161103</v>
      </c>
      <c r="D853">
        <v>20161103</v>
      </c>
    </row>
    <row r="854" spans="1:4">
      <c r="A854">
        <v>20161102</v>
      </c>
      <c r="B854">
        <v>20161102</v>
      </c>
      <c r="C854">
        <v>20161102</v>
      </c>
      <c r="D854">
        <v>20161102</v>
      </c>
    </row>
    <row r="855" spans="1:4">
      <c r="A855">
        <v>20161101</v>
      </c>
      <c r="B855">
        <v>20161101</v>
      </c>
      <c r="C855">
        <v>20161101</v>
      </c>
      <c r="D855">
        <v>20161101</v>
      </c>
    </row>
    <row r="856" spans="1:4">
      <c r="A856">
        <v>20161031</v>
      </c>
      <c r="B856">
        <v>20161031</v>
      </c>
      <c r="C856">
        <v>20161031</v>
      </c>
      <c r="D856">
        <v>20161031</v>
      </c>
    </row>
    <row r="857" spans="1:4">
      <c r="A857">
        <v>20161030</v>
      </c>
      <c r="B857">
        <v>20161030</v>
      </c>
      <c r="C857">
        <v>20161030</v>
      </c>
      <c r="D857">
        <v>20161030</v>
      </c>
    </row>
    <row r="858" spans="1:4">
      <c r="A858">
        <v>20161029</v>
      </c>
      <c r="B858">
        <v>20161029</v>
      </c>
      <c r="C858">
        <v>20161029</v>
      </c>
      <c r="D858">
        <v>20161029</v>
      </c>
    </row>
    <row r="859" spans="1:4">
      <c r="A859">
        <v>20161028</v>
      </c>
      <c r="B859">
        <v>20161028</v>
      </c>
      <c r="C859">
        <v>20161028</v>
      </c>
      <c r="D859">
        <v>20161028</v>
      </c>
    </row>
    <row r="860" spans="1:4">
      <c r="A860">
        <v>20161027</v>
      </c>
      <c r="B860">
        <v>20161027</v>
      </c>
      <c r="C860">
        <v>20161027</v>
      </c>
      <c r="D860">
        <v>20161027</v>
      </c>
    </row>
    <row r="861" spans="1:4">
      <c r="A861">
        <v>20161026</v>
      </c>
      <c r="B861">
        <v>20161026</v>
      </c>
      <c r="C861">
        <v>20161026</v>
      </c>
      <c r="D861">
        <v>20161026</v>
      </c>
    </row>
    <row r="862" spans="1:4">
      <c r="A862">
        <v>20161025</v>
      </c>
      <c r="B862">
        <v>20161025</v>
      </c>
      <c r="C862">
        <v>20161025</v>
      </c>
      <c r="D862">
        <v>20161025</v>
      </c>
    </row>
    <row r="863" spans="1:4">
      <c r="A863">
        <v>20161024</v>
      </c>
      <c r="B863">
        <v>20161024</v>
      </c>
      <c r="C863">
        <v>20161024</v>
      </c>
      <c r="D863">
        <v>20161024</v>
      </c>
    </row>
    <row r="864" spans="1:4">
      <c r="A864">
        <v>20161023</v>
      </c>
      <c r="B864">
        <v>20161023</v>
      </c>
      <c r="C864">
        <v>20161023</v>
      </c>
      <c r="D864">
        <v>20161023</v>
      </c>
    </row>
    <row r="865" spans="1:4">
      <c r="A865">
        <v>20161022</v>
      </c>
      <c r="B865">
        <v>20161022</v>
      </c>
      <c r="C865">
        <v>20161022</v>
      </c>
      <c r="D865">
        <v>20161022</v>
      </c>
    </row>
    <row r="866" spans="1:4">
      <c r="A866">
        <v>20161021</v>
      </c>
      <c r="B866">
        <v>20161021</v>
      </c>
      <c r="C866">
        <v>20161021</v>
      </c>
      <c r="D866">
        <v>20161021</v>
      </c>
    </row>
    <row r="867" spans="1:4">
      <c r="A867">
        <v>20161020</v>
      </c>
      <c r="B867">
        <v>20161020</v>
      </c>
      <c r="C867">
        <v>20161020</v>
      </c>
      <c r="D867">
        <v>20161020</v>
      </c>
    </row>
    <row r="868" spans="1:4">
      <c r="A868">
        <v>20161019</v>
      </c>
      <c r="B868">
        <v>20161019</v>
      </c>
      <c r="C868">
        <v>20161019</v>
      </c>
      <c r="D868">
        <v>20161019</v>
      </c>
    </row>
    <row r="869" spans="1:4">
      <c r="A869">
        <v>20161018</v>
      </c>
      <c r="B869">
        <v>20161018</v>
      </c>
      <c r="C869">
        <v>20161018</v>
      </c>
      <c r="D869">
        <v>20161018</v>
      </c>
    </row>
    <row r="870" spans="1:4">
      <c r="A870">
        <v>20161017</v>
      </c>
      <c r="B870">
        <v>20161017</v>
      </c>
      <c r="C870">
        <v>20161017</v>
      </c>
      <c r="D870">
        <v>20161017</v>
      </c>
    </row>
    <row r="871" spans="1:4">
      <c r="A871">
        <v>20161016</v>
      </c>
      <c r="B871">
        <v>20161016</v>
      </c>
      <c r="C871">
        <v>20161016</v>
      </c>
      <c r="D871">
        <v>20161016</v>
      </c>
    </row>
    <row r="872" spans="1:4">
      <c r="A872">
        <v>20161015</v>
      </c>
      <c r="B872">
        <v>20161015</v>
      </c>
      <c r="C872">
        <v>20161015</v>
      </c>
      <c r="D872">
        <v>20161015</v>
      </c>
    </row>
    <row r="873" spans="1:4">
      <c r="A873">
        <v>20161014</v>
      </c>
      <c r="B873">
        <v>20161014</v>
      </c>
      <c r="C873">
        <v>20161014</v>
      </c>
      <c r="D873">
        <v>20161014</v>
      </c>
    </row>
    <row r="874" spans="1:4">
      <c r="A874">
        <v>20161013</v>
      </c>
      <c r="B874">
        <v>20161013</v>
      </c>
      <c r="C874">
        <v>20161013</v>
      </c>
      <c r="D874">
        <v>20161013</v>
      </c>
    </row>
    <row r="875" spans="1:4">
      <c r="A875">
        <v>20161012</v>
      </c>
      <c r="B875">
        <v>20161012</v>
      </c>
      <c r="C875">
        <v>20161012</v>
      </c>
      <c r="D875">
        <v>20161012</v>
      </c>
    </row>
    <row r="876" spans="1:4">
      <c r="A876">
        <v>20161011</v>
      </c>
      <c r="B876">
        <v>20161011</v>
      </c>
      <c r="C876">
        <v>20161011</v>
      </c>
      <c r="D876">
        <v>20161011</v>
      </c>
    </row>
    <row r="877" spans="1:4">
      <c r="A877">
        <v>20161010</v>
      </c>
      <c r="B877">
        <v>20161010</v>
      </c>
      <c r="C877">
        <v>20161010</v>
      </c>
      <c r="D877">
        <v>20161010</v>
      </c>
    </row>
    <row r="878" spans="1:4">
      <c r="A878">
        <v>20161009</v>
      </c>
      <c r="B878">
        <v>20161009</v>
      </c>
      <c r="C878">
        <v>20161009</v>
      </c>
      <c r="D878">
        <v>20161009</v>
      </c>
    </row>
    <row r="879" spans="1:4">
      <c r="A879">
        <v>20161008</v>
      </c>
      <c r="B879">
        <v>20161008</v>
      </c>
      <c r="C879">
        <v>20161008</v>
      </c>
      <c r="D879">
        <v>20161008</v>
      </c>
    </row>
    <row r="880" spans="1:4">
      <c r="A880">
        <v>20161007</v>
      </c>
      <c r="B880">
        <v>20161007</v>
      </c>
      <c r="C880">
        <v>20161007</v>
      </c>
      <c r="D880">
        <v>20161007</v>
      </c>
    </row>
    <row r="881" spans="1:4">
      <c r="A881">
        <v>20161006</v>
      </c>
      <c r="B881">
        <v>20161006</v>
      </c>
      <c r="C881">
        <v>20161006</v>
      </c>
      <c r="D881">
        <v>20161006</v>
      </c>
    </row>
    <row r="882" spans="1:4">
      <c r="A882">
        <v>20161005</v>
      </c>
      <c r="B882">
        <v>20161005</v>
      </c>
      <c r="C882">
        <v>20161005</v>
      </c>
      <c r="D882">
        <v>20161005</v>
      </c>
    </row>
    <row r="883" spans="1:4">
      <c r="A883">
        <v>20161004</v>
      </c>
      <c r="B883">
        <v>20161004</v>
      </c>
      <c r="C883">
        <v>20161004</v>
      </c>
      <c r="D883">
        <v>20161004</v>
      </c>
    </row>
    <row r="884" spans="1:4">
      <c r="A884">
        <v>20161003</v>
      </c>
      <c r="B884">
        <v>20161003</v>
      </c>
      <c r="C884">
        <v>20161003</v>
      </c>
      <c r="D884">
        <v>20161003</v>
      </c>
    </row>
    <row r="885" spans="1:4">
      <c r="A885">
        <v>20161002</v>
      </c>
      <c r="B885">
        <v>20161002</v>
      </c>
      <c r="C885">
        <v>20161002</v>
      </c>
      <c r="D885">
        <v>20161002</v>
      </c>
    </row>
    <row r="886" spans="1:4">
      <c r="A886">
        <v>20161001</v>
      </c>
      <c r="B886">
        <v>20161001</v>
      </c>
      <c r="C886">
        <v>20161001</v>
      </c>
      <c r="D886">
        <v>20161001</v>
      </c>
    </row>
    <row r="887" spans="1:4">
      <c r="A887">
        <v>20160930</v>
      </c>
      <c r="B887">
        <v>20160930</v>
      </c>
      <c r="C887">
        <v>20160930</v>
      </c>
      <c r="D887">
        <v>20160930</v>
      </c>
    </row>
    <row r="888" spans="1:4">
      <c r="A888">
        <v>20160929</v>
      </c>
      <c r="B888">
        <v>20160929</v>
      </c>
      <c r="C888">
        <v>20160929</v>
      </c>
      <c r="D888">
        <v>20160929</v>
      </c>
    </row>
    <row r="889" spans="1:4">
      <c r="A889">
        <v>20160928</v>
      </c>
      <c r="B889">
        <v>20160928</v>
      </c>
      <c r="C889">
        <v>20160928</v>
      </c>
      <c r="D889">
        <v>20160928</v>
      </c>
    </row>
    <row r="890" spans="1:4">
      <c r="A890">
        <v>20160927</v>
      </c>
      <c r="B890">
        <v>20160927</v>
      </c>
      <c r="C890">
        <v>20160927</v>
      </c>
      <c r="D890">
        <v>20160927</v>
      </c>
    </row>
    <row r="891" spans="1:4">
      <c r="A891">
        <v>20160926</v>
      </c>
      <c r="B891">
        <v>20160926</v>
      </c>
      <c r="C891">
        <v>20160926</v>
      </c>
      <c r="D891">
        <v>20160926</v>
      </c>
    </row>
    <row r="892" spans="1:4">
      <c r="A892">
        <v>20160925</v>
      </c>
      <c r="B892">
        <v>20160925</v>
      </c>
      <c r="C892">
        <v>20160925</v>
      </c>
      <c r="D892">
        <v>20160925</v>
      </c>
    </row>
    <row r="893" spans="1:4">
      <c r="A893">
        <v>20160924</v>
      </c>
      <c r="B893">
        <v>20160924</v>
      </c>
      <c r="C893">
        <v>20160924</v>
      </c>
      <c r="D893">
        <v>20160924</v>
      </c>
    </row>
    <row r="894" spans="1:4">
      <c r="A894">
        <v>20160923</v>
      </c>
      <c r="B894">
        <v>20160923</v>
      </c>
      <c r="C894">
        <v>20160923</v>
      </c>
      <c r="D894">
        <v>20160923</v>
      </c>
    </row>
    <row r="895" spans="1:4">
      <c r="A895">
        <v>20160922</v>
      </c>
      <c r="B895">
        <v>20160922</v>
      </c>
      <c r="C895">
        <v>20160922</v>
      </c>
      <c r="D895">
        <v>20160922</v>
      </c>
    </row>
    <row r="896" spans="1:4">
      <c r="A896">
        <v>20160921</v>
      </c>
      <c r="B896">
        <v>20160921</v>
      </c>
      <c r="C896">
        <v>20160921</v>
      </c>
      <c r="D896">
        <v>20160921</v>
      </c>
    </row>
    <row r="897" spans="1:4">
      <c r="A897">
        <v>20160920</v>
      </c>
      <c r="B897">
        <v>20160920</v>
      </c>
      <c r="C897">
        <v>20160920</v>
      </c>
      <c r="D897">
        <v>20160920</v>
      </c>
    </row>
    <row r="898" spans="1:4">
      <c r="A898">
        <v>20160919</v>
      </c>
      <c r="B898">
        <v>20160919</v>
      </c>
      <c r="C898">
        <v>20160919</v>
      </c>
      <c r="D898">
        <v>20160919</v>
      </c>
    </row>
    <row r="899" spans="1:4">
      <c r="A899">
        <v>20160918</v>
      </c>
      <c r="B899">
        <v>20160918</v>
      </c>
      <c r="C899">
        <v>20160918</v>
      </c>
      <c r="D899">
        <v>20160918</v>
      </c>
    </row>
    <row r="900" spans="1:4">
      <c r="A900">
        <v>20160917</v>
      </c>
      <c r="B900">
        <v>20160917</v>
      </c>
      <c r="C900">
        <v>20160917</v>
      </c>
      <c r="D900">
        <v>20160917</v>
      </c>
    </row>
    <row r="901" spans="1:4">
      <c r="A901">
        <v>20160916</v>
      </c>
      <c r="B901">
        <v>20160916</v>
      </c>
      <c r="C901">
        <v>20160916</v>
      </c>
      <c r="D901">
        <v>20160916</v>
      </c>
    </row>
    <row r="902" spans="1:4">
      <c r="A902">
        <v>20160915</v>
      </c>
      <c r="B902">
        <v>20160915</v>
      </c>
      <c r="C902">
        <v>20160915</v>
      </c>
      <c r="D902">
        <v>20160915</v>
      </c>
    </row>
    <row r="903" spans="1:4">
      <c r="A903">
        <v>20160914</v>
      </c>
      <c r="B903">
        <v>20160914</v>
      </c>
      <c r="C903">
        <v>20160914</v>
      </c>
      <c r="D903">
        <v>20160914</v>
      </c>
    </row>
    <row r="904" spans="1:4">
      <c r="A904">
        <v>20160913</v>
      </c>
      <c r="B904">
        <v>20160913</v>
      </c>
      <c r="C904">
        <v>20160913</v>
      </c>
      <c r="D904">
        <v>20160913</v>
      </c>
    </row>
    <row r="905" spans="1:4">
      <c r="A905">
        <v>20160912</v>
      </c>
      <c r="B905">
        <v>20160912</v>
      </c>
      <c r="C905">
        <v>20160912</v>
      </c>
      <c r="D905">
        <v>20160912</v>
      </c>
    </row>
    <row r="906" spans="1:4">
      <c r="A906">
        <v>20160911</v>
      </c>
      <c r="B906">
        <v>20160911</v>
      </c>
      <c r="C906">
        <v>20160911</v>
      </c>
      <c r="D906">
        <v>20160911</v>
      </c>
    </row>
    <row r="907" spans="1:4">
      <c r="A907">
        <v>20160910</v>
      </c>
      <c r="B907">
        <v>20160910</v>
      </c>
      <c r="C907">
        <v>20160910</v>
      </c>
      <c r="D907">
        <v>20160910</v>
      </c>
    </row>
    <row r="908" spans="1:4">
      <c r="A908">
        <v>20160909</v>
      </c>
      <c r="B908">
        <v>20160909</v>
      </c>
      <c r="C908">
        <v>20160909</v>
      </c>
      <c r="D908">
        <v>20160909</v>
      </c>
    </row>
    <row r="909" spans="1:4">
      <c r="A909">
        <v>20160908</v>
      </c>
      <c r="B909">
        <v>20160908</v>
      </c>
      <c r="C909">
        <v>20160908</v>
      </c>
      <c r="D909">
        <v>20160908</v>
      </c>
    </row>
    <row r="910" spans="1:4">
      <c r="A910">
        <v>20160907</v>
      </c>
      <c r="B910">
        <v>20160907</v>
      </c>
      <c r="C910">
        <v>20160907</v>
      </c>
      <c r="D910">
        <v>20160907</v>
      </c>
    </row>
    <row r="911" spans="1:4">
      <c r="A911">
        <v>20160906</v>
      </c>
      <c r="B911">
        <v>20160906</v>
      </c>
      <c r="C911">
        <v>20160906</v>
      </c>
      <c r="D911">
        <v>20160906</v>
      </c>
    </row>
    <row r="912" spans="1:4">
      <c r="A912">
        <v>20160905</v>
      </c>
      <c r="B912">
        <v>20160905</v>
      </c>
      <c r="C912">
        <v>20160905</v>
      </c>
      <c r="D912">
        <v>20160905</v>
      </c>
    </row>
    <row r="913" spans="1:4">
      <c r="A913">
        <v>20160904</v>
      </c>
      <c r="B913">
        <v>20160904</v>
      </c>
      <c r="C913">
        <v>20160904</v>
      </c>
      <c r="D913">
        <v>20160904</v>
      </c>
    </row>
    <row r="914" spans="1:4">
      <c r="A914">
        <v>20160903</v>
      </c>
      <c r="B914">
        <v>20160903</v>
      </c>
      <c r="C914">
        <v>20160903</v>
      </c>
      <c r="D914">
        <v>20160903</v>
      </c>
    </row>
    <row r="915" spans="1:4">
      <c r="A915">
        <v>20160902</v>
      </c>
      <c r="B915">
        <v>20160902</v>
      </c>
      <c r="C915">
        <v>20160902</v>
      </c>
      <c r="D915">
        <v>20160902</v>
      </c>
    </row>
    <row r="916" spans="1:4">
      <c r="A916">
        <v>20160901</v>
      </c>
      <c r="B916">
        <v>20160901</v>
      </c>
      <c r="C916">
        <v>20160901</v>
      </c>
      <c r="D916">
        <v>20160901</v>
      </c>
    </row>
    <row r="917" spans="1:4">
      <c r="A917">
        <v>20160831</v>
      </c>
      <c r="B917">
        <v>20160831</v>
      </c>
      <c r="C917">
        <v>20160831</v>
      </c>
      <c r="D917">
        <v>20160831</v>
      </c>
    </row>
    <row r="918" spans="1:4">
      <c r="A918">
        <v>20160830</v>
      </c>
      <c r="B918">
        <v>20160830</v>
      </c>
      <c r="C918">
        <v>20160830</v>
      </c>
      <c r="D918">
        <v>20160830</v>
      </c>
    </row>
    <row r="919" spans="1:4">
      <c r="A919">
        <v>20160829</v>
      </c>
      <c r="B919">
        <v>20160829</v>
      </c>
      <c r="C919">
        <v>20160829</v>
      </c>
      <c r="D919">
        <v>20160829</v>
      </c>
    </row>
    <row r="920" spans="1:4">
      <c r="A920">
        <v>20160828</v>
      </c>
      <c r="B920">
        <v>20160828</v>
      </c>
      <c r="C920">
        <v>20160828</v>
      </c>
      <c r="D920">
        <v>20160828</v>
      </c>
    </row>
    <row r="921" spans="1:4">
      <c r="A921">
        <v>20160827</v>
      </c>
      <c r="B921">
        <v>20160827</v>
      </c>
      <c r="C921">
        <v>20160827</v>
      </c>
      <c r="D921">
        <v>20160827</v>
      </c>
    </row>
    <row r="922" spans="1:4">
      <c r="A922">
        <v>20160826</v>
      </c>
      <c r="B922">
        <v>20160826</v>
      </c>
      <c r="C922">
        <v>20160826</v>
      </c>
      <c r="D922">
        <v>20160826</v>
      </c>
    </row>
    <row r="923" spans="1:4">
      <c r="A923">
        <v>20160825</v>
      </c>
      <c r="B923">
        <v>20160825</v>
      </c>
      <c r="C923">
        <v>20160825</v>
      </c>
      <c r="D923">
        <v>20160825</v>
      </c>
    </row>
    <row r="924" spans="1:4">
      <c r="A924">
        <v>20160824</v>
      </c>
      <c r="B924">
        <v>20160824</v>
      </c>
      <c r="C924">
        <v>20160824</v>
      </c>
      <c r="D924">
        <v>20160824</v>
      </c>
    </row>
    <row r="925" spans="1:4">
      <c r="A925">
        <v>20160823</v>
      </c>
      <c r="B925">
        <v>20160823</v>
      </c>
      <c r="C925">
        <v>20160823</v>
      </c>
      <c r="D925">
        <v>20160823</v>
      </c>
    </row>
    <row r="926" spans="1:4">
      <c r="A926">
        <v>20160822</v>
      </c>
      <c r="B926">
        <v>20160822</v>
      </c>
      <c r="C926">
        <v>20160822</v>
      </c>
      <c r="D926">
        <v>20160822</v>
      </c>
    </row>
    <row r="927" spans="1:4">
      <c r="A927">
        <v>20160821</v>
      </c>
      <c r="B927">
        <v>20160821</v>
      </c>
      <c r="C927">
        <v>20160821</v>
      </c>
      <c r="D927">
        <v>20160821</v>
      </c>
    </row>
    <row r="928" spans="1:4">
      <c r="A928">
        <v>20160820</v>
      </c>
      <c r="B928">
        <v>20160820</v>
      </c>
      <c r="C928">
        <v>20160820</v>
      </c>
      <c r="D928">
        <v>20160820</v>
      </c>
    </row>
    <row r="929" spans="1:4">
      <c r="A929">
        <v>20160819</v>
      </c>
      <c r="B929">
        <v>20160819</v>
      </c>
      <c r="C929">
        <v>20160819</v>
      </c>
      <c r="D929">
        <v>20160819</v>
      </c>
    </row>
    <row r="930" spans="1:4">
      <c r="A930">
        <v>20160818</v>
      </c>
      <c r="B930">
        <v>20160818</v>
      </c>
      <c r="C930">
        <v>20160818</v>
      </c>
      <c r="D930">
        <v>20160818</v>
      </c>
    </row>
    <row r="931" spans="1:4">
      <c r="A931">
        <v>20160817</v>
      </c>
      <c r="B931">
        <v>20160817</v>
      </c>
      <c r="C931">
        <v>20160817</v>
      </c>
      <c r="D931">
        <v>20160817</v>
      </c>
    </row>
    <row r="932" spans="1:4">
      <c r="A932">
        <v>20160816</v>
      </c>
      <c r="B932">
        <v>20160816</v>
      </c>
      <c r="C932">
        <v>20160816</v>
      </c>
      <c r="D932">
        <v>20160816</v>
      </c>
    </row>
    <row r="933" spans="1:4">
      <c r="A933">
        <v>20160815</v>
      </c>
      <c r="B933">
        <v>20160815</v>
      </c>
      <c r="C933">
        <v>20160815</v>
      </c>
      <c r="D933">
        <v>20160815</v>
      </c>
    </row>
    <row r="934" spans="1:4">
      <c r="A934">
        <v>20160814</v>
      </c>
      <c r="B934">
        <v>20160814</v>
      </c>
      <c r="C934">
        <v>20160814</v>
      </c>
      <c r="D934">
        <v>20160814</v>
      </c>
    </row>
    <row r="935" spans="1:4">
      <c r="A935">
        <v>20160813</v>
      </c>
      <c r="B935">
        <v>20160813</v>
      </c>
      <c r="C935">
        <v>20160813</v>
      </c>
      <c r="D935">
        <v>20160813</v>
      </c>
    </row>
    <row r="936" spans="1:4">
      <c r="A936">
        <v>20160812</v>
      </c>
      <c r="B936">
        <v>20160812</v>
      </c>
      <c r="C936">
        <v>20160812</v>
      </c>
      <c r="D936">
        <v>20160812</v>
      </c>
    </row>
    <row r="937" spans="1:4">
      <c r="A937">
        <v>20160811</v>
      </c>
      <c r="B937">
        <v>20160811</v>
      </c>
      <c r="C937">
        <v>20160811</v>
      </c>
      <c r="D937">
        <v>20160811</v>
      </c>
    </row>
    <row r="938" spans="1:4">
      <c r="A938">
        <v>20160810</v>
      </c>
      <c r="B938">
        <v>20160810</v>
      </c>
      <c r="C938">
        <v>20160810</v>
      </c>
      <c r="D938">
        <v>20160810</v>
      </c>
    </row>
    <row r="939" spans="1:4">
      <c r="A939">
        <v>20160809</v>
      </c>
      <c r="B939">
        <v>20160809</v>
      </c>
      <c r="C939">
        <v>20160809</v>
      </c>
      <c r="D939">
        <v>20160809</v>
      </c>
    </row>
    <row r="940" spans="1:4">
      <c r="A940">
        <v>20160808</v>
      </c>
      <c r="B940">
        <v>20160808</v>
      </c>
      <c r="C940">
        <v>20160808</v>
      </c>
      <c r="D940">
        <v>20160808</v>
      </c>
    </row>
    <row r="941" spans="1:4">
      <c r="A941">
        <v>20160807</v>
      </c>
      <c r="B941">
        <v>20160807</v>
      </c>
      <c r="C941">
        <v>20160807</v>
      </c>
      <c r="D941">
        <v>20160807</v>
      </c>
    </row>
    <row r="942" spans="1:4">
      <c r="A942">
        <v>20160806</v>
      </c>
      <c r="B942">
        <v>20160806</v>
      </c>
      <c r="C942">
        <v>20160806</v>
      </c>
      <c r="D942">
        <v>20160806</v>
      </c>
    </row>
    <row r="943" spans="1:4">
      <c r="A943">
        <v>20160805</v>
      </c>
      <c r="B943">
        <v>20160805</v>
      </c>
      <c r="C943">
        <v>20160805</v>
      </c>
      <c r="D943">
        <v>20160805</v>
      </c>
    </row>
    <row r="944" spans="1:4">
      <c r="A944">
        <v>20160804</v>
      </c>
      <c r="B944">
        <v>20160804</v>
      </c>
      <c r="C944">
        <v>20160804</v>
      </c>
      <c r="D944">
        <v>20160804</v>
      </c>
    </row>
    <row r="945" spans="1:4">
      <c r="A945">
        <v>20160803</v>
      </c>
      <c r="B945">
        <v>20160803</v>
      </c>
      <c r="C945">
        <v>20160803</v>
      </c>
      <c r="D945">
        <v>20160803</v>
      </c>
    </row>
    <row r="946" spans="1:4">
      <c r="A946">
        <v>20160802</v>
      </c>
      <c r="B946">
        <v>20160802</v>
      </c>
      <c r="C946">
        <v>20160802</v>
      </c>
      <c r="D946">
        <v>20160802</v>
      </c>
    </row>
    <row r="947" spans="1:4">
      <c r="A947">
        <v>20160801</v>
      </c>
      <c r="B947">
        <v>20160801</v>
      </c>
      <c r="C947">
        <v>20160801</v>
      </c>
      <c r="D947">
        <v>20160801</v>
      </c>
    </row>
    <row r="948" spans="1:4">
      <c r="A948">
        <v>20160731</v>
      </c>
      <c r="B948">
        <v>20160730</v>
      </c>
      <c r="C948">
        <v>20160730</v>
      </c>
      <c r="D948">
        <v>20160731</v>
      </c>
    </row>
    <row r="949" spans="1:4">
      <c r="A949">
        <v>20160730</v>
      </c>
      <c r="B949">
        <v>20160729</v>
      </c>
      <c r="C949">
        <v>20160729</v>
      </c>
      <c r="D949">
        <v>20160730</v>
      </c>
    </row>
    <row r="950" spans="1:4">
      <c r="A950">
        <v>20160729</v>
      </c>
      <c r="B950">
        <v>20160728</v>
      </c>
      <c r="C950">
        <v>20160728</v>
      </c>
      <c r="D950">
        <v>20160729</v>
      </c>
    </row>
    <row r="951" spans="1:4">
      <c r="A951">
        <v>20160728</v>
      </c>
      <c r="B951">
        <v>20160727</v>
      </c>
      <c r="C951">
        <v>20160727</v>
      </c>
      <c r="D951">
        <v>20160728</v>
      </c>
    </row>
    <row r="952" spans="1:4">
      <c r="A952">
        <v>20160727</v>
      </c>
      <c r="B952">
        <v>20160726</v>
      </c>
      <c r="C952">
        <v>20160726</v>
      </c>
      <c r="D952">
        <v>20160727</v>
      </c>
    </row>
    <row r="953" spans="1:4">
      <c r="A953">
        <v>20160726</v>
      </c>
      <c r="B953">
        <v>20160725</v>
      </c>
      <c r="C953">
        <v>20160725</v>
      </c>
      <c r="D953">
        <v>20160726</v>
      </c>
    </row>
    <row r="954" spans="1:4">
      <c r="A954">
        <v>20160725</v>
      </c>
      <c r="B954">
        <v>20160724</v>
      </c>
      <c r="C954">
        <v>20160724</v>
      </c>
      <c r="D954">
        <v>20160725</v>
      </c>
    </row>
    <row r="955" spans="1:4">
      <c r="A955">
        <v>20160724</v>
      </c>
      <c r="B955">
        <v>20160723</v>
      </c>
      <c r="C955">
        <v>20160723</v>
      </c>
      <c r="D955">
        <v>20160724</v>
      </c>
    </row>
    <row r="956" spans="1:4">
      <c r="A956">
        <v>20160723</v>
      </c>
      <c r="B956">
        <v>20160722</v>
      </c>
      <c r="C956">
        <v>20160722</v>
      </c>
      <c r="D956">
        <v>20160723</v>
      </c>
    </row>
    <row r="957" spans="1:4">
      <c r="A957">
        <v>20160722</v>
      </c>
      <c r="B957">
        <v>20160721</v>
      </c>
      <c r="C957">
        <v>20160721</v>
      </c>
      <c r="D957">
        <v>20160722</v>
      </c>
    </row>
    <row r="958" spans="1:4">
      <c r="A958">
        <v>20160721</v>
      </c>
      <c r="B958">
        <v>20160720</v>
      </c>
      <c r="C958">
        <v>20160720</v>
      </c>
      <c r="D958">
        <v>20160721</v>
      </c>
    </row>
    <row r="959" spans="1:4">
      <c r="A959">
        <v>20160720</v>
      </c>
      <c r="B959">
        <v>20160719</v>
      </c>
      <c r="C959">
        <v>20160719</v>
      </c>
      <c r="D959">
        <v>20160720</v>
      </c>
    </row>
    <row r="960" spans="1:4">
      <c r="A960">
        <v>20160719</v>
      </c>
      <c r="B960">
        <v>20160718</v>
      </c>
      <c r="C960">
        <v>20160718</v>
      </c>
      <c r="D960">
        <v>20160719</v>
      </c>
    </row>
    <row r="961" spans="1:4">
      <c r="A961">
        <v>20160718</v>
      </c>
      <c r="B961">
        <v>20160717</v>
      </c>
      <c r="C961">
        <v>20160717</v>
      </c>
      <c r="D961">
        <v>20160718</v>
      </c>
    </row>
    <row r="962" spans="1:4">
      <c r="A962">
        <v>20160717</v>
      </c>
      <c r="B962">
        <v>20160716</v>
      </c>
      <c r="C962">
        <v>20160716</v>
      </c>
      <c r="D962">
        <v>20160717</v>
      </c>
    </row>
    <row r="963" spans="1:4">
      <c r="A963">
        <v>20160716</v>
      </c>
      <c r="B963">
        <v>20160715</v>
      </c>
      <c r="C963">
        <v>20160715</v>
      </c>
      <c r="D963">
        <v>20160716</v>
      </c>
    </row>
    <row r="964" spans="1:4">
      <c r="A964">
        <v>20160715</v>
      </c>
      <c r="B964">
        <v>20160714</v>
      </c>
      <c r="C964">
        <v>20160714</v>
      </c>
      <c r="D964">
        <v>20160715</v>
      </c>
    </row>
    <row r="965" spans="1:4">
      <c r="A965">
        <v>20160714</v>
      </c>
      <c r="B965">
        <v>20160713</v>
      </c>
      <c r="C965">
        <v>20160713</v>
      </c>
      <c r="D965">
        <v>20160714</v>
      </c>
    </row>
    <row r="966" spans="1:4">
      <c r="A966">
        <v>20160713</v>
      </c>
      <c r="B966">
        <v>20160712</v>
      </c>
      <c r="C966">
        <v>20160712</v>
      </c>
      <c r="D966">
        <v>20160713</v>
      </c>
    </row>
    <row r="967" spans="1:4">
      <c r="A967">
        <v>20160712</v>
      </c>
      <c r="B967">
        <v>20160711</v>
      </c>
      <c r="C967">
        <v>20160711</v>
      </c>
      <c r="D967">
        <v>20160712</v>
      </c>
    </row>
    <row r="968" spans="1:4">
      <c r="A968">
        <v>20160711</v>
      </c>
      <c r="B968">
        <v>20160710</v>
      </c>
      <c r="C968">
        <v>20160710</v>
      </c>
      <c r="D968">
        <v>20160711</v>
      </c>
    </row>
    <row r="969" spans="1:4">
      <c r="A969">
        <v>20160710</v>
      </c>
      <c r="B969">
        <v>20160709</v>
      </c>
      <c r="C969">
        <v>20160709</v>
      </c>
      <c r="D969">
        <v>20160710</v>
      </c>
    </row>
    <row r="970" spans="1:4">
      <c r="A970">
        <v>20160709</v>
      </c>
      <c r="B970">
        <v>20160708</v>
      </c>
      <c r="C970">
        <v>20160708</v>
      </c>
      <c r="D970">
        <v>20160709</v>
      </c>
    </row>
    <row r="971" spans="1:4">
      <c r="A971">
        <v>20160708</v>
      </c>
      <c r="B971">
        <v>20160707</v>
      </c>
      <c r="C971">
        <v>20160707</v>
      </c>
      <c r="D971">
        <v>20160708</v>
      </c>
    </row>
    <row r="972" spans="1:4">
      <c r="A972">
        <v>20160707</v>
      </c>
      <c r="B972">
        <v>20160706</v>
      </c>
      <c r="C972">
        <v>20160706</v>
      </c>
      <c r="D972">
        <v>20160707</v>
      </c>
    </row>
    <row r="973" spans="1:4">
      <c r="A973">
        <v>20160706</v>
      </c>
      <c r="B973">
        <v>20160705</v>
      </c>
      <c r="C973">
        <v>20160705</v>
      </c>
      <c r="D973">
        <v>20160706</v>
      </c>
    </row>
    <row r="974" spans="1:4">
      <c r="A974">
        <v>20160705</v>
      </c>
      <c r="B974">
        <v>20160704</v>
      </c>
      <c r="C974">
        <v>20160704</v>
      </c>
      <c r="D974">
        <v>20160705</v>
      </c>
    </row>
    <row r="975" spans="1:4">
      <c r="A975">
        <v>20160704</v>
      </c>
      <c r="B975">
        <v>20160703</v>
      </c>
      <c r="C975">
        <v>20160703</v>
      </c>
      <c r="D975">
        <v>20160704</v>
      </c>
    </row>
    <row r="976" spans="1:4">
      <c r="A976">
        <v>20160703</v>
      </c>
      <c r="B976">
        <v>20160702</v>
      </c>
      <c r="C976">
        <v>20160702</v>
      </c>
      <c r="D976">
        <v>20160703</v>
      </c>
    </row>
    <row r="977" spans="1:4">
      <c r="A977">
        <v>20160702</v>
      </c>
      <c r="B977">
        <v>20160701</v>
      </c>
      <c r="C977">
        <v>20160701</v>
      </c>
      <c r="D977">
        <v>20160702</v>
      </c>
    </row>
    <row r="978" spans="1:4">
      <c r="A978">
        <v>20160701</v>
      </c>
      <c r="B978">
        <v>20160630</v>
      </c>
      <c r="C978">
        <v>20160630</v>
      </c>
      <c r="D978">
        <v>20160701</v>
      </c>
    </row>
    <row r="979" spans="1:4">
      <c r="A979">
        <v>20160630</v>
      </c>
      <c r="B979">
        <v>20160629</v>
      </c>
      <c r="C979">
        <v>20160629</v>
      </c>
      <c r="D979">
        <v>20160630</v>
      </c>
    </row>
    <row r="980" spans="1:4">
      <c r="A980">
        <v>20160629</v>
      </c>
      <c r="B980">
        <v>20160628</v>
      </c>
      <c r="C980">
        <v>20160628</v>
      </c>
      <c r="D980">
        <v>20160629</v>
      </c>
    </row>
    <row r="981" spans="1:4">
      <c r="A981">
        <v>20160628</v>
      </c>
      <c r="B981">
        <v>20160627</v>
      </c>
      <c r="C981">
        <v>20160627</v>
      </c>
      <c r="D981">
        <v>20160628</v>
      </c>
    </row>
    <row r="982" spans="1:4">
      <c r="A982">
        <v>20160627</v>
      </c>
      <c r="B982">
        <v>20160626</v>
      </c>
      <c r="C982">
        <v>20160626</v>
      </c>
      <c r="D982">
        <v>20160627</v>
      </c>
    </row>
    <row r="983" spans="1:4">
      <c r="A983">
        <v>20160626</v>
      </c>
      <c r="B983">
        <v>20160625</v>
      </c>
      <c r="C983">
        <v>20160625</v>
      </c>
      <c r="D983">
        <v>20160626</v>
      </c>
    </row>
    <row r="984" spans="1:4">
      <c r="A984">
        <v>20160625</v>
      </c>
      <c r="B984">
        <v>20160624</v>
      </c>
      <c r="C984">
        <v>20160624</v>
      </c>
      <c r="D984">
        <v>20160625</v>
      </c>
    </row>
    <row r="985" spans="1:4">
      <c r="A985">
        <v>20160624</v>
      </c>
      <c r="B985">
        <v>20160623</v>
      </c>
      <c r="C985">
        <v>20160623</v>
      </c>
      <c r="D985">
        <v>20160624</v>
      </c>
    </row>
    <row r="986" spans="1:4">
      <c r="A986">
        <v>20160623</v>
      </c>
      <c r="B986">
        <v>20160622</v>
      </c>
      <c r="C986">
        <v>20160622</v>
      </c>
      <c r="D986">
        <v>20160623</v>
      </c>
    </row>
    <row r="987" spans="1:4">
      <c r="A987">
        <v>20160622</v>
      </c>
      <c r="B987">
        <v>20160621</v>
      </c>
      <c r="C987">
        <v>20160621</v>
      </c>
      <c r="D987">
        <v>20160622</v>
      </c>
    </row>
    <row r="988" spans="1:4">
      <c r="A988">
        <v>20160621</v>
      </c>
      <c r="B988">
        <v>20160620</v>
      </c>
      <c r="C988">
        <v>20160620</v>
      </c>
      <c r="D988">
        <v>20160621</v>
      </c>
    </row>
    <row r="989" spans="1:4">
      <c r="A989">
        <v>20160620</v>
      </c>
      <c r="B989">
        <v>20160619</v>
      </c>
      <c r="C989">
        <v>20160619</v>
      </c>
      <c r="D989">
        <v>20160620</v>
      </c>
    </row>
    <row r="990" spans="1:4">
      <c r="A990">
        <v>20160619</v>
      </c>
      <c r="B990">
        <v>20160618</v>
      </c>
      <c r="C990">
        <v>20160618</v>
      </c>
      <c r="D990">
        <v>20160619</v>
      </c>
    </row>
    <row r="991" spans="1:4">
      <c r="A991">
        <v>20160618</v>
      </c>
      <c r="B991">
        <v>20160617</v>
      </c>
      <c r="C991">
        <v>20160617</v>
      </c>
      <c r="D991">
        <v>20160618</v>
      </c>
    </row>
    <row r="992" spans="1:4">
      <c r="A992">
        <v>20160617</v>
      </c>
      <c r="B992">
        <v>20160616</v>
      </c>
      <c r="C992">
        <v>20160616</v>
      </c>
      <c r="D992">
        <v>20160617</v>
      </c>
    </row>
    <row r="993" spans="1:4">
      <c r="A993">
        <v>20160616</v>
      </c>
      <c r="B993">
        <v>20160615</v>
      </c>
      <c r="C993">
        <v>20160615</v>
      </c>
      <c r="D993">
        <v>20160616</v>
      </c>
    </row>
    <row r="994" spans="1:4">
      <c r="A994">
        <v>20160615</v>
      </c>
      <c r="B994">
        <v>20160614</v>
      </c>
      <c r="C994">
        <v>20160614</v>
      </c>
      <c r="D994">
        <v>20160615</v>
      </c>
    </row>
    <row r="995" spans="1:4">
      <c r="A995">
        <v>20160614</v>
      </c>
      <c r="B995">
        <v>20160613</v>
      </c>
      <c r="C995">
        <v>20160613</v>
      </c>
      <c r="D995">
        <v>20160614</v>
      </c>
    </row>
    <row r="996" spans="1:4">
      <c r="A996">
        <v>20160613</v>
      </c>
      <c r="B996">
        <v>20160612</v>
      </c>
      <c r="C996">
        <v>20160612</v>
      </c>
      <c r="D996">
        <v>20160613</v>
      </c>
    </row>
    <row r="997" spans="1:4">
      <c r="A997">
        <v>20160612</v>
      </c>
      <c r="B997">
        <v>20160611</v>
      </c>
      <c r="C997">
        <v>20160611</v>
      </c>
      <c r="D997">
        <v>20160612</v>
      </c>
    </row>
    <row r="998" spans="1:4">
      <c r="A998">
        <v>20160611</v>
      </c>
      <c r="B998">
        <v>20160610</v>
      </c>
      <c r="C998">
        <v>20160610</v>
      </c>
      <c r="D998">
        <v>20160611</v>
      </c>
    </row>
    <row r="999" spans="1:4">
      <c r="A999">
        <v>20160610</v>
      </c>
      <c r="B999">
        <v>20160609</v>
      </c>
      <c r="C999">
        <v>20160609</v>
      </c>
      <c r="D999">
        <v>20160610</v>
      </c>
    </row>
    <row r="1000" spans="1:4">
      <c r="A1000">
        <v>20160609</v>
      </c>
      <c r="B1000">
        <v>20160608</v>
      </c>
      <c r="C1000">
        <v>20160608</v>
      </c>
      <c r="D1000">
        <v>20160609</v>
      </c>
    </row>
    <row r="1001" spans="1:4">
      <c r="A1001">
        <v>20160608</v>
      </c>
      <c r="B1001">
        <v>20160607</v>
      </c>
      <c r="C1001">
        <v>20160607</v>
      </c>
      <c r="D1001">
        <v>20160608</v>
      </c>
    </row>
    <row r="1002" spans="1:4">
      <c r="A1002">
        <v>20160607</v>
      </c>
      <c r="B1002">
        <v>20160606</v>
      </c>
      <c r="C1002">
        <v>20160606</v>
      </c>
      <c r="D1002">
        <v>20160607</v>
      </c>
    </row>
    <row r="1003" spans="1:4">
      <c r="A1003">
        <v>20160606</v>
      </c>
      <c r="B1003">
        <v>20160605</v>
      </c>
      <c r="C1003">
        <v>20160605</v>
      </c>
      <c r="D1003">
        <v>20160606</v>
      </c>
    </row>
    <row r="1004" spans="1:4">
      <c r="A1004">
        <v>20160605</v>
      </c>
      <c r="B1004">
        <v>20160604</v>
      </c>
      <c r="C1004">
        <v>20160604</v>
      </c>
      <c r="D1004">
        <v>20160605</v>
      </c>
    </row>
    <row r="1005" spans="1:4">
      <c r="A1005">
        <v>20160604</v>
      </c>
      <c r="B1005">
        <v>20160603</v>
      </c>
      <c r="C1005">
        <v>20160603</v>
      </c>
      <c r="D1005">
        <v>20160604</v>
      </c>
    </row>
    <row r="1006" spans="1:4">
      <c r="A1006">
        <v>20160603</v>
      </c>
      <c r="B1006">
        <v>20160602</v>
      </c>
      <c r="C1006">
        <v>20160602</v>
      </c>
      <c r="D1006">
        <v>20160603</v>
      </c>
    </row>
    <row r="1007" spans="1:4">
      <c r="A1007">
        <v>20160602</v>
      </c>
      <c r="B1007">
        <v>20160601</v>
      </c>
      <c r="C1007">
        <v>20160601</v>
      </c>
      <c r="D1007">
        <v>20160602</v>
      </c>
    </row>
    <row r="1008" spans="1:4">
      <c r="A1008">
        <v>20160601</v>
      </c>
      <c r="B1008">
        <v>20160531</v>
      </c>
      <c r="C1008">
        <v>20160531</v>
      </c>
      <c r="D1008">
        <v>20160601</v>
      </c>
    </row>
    <row r="1009" spans="1:4">
      <c r="A1009">
        <v>20160531</v>
      </c>
      <c r="B1009">
        <v>20160530</v>
      </c>
      <c r="C1009">
        <v>20160530</v>
      </c>
      <c r="D1009">
        <v>20160531</v>
      </c>
    </row>
    <row r="1010" spans="1:4">
      <c r="A1010">
        <v>20160530</v>
      </c>
      <c r="B1010">
        <v>20160529</v>
      </c>
      <c r="C1010">
        <v>20160529</v>
      </c>
      <c r="D1010">
        <v>20160530</v>
      </c>
    </row>
    <row r="1011" spans="1:4">
      <c r="A1011">
        <v>20160529</v>
      </c>
      <c r="B1011">
        <v>20160528</v>
      </c>
      <c r="C1011">
        <v>20160528</v>
      </c>
      <c r="D1011">
        <v>20160529</v>
      </c>
    </row>
    <row r="1012" spans="1:4">
      <c r="A1012">
        <v>20160528</v>
      </c>
      <c r="B1012">
        <v>20160527</v>
      </c>
      <c r="C1012">
        <v>20160527</v>
      </c>
      <c r="D1012">
        <v>20160528</v>
      </c>
    </row>
    <row r="1013" spans="1:4">
      <c r="A1013">
        <v>20160527</v>
      </c>
      <c r="B1013">
        <v>20160526</v>
      </c>
      <c r="C1013">
        <v>20160526</v>
      </c>
      <c r="D1013">
        <v>20160527</v>
      </c>
    </row>
    <row r="1014" spans="1:4">
      <c r="A1014">
        <v>20160526</v>
      </c>
      <c r="B1014">
        <v>20160525</v>
      </c>
      <c r="C1014">
        <v>20160525</v>
      </c>
      <c r="D1014">
        <v>20160526</v>
      </c>
    </row>
    <row r="1015" spans="1:4">
      <c r="A1015">
        <v>20160525</v>
      </c>
      <c r="B1015">
        <v>20160524</v>
      </c>
      <c r="C1015">
        <v>20160524</v>
      </c>
      <c r="D1015">
        <v>20160525</v>
      </c>
    </row>
    <row r="1016" spans="1:4">
      <c r="A1016">
        <v>20160524</v>
      </c>
      <c r="B1016">
        <v>20160523</v>
      </c>
      <c r="C1016">
        <v>20160523</v>
      </c>
      <c r="D1016">
        <v>20160524</v>
      </c>
    </row>
    <row r="1017" spans="1:4">
      <c r="A1017">
        <v>20160523</v>
      </c>
      <c r="B1017">
        <v>20160522</v>
      </c>
      <c r="C1017">
        <v>20160522</v>
      </c>
      <c r="D1017">
        <v>20160523</v>
      </c>
    </row>
    <row r="1018" spans="1:4">
      <c r="A1018">
        <v>20160522</v>
      </c>
      <c r="B1018">
        <v>20160521</v>
      </c>
      <c r="C1018">
        <v>20160521</v>
      </c>
      <c r="D1018">
        <v>20160522</v>
      </c>
    </row>
    <row r="1019" spans="1:4">
      <c r="A1019">
        <v>20160521</v>
      </c>
      <c r="B1019">
        <v>20160520</v>
      </c>
      <c r="C1019">
        <v>20160520</v>
      </c>
      <c r="D1019">
        <v>20160521</v>
      </c>
    </row>
    <row r="1020" spans="1:4">
      <c r="A1020">
        <v>20160520</v>
      </c>
      <c r="B1020">
        <v>20160519</v>
      </c>
      <c r="C1020">
        <v>20160519</v>
      </c>
      <c r="D1020">
        <v>20160520</v>
      </c>
    </row>
    <row r="1021" spans="1:4">
      <c r="A1021">
        <v>20160519</v>
      </c>
      <c r="B1021">
        <v>20160518</v>
      </c>
      <c r="C1021">
        <v>20160518</v>
      </c>
      <c r="D1021">
        <v>20160519</v>
      </c>
    </row>
    <row r="1022" spans="1:4">
      <c r="A1022">
        <v>20160518</v>
      </c>
      <c r="B1022">
        <v>20160517</v>
      </c>
      <c r="C1022">
        <v>20160517</v>
      </c>
      <c r="D1022">
        <v>20160518</v>
      </c>
    </row>
    <row r="1023" spans="1:4">
      <c r="A1023">
        <v>20160517</v>
      </c>
      <c r="B1023">
        <v>20160516</v>
      </c>
      <c r="C1023">
        <v>20160516</v>
      </c>
      <c r="D1023">
        <v>20160517</v>
      </c>
    </row>
    <row r="1024" spans="1:4">
      <c r="A1024">
        <v>20160516</v>
      </c>
      <c r="B1024">
        <v>20160515</v>
      </c>
      <c r="C1024">
        <v>20160515</v>
      </c>
      <c r="D1024">
        <v>20160516</v>
      </c>
    </row>
    <row r="1025" spans="1:4">
      <c r="A1025">
        <v>20160515</v>
      </c>
      <c r="B1025">
        <v>20160514</v>
      </c>
      <c r="C1025">
        <v>20160514</v>
      </c>
      <c r="D1025">
        <v>20160515</v>
      </c>
    </row>
    <row r="1026" spans="1:4">
      <c r="A1026">
        <v>20160514</v>
      </c>
      <c r="B1026">
        <v>20160513</v>
      </c>
      <c r="C1026">
        <v>20160513</v>
      </c>
      <c r="D1026">
        <v>20160514</v>
      </c>
    </row>
    <row r="1027" spans="1:4">
      <c r="A1027">
        <v>20160513</v>
      </c>
      <c r="B1027">
        <v>20160512</v>
      </c>
      <c r="C1027">
        <v>20160512</v>
      </c>
      <c r="D1027">
        <v>20160513</v>
      </c>
    </row>
    <row r="1028" spans="1:4">
      <c r="A1028">
        <v>20160512</v>
      </c>
      <c r="B1028">
        <v>20160511</v>
      </c>
      <c r="C1028">
        <v>20160511</v>
      </c>
      <c r="D1028">
        <v>20160512</v>
      </c>
    </row>
    <row r="1029" spans="1:4">
      <c r="A1029">
        <v>20160511</v>
      </c>
      <c r="B1029">
        <v>20160510</v>
      </c>
      <c r="C1029">
        <v>20160510</v>
      </c>
      <c r="D1029">
        <v>20160511</v>
      </c>
    </row>
    <row r="1030" spans="1:4">
      <c r="A1030">
        <v>20160510</v>
      </c>
      <c r="B1030">
        <v>20160509</v>
      </c>
      <c r="C1030">
        <v>20160509</v>
      </c>
      <c r="D1030">
        <v>20160510</v>
      </c>
    </row>
    <row r="1031" spans="1:4">
      <c r="A1031">
        <v>20160509</v>
      </c>
      <c r="B1031">
        <v>20160508</v>
      </c>
      <c r="C1031">
        <v>20160508</v>
      </c>
      <c r="D1031">
        <v>20160509</v>
      </c>
    </row>
    <row r="1032" spans="1:4">
      <c r="A1032">
        <v>20160508</v>
      </c>
      <c r="B1032">
        <v>20160507</v>
      </c>
      <c r="C1032">
        <v>20160507</v>
      </c>
      <c r="D1032">
        <v>20160508</v>
      </c>
    </row>
    <row r="1033" spans="1:4">
      <c r="A1033">
        <v>20160507</v>
      </c>
      <c r="B1033">
        <v>20160506</v>
      </c>
      <c r="C1033">
        <v>20160506</v>
      </c>
      <c r="D1033">
        <v>20160507</v>
      </c>
    </row>
    <row r="1034" spans="1:4">
      <c r="A1034">
        <v>20160506</v>
      </c>
      <c r="B1034">
        <v>20160505</v>
      </c>
      <c r="C1034">
        <v>20160505</v>
      </c>
      <c r="D1034">
        <v>20160506</v>
      </c>
    </row>
    <row r="1035" spans="1:4">
      <c r="A1035">
        <v>20160505</v>
      </c>
      <c r="B1035">
        <v>20160504</v>
      </c>
      <c r="C1035">
        <v>20160504</v>
      </c>
      <c r="D1035">
        <v>20160505</v>
      </c>
    </row>
    <row r="1036" spans="1:4">
      <c r="A1036">
        <v>20160504</v>
      </c>
      <c r="B1036">
        <v>20160503</v>
      </c>
      <c r="C1036">
        <v>20160503</v>
      </c>
      <c r="D1036">
        <v>20160504</v>
      </c>
    </row>
    <row r="1037" spans="1:4">
      <c r="A1037">
        <v>20160503</v>
      </c>
      <c r="B1037">
        <v>20160502</v>
      </c>
      <c r="C1037">
        <v>20160502</v>
      </c>
      <c r="D1037">
        <v>20160503</v>
      </c>
    </row>
    <row r="1038" spans="1:4">
      <c r="A1038">
        <v>20160502</v>
      </c>
      <c r="B1038">
        <v>20160501</v>
      </c>
      <c r="C1038">
        <v>20160501</v>
      </c>
      <c r="D1038">
        <v>20160502</v>
      </c>
    </row>
    <row r="1039" spans="1:4">
      <c r="A1039">
        <v>20160501</v>
      </c>
      <c r="B1039">
        <v>20160430</v>
      </c>
      <c r="C1039">
        <v>20160430</v>
      </c>
      <c r="D1039">
        <v>20160501</v>
      </c>
    </row>
    <row r="1040" spans="1:4">
      <c r="A1040">
        <v>20160430</v>
      </c>
      <c r="B1040">
        <v>20160429</v>
      </c>
      <c r="C1040">
        <v>20160429</v>
      </c>
      <c r="D1040">
        <v>20160430</v>
      </c>
    </row>
    <row r="1041" spans="1:4">
      <c r="A1041">
        <v>20160429</v>
      </c>
      <c r="B1041">
        <v>20160428</v>
      </c>
      <c r="C1041">
        <v>20160428</v>
      </c>
      <c r="D1041">
        <v>20160429</v>
      </c>
    </row>
    <row r="1042" spans="1:4">
      <c r="A1042">
        <v>20160428</v>
      </c>
      <c r="B1042">
        <v>20160427</v>
      </c>
      <c r="C1042">
        <v>20160427</v>
      </c>
      <c r="D1042">
        <v>20160428</v>
      </c>
    </row>
    <row r="1043" spans="1:4">
      <c r="A1043">
        <v>20160427</v>
      </c>
      <c r="B1043">
        <v>20160426</v>
      </c>
      <c r="C1043">
        <v>20160426</v>
      </c>
      <c r="D1043">
        <v>20160427</v>
      </c>
    </row>
    <row r="1044" spans="1:4">
      <c r="A1044">
        <v>20160426</v>
      </c>
      <c r="B1044">
        <v>20160425</v>
      </c>
      <c r="C1044">
        <v>20160425</v>
      </c>
      <c r="D1044">
        <v>20160426</v>
      </c>
    </row>
    <row r="1045" spans="1:4">
      <c r="A1045">
        <v>20160425</v>
      </c>
      <c r="B1045">
        <v>20160424</v>
      </c>
      <c r="C1045">
        <v>20160424</v>
      </c>
      <c r="D1045">
        <v>20160425</v>
      </c>
    </row>
    <row r="1046" spans="1:4">
      <c r="A1046">
        <v>20160424</v>
      </c>
      <c r="B1046">
        <v>20160423</v>
      </c>
      <c r="C1046">
        <v>20160423</v>
      </c>
      <c r="D1046">
        <v>20160424</v>
      </c>
    </row>
    <row r="1047" spans="1:4">
      <c r="A1047">
        <v>20160423</v>
      </c>
      <c r="B1047">
        <v>20160422</v>
      </c>
      <c r="C1047">
        <v>20160422</v>
      </c>
      <c r="D1047">
        <v>20160423</v>
      </c>
    </row>
    <row r="1048" spans="1:4">
      <c r="A1048">
        <v>20160422</v>
      </c>
      <c r="B1048">
        <v>20160421</v>
      </c>
      <c r="C1048">
        <v>20160421</v>
      </c>
      <c r="D1048">
        <v>20160422</v>
      </c>
    </row>
    <row r="1049" spans="1:4">
      <c r="A1049">
        <v>20160421</v>
      </c>
      <c r="B1049">
        <v>20160420</v>
      </c>
      <c r="C1049">
        <v>20160420</v>
      </c>
      <c r="D1049">
        <v>20160421</v>
      </c>
    </row>
    <row r="1050" spans="1:4">
      <c r="A1050">
        <v>20160420</v>
      </c>
      <c r="B1050">
        <v>20160419</v>
      </c>
      <c r="C1050">
        <v>20160419</v>
      </c>
      <c r="D1050">
        <v>20160420</v>
      </c>
    </row>
    <row r="1051" spans="1:4">
      <c r="A1051">
        <v>20160419</v>
      </c>
      <c r="B1051">
        <v>20160418</v>
      </c>
      <c r="C1051">
        <v>20160418</v>
      </c>
      <c r="D1051">
        <v>20160419</v>
      </c>
    </row>
    <row r="1052" spans="1:4">
      <c r="A1052">
        <v>20160418</v>
      </c>
      <c r="B1052">
        <v>20160417</v>
      </c>
      <c r="C1052">
        <v>20160417</v>
      </c>
      <c r="D1052">
        <v>20160418</v>
      </c>
    </row>
    <row r="1053" spans="1:4">
      <c r="A1053">
        <v>20160417</v>
      </c>
      <c r="B1053">
        <v>20160416</v>
      </c>
      <c r="C1053">
        <v>20160416</v>
      </c>
      <c r="D1053">
        <v>20160417</v>
      </c>
    </row>
    <row r="1054" spans="1:4">
      <c r="A1054">
        <v>20160416</v>
      </c>
      <c r="B1054">
        <v>20160415</v>
      </c>
      <c r="C1054">
        <v>20160415</v>
      </c>
      <c r="D1054">
        <v>20160416</v>
      </c>
    </row>
    <row r="1055" spans="1:4">
      <c r="A1055">
        <v>20160415</v>
      </c>
      <c r="B1055">
        <v>20160414</v>
      </c>
      <c r="C1055">
        <v>20160414</v>
      </c>
      <c r="D1055">
        <v>20160415</v>
      </c>
    </row>
    <row r="1056" spans="1:4">
      <c r="A1056">
        <v>20160414</v>
      </c>
      <c r="B1056">
        <v>20160413</v>
      </c>
      <c r="C1056">
        <v>20160413</v>
      </c>
      <c r="D1056">
        <v>20160414</v>
      </c>
    </row>
    <row r="1057" spans="1:4">
      <c r="A1057">
        <v>20160413</v>
      </c>
      <c r="B1057">
        <v>20160412</v>
      </c>
      <c r="C1057">
        <v>20160412</v>
      </c>
      <c r="D1057">
        <v>20160413</v>
      </c>
    </row>
    <row r="1058" spans="1:4">
      <c r="A1058">
        <v>20160412</v>
      </c>
      <c r="B1058">
        <v>20160411</v>
      </c>
      <c r="C1058">
        <v>20160411</v>
      </c>
      <c r="D1058">
        <v>20160412</v>
      </c>
    </row>
    <row r="1059" spans="1:4">
      <c r="A1059">
        <v>20160411</v>
      </c>
      <c r="B1059">
        <v>20160410</v>
      </c>
      <c r="C1059">
        <v>20160410</v>
      </c>
      <c r="D1059">
        <v>20160411</v>
      </c>
    </row>
    <row r="1060" spans="1:4">
      <c r="A1060">
        <v>20160410</v>
      </c>
      <c r="B1060">
        <v>20160409</v>
      </c>
      <c r="C1060">
        <v>20160409</v>
      </c>
      <c r="D1060">
        <v>20160410</v>
      </c>
    </row>
    <row r="1061" spans="1:4">
      <c r="A1061">
        <v>20160409</v>
      </c>
      <c r="B1061">
        <v>20160408</v>
      </c>
      <c r="C1061">
        <v>20160408</v>
      </c>
      <c r="D1061">
        <v>20160409</v>
      </c>
    </row>
    <row r="1062" spans="1:4">
      <c r="A1062">
        <v>20160408</v>
      </c>
      <c r="B1062">
        <v>20160407</v>
      </c>
      <c r="C1062">
        <v>20160407</v>
      </c>
      <c r="D1062">
        <v>20160408</v>
      </c>
    </row>
    <row r="1063" spans="1:4">
      <c r="A1063">
        <v>20160407</v>
      </c>
      <c r="B1063">
        <v>20160406</v>
      </c>
      <c r="C1063">
        <v>20160406</v>
      </c>
      <c r="D1063">
        <v>20160407</v>
      </c>
    </row>
    <row r="1064" spans="1:4">
      <c r="A1064">
        <v>20160406</v>
      </c>
      <c r="B1064">
        <v>20160405</v>
      </c>
      <c r="C1064">
        <v>20160405</v>
      </c>
      <c r="D1064">
        <v>20160406</v>
      </c>
    </row>
    <row r="1065" spans="1:4">
      <c r="A1065">
        <v>20160405</v>
      </c>
      <c r="B1065">
        <v>20160404</v>
      </c>
      <c r="C1065">
        <v>20160404</v>
      </c>
      <c r="D1065">
        <v>20160405</v>
      </c>
    </row>
    <row r="1066" spans="1:4">
      <c r="A1066">
        <v>20160404</v>
      </c>
      <c r="B1066">
        <v>20160403</v>
      </c>
      <c r="C1066">
        <v>20160403</v>
      </c>
      <c r="D1066">
        <v>20160404</v>
      </c>
    </row>
    <row r="1067" spans="1:4">
      <c r="A1067">
        <v>20160403</v>
      </c>
      <c r="B1067">
        <v>20160402</v>
      </c>
      <c r="C1067">
        <v>20160402</v>
      </c>
      <c r="D1067">
        <v>20160403</v>
      </c>
    </row>
    <row r="1068" spans="1:4">
      <c r="A1068">
        <v>20160402</v>
      </c>
      <c r="B1068">
        <v>20160401</v>
      </c>
      <c r="C1068">
        <v>20160401</v>
      </c>
      <c r="D1068">
        <v>20160402</v>
      </c>
    </row>
    <row r="1069" spans="1:4">
      <c r="A1069">
        <v>20160401</v>
      </c>
      <c r="B1069">
        <v>20160331</v>
      </c>
      <c r="C1069">
        <v>20160331</v>
      </c>
      <c r="D1069">
        <v>20160401</v>
      </c>
    </row>
    <row r="1070" spans="1:4">
      <c r="A1070">
        <v>20160331</v>
      </c>
      <c r="B1070">
        <v>20160330</v>
      </c>
      <c r="C1070">
        <v>20160330</v>
      </c>
      <c r="D1070">
        <v>20160331</v>
      </c>
    </row>
    <row r="1071" spans="1:4">
      <c r="A1071">
        <v>20160330</v>
      </c>
      <c r="B1071">
        <v>20160329</v>
      </c>
      <c r="C1071">
        <v>20160329</v>
      </c>
      <c r="D1071">
        <v>20160330</v>
      </c>
    </row>
    <row r="1072" spans="1:4">
      <c r="A1072">
        <v>20160329</v>
      </c>
      <c r="B1072">
        <v>20160328</v>
      </c>
      <c r="C1072">
        <v>20160328</v>
      </c>
      <c r="D1072">
        <v>20160329</v>
      </c>
    </row>
    <row r="1073" spans="1:4">
      <c r="A1073">
        <v>20160328</v>
      </c>
      <c r="B1073">
        <v>20160327</v>
      </c>
      <c r="C1073">
        <v>20160327</v>
      </c>
      <c r="D1073">
        <v>20160328</v>
      </c>
    </row>
    <row r="1074" spans="1:4">
      <c r="A1074">
        <v>20160327</v>
      </c>
      <c r="B1074">
        <v>20160326</v>
      </c>
      <c r="C1074">
        <v>20160326</v>
      </c>
      <c r="D1074">
        <v>20160327</v>
      </c>
    </row>
    <row r="1075" spans="1:4">
      <c r="A1075">
        <v>20160326</v>
      </c>
      <c r="B1075">
        <v>20160325</v>
      </c>
      <c r="C1075">
        <v>20160325</v>
      </c>
      <c r="D1075">
        <v>20160326</v>
      </c>
    </row>
    <row r="1076" spans="1:4">
      <c r="A1076">
        <v>20160325</v>
      </c>
      <c r="B1076">
        <v>20160324</v>
      </c>
      <c r="C1076">
        <v>20160324</v>
      </c>
      <c r="D1076">
        <v>20160325</v>
      </c>
    </row>
    <row r="1077" spans="1:4">
      <c r="A1077">
        <v>20160324</v>
      </c>
      <c r="B1077">
        <v>20160323</v>
      </c>
      <c r="C1077">
        <v>20160323</v>
      </c>
      <c r="D1077">
        <v>20160324</v>
      </c>
    </row>
    <row r="1078" spans="1:4">
      <c r="A1078">
        <v>20160323</v>
      </c>
      <c r="B1078">
        <v>20160322</v>
      </c>
      <c r="C1078">
        <v>20160322</v>
      </c>
      <c r="D1078">
        <v>20160323</v>
      </c>
    </row>
    <row r="1079" spans="1:4">
      <c r="A1079">
        <v>20160322</v>
      </c>
      <c r="B1079">
        <v>20160321</v>
      </c>
      <c r="C1079">
        <v>20160321</v>
      </c>
      <c r="D1079">
        <v>20160322</v>
      </c>
    </row>
    <row r="1080" spans="1:4">
      <c r="A1080">
        <v>20160321</v>
      </c>
      <c r="B1080">
        <v>20160320</v>
      </c>
      <c r="C1080">
        <v>20160320</v>
      </c>
      <c r="D1080">
        <v>20160321</v>
      </c>
    </row>
    <row r="1081" spans="1:4">
      <c r="A1081">
        <v>20160320</v>
      </c>
      <c r="B1081">
        <v>20160319</v>
      </c>
      <c r="C1081">
        <v>20160319</v>
      </c>
      <c r="D1081">
        <v>20160320</v>
      </c>
    </row>
    <row r="1082" spans="1:4">
      <c r="A1082">
        <v>20160319</v>
      </c>
      <c r="B1082">
        <v>20160318</v>
      </c>
      <c r="C1082">
        <v>20160318</v>
      </c>
      <c r="D1082">
        <v>20160319</v>
      </c>
    </row>
    <row r="1083" spans="1:4">
      <c r="A1083">
        <v>20160318</v>
      </c>
      <c r="B1083">
        <v>20160317</v>
      </c>
      <c r="C1083">
        <v>20160317</v>
      </c>
      <c r="D1083">
        <v>20160318</v>
      </c>
    </row>
    <row r="1084" spans="1:4">
      <c r="A1084">
        <v>20160317</v>
      </c>
      <c r="B1084">
        <v>20160316</v>
      </c>
      <c r="C1084">
        <v>20160316</v>
      </c>
      <c r="D1084">
        <v>20160317</v>
      </c>
    </row>
    <row r="1085" spans="1:4">
      <c r="A1085">
        <v>20160316</v>
      </c>
      <c r="B1085">
        <v>20160315</v>
      </c>
      <c r="C1085">
        <v>20160315</v>
      </c>
      <c r="D1085">
        <v>20160316</v>
      </c>
    </row>
    <row r="1086" spans="1:4">
      <c r="A1086">
        <v>20160315</v>
      </c>
      <c r="B1086">
        <v>20160314</v>
      </c>
      <c r="C1086">
        <v>20160314</v>
      </c>
      <c r="D1086">
        <v>20160315</v>
      </c>
    </row>
    <row r="1087" spans="1:4">
      <c r="A1087">
        <v>20160314</v>
      </c>
      <c r="B1087">
        <v>20160313</v>
      </c>
      <c r="C1087">
        <v>20160313</v>
      </c>
      <c r="D1087">
        <v>20160314</v>
      </c>
    </row>
    <row r="1088" spans="1:4">
      <c r="A1088">
        <v>20160313</v>
      </c>
      <c r="B1088">
        <v>20160312</v>
      </c>
      <c r="C1088">
        <v>20160312</v>
      </c>
      <c r="D1088">
        <v>20160313</v>
      </c>
    </row>
    <row r="1089" spans="1:4">
      <c r="A1089">
        <v>20160312</v>
      </c>
      <c r="B1089">
        <v>20160311</v>
      </c>
      <c r="C1089">
        <v>20160311</v>
      </c>
      <c r="D1089">
        <v>20160312</v>
      </c>
    </row>
    <row r="1090" spans="1:4">
      <c r="A1090">
        <v>20160311</v>
      </c>
      <c r="B1090">
        <v>20160310</v>
      </c>
      <c r="C1090">
        <v>20160310</v>
      </c>
      <c r="D1090">
        <v>20160311</v>
      </c>
    </row>
    <row r="1091" spans="1:4">
      <c r="A1091">
        <v>20160310</v>
      </c>
      <c r="B1091">
        <v>20160309</v>
      </c>
      <c r="C1091">
        <v>20160309</v>
      </c>
      <c r="D1091">
        <v>20160310</v>
      </c>
    </row>
    <row r="1092" spans="1:4">
      <c r="A1092">
        <v>20160309</v>
      </c>
      <c r="B1092">
        <v>20160308</v>
      </c>
      <c r="C1092">
        <v>20160308</v>
      </c>
      <c r="D1092">
        <v>20160309</v>
      </c>
    </row>
    <row r="1093" spans="1:4">
      <c r="A1093">
        <v>20160308</v>
      </c>
      <c r="B1093">
        <v>20160307</v>
      </c>
      <c r="C1093">
        <v>20160307</v>
      </c>
      <c r="D1093">
        <v>20160308</v>
      </c>
    </row>
    <row r="1094" spans="1:4">
      <c r="A1094">
        <v>20160307</v>
      </c>
      <c r="B1094">
        <v>20160306</v>
      </c>
      <c r="C1094">
        <v>20160306</v>
      </c>
      <c r="D1094">
        <v>20160307</v>
      </c>
    </row>
    <row r="1095" spans="1:4">
      <c r="A1095">
        <v>20160306</v>
      </c>
      <c r="B1095">
        <v>20160305</v>
      </c>
      <c r="C1095">
        <v>20160305</v>
      </c>
      <c r="D1095">
        <v>20160306</v>
      </c>
    </row>
    <row r="1096" spans="1:4">
      <c r="A1096">
        <v>20160305</v>
      </c>
      <c r="B1096">
        <v>20160304</v>
      </c>
      <c r="C1096">
        <v>20160304</v>
      </c>
      <c r="D1096">
        <v>20160305</v>
      </c>
    </row>
    <row r="1097" spans="1:4">
      <c r="A1097">
        <v>20160304</v>
      </c>
      <c r="B1097">
        <v>20160303</v>
      </c>
      <c r="C1097">
        <v>20160303</v>
      </c>
      <c r="D1097">
        <v>20160304</v>
      </c>
    </row>
    <row r="1098" spans="1:4">
      <c r="A1098">
        <v>20160303</v>
      </c>
      <c r="B1098">
        <v>20160302</v>
      </c>
      <c r="C1098">
        <v>20160302</v>
      </c>
      <c r="D1098">
        <v>20160303</v>
      </c>
    </row>
    <row r="1099" spans="1:4">
      <c r="A1099">
        <v>20160302</v>
      </c>
      <c r="B1099">
        <v>20160301</v>
      </c>
      <c r="C1099">
        <v>20160301</v>
      </c>
      <c r="D1099">
        <v>20160302</v>
      </c>
    </row>
    <row r="1100" spans="1:4">
      <c r="A1100">
        <v>20160301</v>
      </c>
      <c r="B1100">
        <v>20160229</v>
      </c>
      <c r="C1100">
        <v>20160229</v>
      </c>
      <c r="D1100">
        <v>20160301</v>
      </c>
    </row>
    <row r="1101" spans="1:4">
      <c r="A1101">
        <v>20160229</v>
      </c>
      <c r="B1101">
        <v>20160228</v>
      </c>
      <c r="C1101">
        <v>20160228</v>
      </c>
      <c r="D1101">
        <v>20160229</v>
      </c>
    </row>
    <row r="1102" spans="1:4">
      <c r="A1102">
        <v>20160228</v>
      </c>
      <c r="B1102">
        <v>20160227</v>
      </c>
      <c r="C1102">
        <v>20160227</v>
      </c>
      <c r="D1102">
        <v>20160228</v>
      </c>
    </row>
    <row r="1103" spans="1:4">
      <c r="A1103">
        <v>20160227</v>
      </c>
      <c r="B1103">
        <v>20160226</v>
      </c>
      <c r="C1103">
        <v>20160226</v>
      </c>
      <c r="D1103">
        <v>20160227</v>
      </c>
    </row>
    <row r="1104" spans="1:4">
      <c r="A1104">
        <v>20160226</v>
      </c>
      <c r="B1104">
        <v>20160225</v>
      </c>
      <c r="C1104">
        <v>20160225</v>
      </c>
      <c r="D1104">
        <v>20160226</v>
      </c>
    </row>
    <row r="1105" spans="1:4">
      <c r="A1105">
        <v>20160225</v>
      </c>
      <c r="B1105">
        <v>20160224</v>
      </c>
      <c r="C1105">
        <v>20160224</v>
      </c>
      <c r="D1105">
        <v>20160225</v>
      </c>
    </row>
    <row r="1106" spans="1:4">
      <c r="A1106">
        <v>20160224</v>
      </c>
      <c r="B1106">
        <v>20160223</v>
      </c>
      <c r="C1106">
        <v>20160223</v>
      </c>
      <c r="D1106">
        <v>20160224</v>
      </c>
    </row>
    <row r="1107" spans="1:4">
      <c r="A1107">
        <v>20160223</v>
      </c>
      <c r="B1107">
        <v>20160222</v>
      </c>
      <c r="C1107">
        <v>20160222</v>
      </c>
      <c r="D1107">
        <v>20160223</v>
      </c>
    </row>
    <row r="1108" spans="1:4">
      <c r="A1108">
        <v>20160222</v>
      </c>
      <c r="B1108">
        <v>20160221</v>
      </c>
      <c r="C1108">
        <v>20160221</v>
      </c>
      <c r="D1108">
        <v>20160222</v>
      </c>
    </row>
    <row r="1109" spans="1:4">
      <c r="A1109">
        <v>20160221</v>
      </c>
      <c r="B1109">
        <v>20160220</v>
      </c>
      <c r="C1109">
        <v>20160220</v>
      </c>
      <c r="D1109">
        <v>20160221</v>
      </c>
    </row>
    <row r="1110" spans="1:4">
      <c r="A1110">
        <v>20160220</v>
      </c>
      <c r="B1110">
        <v>20160219</v>
      </c>
      <c r="C1110">
        <v>20160219</v>
      </c>
      <c r="D1110">
        <v>20160220</v>
      </c>
    </row>
    <row r="1111" spans="1:4">
      <c r="A1111">
        <v>20160219</v>
      </c>
      <c r="B1111">
        <v>20160218</v>
      </c>
      <c r="C1111">
        <v>20160218</v>
      </c>
      <c r="D1111">
        <v>20160219</v>
      </c>
    </row>
    <row r="1112" spans="1:4">
      <c r="A1112">
        <v>20160218</v>
      </c>
      <c r="B1112">
        <v>20160217</v>
      </c>
      <c r="C1112">
        <v>20160217</v>
      </c>
      <c r="D1112">
        <v>20160218</v>
      </c>
    </row>
    <row r="1113" spans="1:4">
      <c r="A1113">
        <v>20160217</v>
      </c>
      <c r="B1113">
        <v>20160216</v>
      </c>
      <c r="C1113">
        <v>20160216</v>
      </c>
      <c r="D1113">
        <v>20160217</v>
      </c>
    </row>
    <row r="1114" spans="1:4">
      <c r="A1114">
        <v>20160216</v>
      </c>
      <c r="B1114">
        <v>20160215</v>
      </c>
      <c r="C1114">
        <v>20160215</v>
      </c>
      <c r="D1114">
        <v>20160216</v>
      </c>
    </row>
    <row r="1115" spans="1:4">
      <c r="A1115">
        <v>20160215</v>
      </c>
      <c r="B1115">
        <v>20160214</v>
      </c>
      <c r="C1115">
        <v>20160214</v>
      </c>
      <c r="D1115">
        <v>20160215</v>
      </c>
    </row>
    <row r="1116" spans="1:4">
      <c r="A1116">
        <v>20160214</v>
      </c>
      <c r="B1116">
        <v>20160213</v>
      </c>
      <c r="C1116">
        <v>20160213</v>
      </c>
      <c r="D1116">
        <v>20160214</v>
      </c>
    </row>
    <row r="1117" spans="1:4">
      <c r="A1117">
        <v>20160213</v>
      </c>
      <c r="B1117">
        <v>20160212</v>
      </c>
      <c r="C1117">
        <v>20160212</v>
      </c>
      <c r="D1117">
        <v>20160213</v>
      </c>
    </row>
    <row r="1118" spans="1:4">
      <c r="A1118">
        <v>20160212</v>
      </c>
      <c r="B1118">
        <v>20160211</v>
      </c>
      <c r="C1118">
        <v>20160211</v>
      </c>
      <c r="D1118">
        <v>20160212</v>
      </c>
    </row>
    <row r="1119" spans="1:4">
      <c r="A1119">
        <v>20160211</v>
      </c>
      <c r="B1119">
        <v>20160210</v>
      </c>
      <c r="C1119">
        <v>20160210</v>
      </c>
      <c r="D1119">
        <v>20160211</v>
      </c>
    </row>
    <row r="1120" spans="1:4">
      <c r="A1120">
        <v>20160210</v>
      </c>
      <c r="B1120">
        <v>20160209</v>
      </c>
      <c r="C1120">
        <v>20160209</v>
      </c>
      <c r="D1120">
        <v>20160210</v>
      </c>
    </row>
    <row r="1121" spans="1:4">
      <c r="A1121">
        <v>20160209</v>
      </c>
      <c r="B1121">
        <v>20160208</v>
      </c>
      <c r="C1121">
        <v>20160208</v>
      </c>
      <c r="D1121">
        <v>20160209</v>
      </c>
    </row>
    <row r="1122" spans="1:4">
      <c r="A1122">
        <v>20160208</v>
      </c>
      <c r="B1122">
        <v>20160207</v>
      </c>
      <c r="C1122">
        <v>20160207</v>
      </c>
      <c r="D1122">
        <v>20160208</v>
      </c>
    </row>
    <row r="1123" spans="1:4">
      <c r="A1123">
        <v>20160207</v>
      </c>
      <c r="B1123">
        <v>20160206</v>
      </c>
      <c r="C1123">
        <v>20160206</v>
      </c>
      <c r="D1123">
        <v>20160207</v>
      </c>
    </row>
    <row r="1124" spans="1:4">
      <c r="A1124">
        <v>20160206</v>
      </c>
      <c r="B1124">
        <v>20160205</v>
      </c>
      <c r="C1124">
        <v>20160205</v>
      </c>
      <c r="D1124">
        <v>20160206</v>
      </c>
    </row>
    <row r="1125" spans="1:4">
      <c r="A1125">
        <v>20160205</v>
      </c>
      <c r="B1125">
        <v>20160204</v>
      </c>
      <c r="C1125">
        <v>20160204</v>
      </c>
      <c r="D1125">
        <v>20160205</v>
      </c>
    </row>
    <row r="1126" spans="1:4">
      <c r="A1126">
        <v>20160204</v>
      </c>
      <c r="B1126">
        <v>20160203</v>
      </c>
      <c r="C1126">
        <v>20160203</v>
      </c>
      <c r="D1126">
        <v>20160204</v>
      </c>
    </row>
    <row r="1127" spans="1:4">
      <c r="A1127">
        <v>20160203</v>
      </c>
      <c r="B1127">
        <v>20160202</v>
      </c>
      <c r="C1127">
        <v>20160202</v>
      </c>
      <c r="D1127">
        <v>20160203</v>
      </c>
    </row>
    <row r="1128" spans="1:4">
      <c r="A1128">
        <v>20160202</v>
      </c>
      <c r="B1128">
        <v>20160201</v>
      </c>
      <c r="C1128">
        <v>20160201</v>
      </c>
      <c r="D1128">
        <v>20160202</v>
      </c>
    </row>
    <row r="1129" spans="1:4">
      <c r="A1129">
        <v>20160201</v>
      </c>
      <c r="B1129">
        <v>20160131</v>
      </c>
      <c r="C1129">
        <v>20160131</v>
      </c>
      <c r="D1129">
        <v>20160201</v>
      </c>
    </row>
    <row r="1130" spans="1:4">
      <c r="A1130">
        <v>20160131</v>
      </c>
      <c r="B1130">
        <v>20160130</v>
      </c>
      <c r="C1130">
        <v>20160130</v>
      </c>
      <c r="D1130">
        <v>20160131</v>
      </c>
    </row>
    <row r="1131" spans="1:4">
      <c r="A1131">
        <v>20160130</v>
      </c>
      <c r="B1131">
        <v>20160129</v>
      </c>
      <c r="C1131">
        <v>20160129</v>
      </c>
      <c r="D1131">
        <v>20160130</v>
      </c>
    </row>
    <row r="1132" spans="1:4">
      <c r="A1132">
        <v>20160129</v>
      </c>
      <c r="B1132">
        <v>20160128</v>
      </c>
      <c r="C1132">
        <v>20160128</v>
      </c>
      <c r="D1132">
        <v>20160129</v>
      </c>
    </row>
    <row r="1133" spans="1:4">
      <c r="A1133">
        <v>20160128</v>
      </c>
      <c r="B1133">
        <v>20160127</v>
      </c>
      <c r="C1133">
        <v>20160127</v>
      </c>
      <c r="D1133">
        <v>20160128</v>
      </c>
    </row>
    <row r="1134" spans="1:4">
      <c r="A1134">
        <v>20160127</v>
      </c>
      <c r="B1134">
        <v>20160126</v>
      </c>
      <c r="C1134">
        <v>20160126</v>
      </c>
      <c r="D1134">
        <v>20160127</v>
      </c>
    </row>
    <row r="1135" spans="1:4">
      <c r="A1135">
        <v>20160126</v>
      </c>
      <c r="B1135">
        <v>20160125</v>
      </c>
      <c r="C1135">
        <v>20160125</v>
      </c>
      <c r="D1135">
        <v>20160126</v>
      </c>
    </row>
    <row r="1136" spans="1:4">
      <c r="A1136">
        <v>20160125</v>
      </c>
      <c r="B1136">
        <v>20160124</v>
      </c>
      <c r="C1136">
        <v>20160124</v>
      </c>
      <c r="D1136">
        <v>20160125</v>
      </c>
    </row>
    <row r="1137" spans="1:4">
      <c r="A1137">
        <v>20160124</v>
      </c>
      <c r="B1137">
        <v>20160123</v>
      </c>
      <c r="C1137">
        <v>20160123</v>
      </c>
      <c r="D1137">
        <v>20160124</v>
      </c>
    </row>
    <row r="1138" spans="1:4">
      <c r="A1138">
        <v>20160123</v>
      </c>
      <c r="B1138">
        <v>20160122</v>
      </c>
      <c r="C1138">
        <v>20160122</v>
      </c>
      <c r="D1138">
        <v>20160123</v>
      </c>
    </row>
    <row r="1139" spans="1:4">
      <c r="A1139">
        <v>20160122</v>
      </c>
      <c r="B1139">
        <v>20160121</v>
      </c>
      <c r="C1139">
        <v>20160121</v>
      </c>
      <c r="D1139">
        <v>20160122</v>
      </c>
    </row>
    <row r="1140" spans="1:4">
      <c r="A1140">
        <v>20160121</v>
      </c>
      <c r="B1140">
        <v>20160120</v>
      </c>
      <c r="C1140">
        <v>20160120</v>
      </c>
      <c r="D1140">
        <v>20160121</v>
      </c>
    </row>
    <row r="1141" spans="1:4">
      <c r="A1141">
        <v>20160120</v>
      </c>
      <c r="B1141">
        <v>20160119</v>
      </c>
      <c r="C1141">
        <v>20160119</v>
      </c>
      <c r="D1141">
        <v>20160120</v>
      </c>
    </row>
    <row r="1142" spans="1:4">
      <c r="A1142">
        <v>20160119</v>
      </c>
      <c r="B1142">
        <v>20160118</v>
      </c>
      <c r="C1142">
        <v>20160118</v>
      </c>
      <c r="D1142">
        <v>20160119</v>
      </c>
    </row>
    <row r="1143" spans="1:4">
      <c r="A1143">
        <v>20160118</v>
      </c>
      <c r="B1143">
        <v>20160117</v>
      </c>
      <c r="C1143">
        <v>20160117</v>
      </c>
      <c r="D1143">
        <v>20160118</v>
      </c>
    </row>
    <row r="1144" spans="1:4">
      <c r="A1144">
        <v>20160117</v>
      </c>
      <c r="B1144">
        <v>20160116</v>
      </c>
      <c r="C1144">
        <v>20160116</v>
      </c>
      <c r="D1144">
        <v>20160117</v>
      </c>
    </row>
    <row r="1145" spans="1:4">
      <c r="A1145">
        <v>20160116</v>
      </c>
      <c r="B1145">
        <v>20160115</v>
      </c>
      <c r="C1145">
        <v>20160115</v>
      </c>
      <c r="D1145">
        <v>20160116</v>
      </c>
    </row>
    <row r="1146" spans="1:4">
      <c r="A1146">
        <v>20160115</v>
      </c>
      <c r="B1146">
        <v>20160114</v>
      </c>
      <c r="C1146">
        <v>20160114</v>
      </c>
      <c r="D1146">
        <v>20160115</v>
      </c>
    </row>
    <row r="1147" spans="1:4">
      <c r="A1147">
        <v>20160114</v>
      </c>
      <c r="B1147">
        <v>20160113</v>
      </c>
      <c r="C1147">
        <v>20160113</v>
      </c>
      <c r="D1147">
        <v>20160114</v>
      </c>
    </row>
    <row r="1148" spans="1:4">
      <c r="A1148">
        <v>20160113</v>
      </c>
      <c r="B1148">
        <v>20160112</v>
      </c>
      <c r="C1148">
        <v>20160112</v>
      </c>
      <c r="D1148">
        <v>20160113</v>
      </c>
    </row>
    <row r="1149" spans="1:4">
      <c r="A1149">
        <v>20160112</v>
      </c>
      <c r="B1149">
        <v>20160111</v>
      </c>
      <c r="C1149">
        <v>20160111</v>
      </c>
      <c r="D1149">
        <v>20160112</v>
      </c>
    </row>
    <row r="1150" spans="1:4">
      <c r="A1150">
        <v>20160111</v>
      </c>
      <c r="B1150">
        <v>20160110</v>
      </c>
      <c r="C1150">
        <v>20160110</v>
      </c>
      <c r="D1150">
        <v>20160111</v>
      </c>
    </row>
    <row r="1151" spans="1:4">
      <c r="A1151">
        <v>20160110</v>
      </c>
      <c r="B1151">
        <v>20160109</v>
      </c>
      <c r="C1151">
        <v>20160109</v>
      </c>
      <c r="D1151">
        <v>20160110</v>
      </c>
    </row>
    <row r="1152" spans="1:4">
      <c r="A1152">
        <v>20160109</v>
      </c>
      <c r="B1152">
        <v>20160108</v>
      </c>
      <c r="C1152">
        <v>20160108</v>
      </c>
      <c r="D1152">
        <v>20160109</v>
      </c>
    </row>
    <row r="1153" spans="1:4">
      <c r="A1153">
        <v>20160108</v>
      </c>
      <c r="B1153">
        <v>20160107</v>
      </c>
      <c r="C1153">
        <v>20160107</v>
      </c>
      <c r="D1153">
        <v>20160108</v>
      </c>
    </row>
    <row r="1154" spans="1:4">
      <c r="A1154">
        <v>20160107</v>
      </c>
      <c r="B1154">
        <v>20160106</v>
      </c>
      <c r="C1154">
        <v>20160106</v>
      </c>
      <c r="D1154">
        <v>20160107</v>
      </c>
    </row>
    <row r="1155" spans="1:4">
      <c r="A1155">
        <v>20160106</v>
      </c>
      <c r="B1155">
        <v>20160105</v>
      </c>
      <c r="C1155">
        <v>20160105</v>
      </c>
      <c r="D1155">
        <v>20160106</v>
      </c>
    </row>
    <row r="1156" spans="1:4">
      <c r="A1156">
        <v>20160105</v>
      </c>
      <c r="B1156">
        <v>20160104</v>
      </c>
      <c r="C1156">
        <v>20160104</v>
      </c>
      <c r="D1156">
        <v>20160105</v>
      </c>
    </row>
    <row r="1157" spans="1:4">
      <c r="A1157">
        <v>20160104</v>
      </c>
      <c r="B1157">
        <v>20160103</v>
      </c>
      <c r="C1157">
        <v>20160103</v>
      </c>
      <c r="D1157">
        <v>20160104</v>
      </c>
    </row>
    <row r="1158" spans="1:4">
      <c r="A1158">
        <v>20160103</v>
      </c>
      <c r="B1158">
        <v>20160102</v>
      </c>
      <c r="C1158">
        <v>20160102</v>
      </c>
      <c r="D1158">
        <v>20160103</v>
      </c>
    </row>
    <row r="1159" spans="1:4">
      <c r="A1159">
        <v>20160102</v>
      </c>
      <c r="B1159">
        <v>20160101</v>
      </c>
      <c r="C1159">
        <v>20160101</v>
      </c>
      <c r="D1159">
        <v>20160102</v>
      </c>
    </row>
    <row r="1160" spans="1:4">
      <c r="A1160">
        <v>20160101</v>
      </c>
      <c r="B1160">
        <v>20151231</v>
      </c>
      <c r="C1160">
        <v>20151231</v>
      </c>
      <c r="D1160">
        <v>20160101</v>
      </c>
    </row>
    <row r="1161" spans="1:4">
      <c r="A1161">
        <v>20151231</v>
      </c>
      <c r="B1161">
        <v>20151230</v>
      </c>
      <c r="C1161">
        <v>20151230</v>
      </c>
      <c r="D1161">
        <v>20151231</v>
      </c>
    </row>
    <row r="1162" spans="1:4">
      <c r="A1162">
        <v>20151230</v>
      </c>
      <c r="B1162">
        <v>20151229</v>
      </c>
      <c r="C1162">
        <v>20151229</v>
      </c>
      <c r="D1162">
        <v>20151230</v>
      </c>
    </row>
    <row r="1163" spans="1:4">
      <c r="A1163">
        <v>20151229</v>
      </c>
      <c r="B1163">
        <v>20151228</v>
      </c>
      <c r="C1163">
        <v>20151228</v>
      </c>
      <c r="D1163">
        <v>20151229</v>
      </c>
    </row>
    <row r="1164" spans="1:4">
      <c r="A1164">
        <v>20151228</v>
      </c>
      <c r="B1164">
        <v>20151227</v>
      </c>
      <c r="C1164">
        <v>20151227</v>
      </c>
      <c r="D1164">
        <v>20151228</v>
      </c>
    </row>
    <row r="1165" spans="1:4">
      <c r="A1165">
        <v>20151227</v>
      </c>
      <c r="B1165">
        <v>20151226</v>
      </c>
      <c r="C1165">
        <v>20151226</v>
      </c>
      <c r="D1165">
        <v>20151227</v>
      </c>
    </row>
    <row r="1166" spans="1:4">
      <c r="A1166">
        <v>20151226</v>
      </c>
      <c r="B1166">
        <v>20151225</v>
      </c>
      <c r="C1166">
        <v>20151225</v>
      </c>
      <c r="D1166">
        <v>20151226</v>
      </c>
    </row>
    <row r="1167" spans="1:4">
      <c r="A1167">
        <v>20151225</v>
      </c>
      <c r="B1167">
        <v>20151224</v>
      </c>
      <c r="C1167">
        <v>20151224</v>
      </c>
      <c r="D1167">
        <v>20151225</v>
      </c>
    </row>
    <row r="1168" spans="1:4">
      <c r="A1168">
        <v>20151224</v>
      </c>
      <c r="B1168">
        <v>20151223</v>
      </c>
      <c r="C1168">
        <v>20151223</v>
      </c>
      <c r="D1168">
        <v>20151224</v>
      </c>
    </row>
    <row r="1169" spans="1:4">
      <c r="A1169">
        <v>20151223</v>
      </c>
      <c r="B1169">
        <v>20151222</v>
      </c>
      <c r="C1169">
        <v>20151222</v>
      </c>
      <c r="D1169">
        <v>20151223</v>
      </c>
    </row>
    <row r="1170" spans="1:4">
      <c r="A1170">
        <v>20151222</v>
      </c>
      <c r="B1170">
        <v>20151221</v>
      </c>
      <c r="C1170">
        <v>20151221</v>
      </c>
      <c r="D1170">
        <v>20151222</v>
      </c>
    </row>
    <row r="1171" spans="1:4">
      <c r="A1171">
        <v>20151221</v>
      </c>
      <c r="B1171">
        <v>20151220</v>
      </c>
      <c r="C1171">
        <v>20151220</v>
      </c>
      <c r="D1171">
        <v>20151221</v>
      </c>
    </row>
    <row r="1172" spans="1:4">
      <c r="A1172">
        <v>20151220</v>
      </c>
      <c r="B1172">
        <v>20151219</v>
      </c>
      <c r="C1172">
        <v>20151219</v>
      </c>
      <c r="D1172">
        <v>20151220</v>
      </c>
    </row>
    <row r="1173" spans="1:4">
      <c r="A1173">
        <v>20151219</v>
      </c>
      <c r="B1173">
        <v>20151218</v>
      </c>
      <c r="C1173">
        <v>20151218</v>
      </c>
      <c r="D1173">
        <v>20151219</v>
      </c>
    </row>
    <row r="1174" spans="1:4">
      <c r="A1174">
        <v>20151218</v>
      </c>
      <c r="B1174">
        <v>20151217</v>
      </c>
      <c r="C1174">
        <v>20151217</v>
      </c>
      <c r="D1174">
        <v>20151218</v>
      </c>
    </row>
    <row r="1175" spans="1:4">
      <c r="A1175">
        <v>20151217</v>
      </c>
      <c r="B1175">
        <v>20151216</v>
      </c>
      <c r="C1175">
        <v>20151216</v>
      </c>
      <c r="D1175">
        <v>20151217</v>
      </c>
    </row>
    <row r="1176" spans="1:4">
      <c r="A1176">
        <v>20151216</v>
      </c>
      <c r="B1176">
        <v>20151215</v>
      </c>
      <c r="C1176">
        <v>20151215</v>
      </c>
      <c r="D1176">
        <v>20151216</v>
      </c>
    </row>
    <row r="1177" spans="1:4">
      <c r="A1177">
        <v>20151215</v>
      </c>
      <c r="B1177">
        <v>20151214</v>
      </c>
      <c r="C1177">
        <v>20151214</v>
      </c>
      <c r="D1177">
        <v>20151215</v>
      </c>
    </row>
    <row r="1178" spans="1:4">
      <c r="A1178">
        <v>20151214</v>
      </c>
      <c r="B1178">
        <v>20151213</v>
      </c>
      <c r="C1178">
        <v>20151213</v>
      </c>
      <c r="D1178">
        <v>20151214</v>
      </c>
    </row>
    <row r="1179" spans="1:4">
      <c r="A1179">
        <v>20151213</v>
      </c>
      <c r="B1179">
        <v>20151212</v>
      </c>
      <c r="C1179">
        <v>20151212</v>
      </c>
      <c r="D1179">
        <v>20151213</v>
      </c>
    </row>
    <row r="1180" spans="1:4">
      <c r="A1180">
        <v>20151212</v>
      </c>
      <c r="B1180">
        <v>20151211</v>
      </c>
      <c r="C1180">
        <v>20151211</v>
      </c>
      <c r="D1180">
        <v>20151212</v>
      </c>
    </row>
    <row r="1181" spans="1:4">
      <c r="A1181">
        <v>20151211</v>
      </c>
      <c r="B1181">
        <v>20151210</v>
      </c>
      <c r="C1181">
        <v>20151210</v>
      </c>
      <c r="D1181">
        <v>20151211</v>
      </c>
    </row>
    <row r="1182" spans="1:4">
      <c r="A1182">
        <v>20151210</v>
      </c>
      <c r="B1182">
        <v>20151209</v>
      </c>
      <c r="C1182">
        <v>20151209</v>
      </c>
      <c r="D1182">
        <v>20151210</v>
      </c>
    </row>
    <row r="1183" spans="1:4">
      <c r="A1183">
        <v>20151209</v>
      </c>
      <c r="B1183">
        <v>20151208</v>
      </c>
      <c r="C1183">
        <v>20151208</v>
      </c>
      <c r="D1183">
        <v>20151209</v>
      </c>
    </row>
    <row r="1184" spans="1:4">
      <c r="A1184">
        <v>20151208</v>
      </c>
      <c r="B1184">
        <v>20151207</v>
      </c>
      <c r="C1184">
        <v>20151207</v>
      </c>
      <c r="D1184">
        <v>20151208</v>
      </c>
    </row>
    <row r="1185" spans="1:4">
      <c r="A1185">
        <v>20151207</v>
      </c>
      <c r="B1185">
        <v>20151206</v>
      </c>
      <c r="C1185">
        <v>20151206</v>
      </c>
      <c r="D1185">
        <v>20151207</v>
      </c>
    </row>
    <row r="1186" spans="1:4">
      <c r="A1186">
        <v>20151206</v>
      </c>
      <c r="B1186">
        <v>20151205</v>
      </c>
      <c r="C1186">
        <v>20151205</v>
      </c>
      <c r="D1186">
        <v>20151206</v>
      </c>
    </row>
    <row r="1187" spans="1:4">
      <c r="A1187">
        <v>20151205</v>
      </c>
      <c r="B1187">
        <v>20151204</v>
      </c>
      <c r="C1187">
        <v>20151204</v>
      </c>
      <c r="D1187">
        <v>20151205</v>
      </c>
    </row>
    <row r="1188" spans="1:4">
      <c r="A1188">
        <v>20151204</v>
      </c>
      <c r="B1188">
        <v>20151203</v>
      </c>
      <c r="C1188">
        <v>20151203</v>
      </c>
      <c r="D1188">
        <v>20151204</v>
      </c>
    </row>
    <row r="1189" spans="1:4">
      <c r="A1189">
        <v>20151203</v>
      </c>
      <c r="B1189">
        <v>20151202</v>
      </c>
      <c r="C1189">
        <v>20151202</v>
      </c>
      <c r="D1189">
        <v>20151203</v>
      </c>
    </row>
    <row r="1190" spans="1:4">
      <c r="A1190">
        <v>20151202</v>
      </c>
      <c r="B1190">
        <v>20151201</v>
      </c>
      <c r="C1190">
        <v>20151201</v>
      </c>
      <c r="D1190">
        <v>20151202</v>
      </c>
    </row>
    <row r="1191" spans="1:4">
      <c r="A1191">
        <v>20151201</v>
      </c>
      <c r="B1191">
        <v>20151130</v>
      </c>
      <c r="C1191">
        <v>20151130</v>
      </c>
      <c r="D1191">
        <v>20151201</v>
      </c>
    </row>
    <row r="1192" spans="1:4">
      <c r="A1192">
        <v>20151130</v>
      </c>
      <c r="B1192">
        <v>20151129</v>
      </c>
      <c r="C1192">
        <v>20151129</v>
      </c>
      <c r="D1192">
        <v>20151130</v>
      </c>
    </row>
    <row r="1193" spans="1:4">
      <c r="A1193">
        <v>20151129</v>
      </c>
      <c r="B1193">
        <v>20151128</v>
      </c>
      <c r="C1193">
        <v>20151128</v>
      </c>
      <c r="D1193">
        <v>20151129</v>
      </c>
    </row>
    <row r="1194" spans="1:4">
      <c r="A1194">
        <v>20151128</v>
      </c>
      <c r="B1194">
        <v>20151127</v>
      </c>
      <c r="C1194">
        <v>20151127</v>
      </c>
      <c r="D1194">
        <v>20151128</v>
      </c>
    </row>
    <row r="1195" spans="1:4">
      <c r="A1195">
        <v>20151127</v>
      </c>
      <c r="B1195">
        <v>20151126</v>
      </c>
      <c r="C1195">
        <v>20151126</v>
      </c>
      <c r="D1195">
        <v>20151127</v>
      </c>
    </row>
    <row r="1196" spans="1:4">
      <c r="A1196">
        <v>20151126</v>
      </c>
      <c r="B1196">
        <v>20151125</v>
      </c>
      <c r="C1196">
        <v>20151125</v>
      </c>
      <c r="D1196">
        <v>20151126</v>
      </c>
    </row>
    <row r="1197" spans="1:4">
      <c r="A1197">
        <v>20151125</v>
      </c>
      <c r="B1197">
        <v>20151124</v>
      </c>
      <c r="C1197">
        <v>20151124</v>
      </c>
      <c r="D1197">
        <v>20151125</v>
      </c>
    </row>
    <row r="1198" spans="1:4">
      <c r="A1198">
        <v>20151124</v>
      </c>
      <c r="B1198">
        <v>20151123</v>
      </c>
      <c r="C1198">
        <v>20151123</v>
      </c>
      <c r="D1198">
        <v>20151124</v>
      </c>
    </row>
    <row r="1199" spans="1:4">
      <c r="A1199">
        <v>20151123</v>
      </c>
      <c r="B1199">
        <v>20151122</v>
      </c>
      <c r="C1199">
        <v>20151122</v>
      </c>
      <c r="D1199">
        <v>20151123</v>
      </c>
    </row>
    <row r="1200" spans="1:4">
      <c r="A1200">
        <v>20151122</v>
      </c>
      <c r="B1200">
        <v>20151121</v>
      </c>
      <c r="C1200">
        <v>20151121</v>
      </c>
      <c r="D1200">
        <v>20151122</v>
      </c>
    </row>
    <row r="1201" spans="1:4">
      <c r="A1201">
        <v>20151121</v>
      </c>
      <c r="B1201">
        <v>20151120</v>
      </c>
      <c r="C1201">
        <v>20151120</v>
      </c>
      <c r="D1201">
        <v>20151121</v>
      </c>
    </row>
    <row r="1202" spans="1:4">
      <c r="A1202">
        <v>20151120</v>
      </c>
      <c r="B1202">
        <v>20151119</v>
      </c>
      <c r="C1202">
        <v>20151119</v>
      </c>
      <c r="D1202">
        <v>20151120</v>
      </c>
    </row>
    <row r="1203" spans="1:4">
      <c r="A1203">
        <v>20151119</v>
      </c>
      <c r="B1203">
        <v>20151118</v>
      </c>
      <c r="C1203">
        <v>20151118</v>
      </c>
      <c r="D1203">
        <v>20151119</v>
      </c>
    </row>
    <row r="1204" spans="1:4">
      <c r="A1204">
        <v>20151118</v>
      </c>
      <c r="B1204">
        <v>20151117</v>
      </c>
      <c r="C1204">
        <v>20151117</v>
      </c>
      <c r="D1204">
        <v>20151118</v>
      </c>
    </row>
    <row r="1205" spans="1:4">
      <c r="A1205">
        <v>20151117</v>
      </c>
      <c r="B1205">
        <v>20151116</v>
      </c>
      <c r="C1205">
        <v>20151116</v>
      </c>
      <c r="D1205">
        <v>20151117</v>
      </c>
    </row>
    <row r="1206" spans="1:4">
      <c r="A1206">
        <v>20151116</v>
      </c>
      <c r="B1206">
        <v>20151115</v>
      </c>
      <c r="C1206">
        <v>20151115</v>
      </c>
      <c r="D1206">
        <v>20151116</v>
      </c>
    </row>
    <row r="1207" spans="1:4">
      <c r="A1207">
        <v>20151115</v>
      </c>
      <c r="B1207">
        <v>20151114</v>
      </c>
      <c r="C1207">
        <v>20151114</v>
      </c>
      <c r="D1207">
        <v>20151115</v>
      </c>
    </row>
    <row r="1208" spans="1:4">
      <c r="A1208">
        <v>20151114</v>
      </c>
      <c r="B1208">
        <v>20151113</v>
      </c>
      <c r="C1208">
        <v>20151113</v>
      </c>
      <c r="D1208">
        <v>20151114</v>
      </c>
    </row>
    <row r="1209" spans="1:4">
      <c r="A1209">
        <v>20151113</v>
      </c>
      <c r="B1209">
        <v>20151112</v>
      </c>
      <c r="C1209">
        <v>20151112</v>
      </c>
      <c r="D1209">
        <v>20151113</v>
      </c>
    </row>
    <row r="1210" spans="1:4">
      <c r="A1210">
        <v>20151112</v>
      </c>
      <c r="B1210">
        <v>20151111</v>
      </c>
      <c r="C1210">
        <v>20151111</v>
      </c>
      <c r="D1210">
        <v>20151112</v>
      </c>
    </row>
    <row r="1211" spans="1:4">
      <c r="A1211">
        <v>20151111</v>
      </c>
      <c r="B1211">
        <v>20151110</v>
      </c>
      <c r="C1211">
        <v>20151110</v>
      </c>
      <c r="D1211">
        <v>20151111</v>
      </c>
    </row>
    <row r="1212" spans="1:4">
      <c r="A1212">
        <v>20151110</v>
      </c>
      <c r="B1212">
        <v>20151109</v>
      </c>
      <c r="C1212">
        <v>20151109</v>
      </c>
      <c r="D1212">
        <v>20151110</v>
      </c>
    </row>
    <row r="1213" spans="1:4">
      <c r="A1213">
        <v>20151109</v>
      </c>
      <c r="B1213">
        <v>20151108</v>
      </c>
      <c r="C1213">
        <v>20151108</v>
      </c>
      <c r="D1213">
        <v>20151109</v>
      </c>
    </row>
    <row r="1214" spans="1:4">
      <c r="A1214">
        <v>20151108</v>
      </c>
      <c r="B1214">
        <v>20151107</v>
      </c>
      <c r="C1214">
        <v>20151107</v>
      </c>
      <c r="D1214">
        <v>20151108</v>
      </c>
    </row>
    <row r="1215" spans="1:4">
      <c r="A1215">
        <v>20151107</v>
      </c>
      <c r="B1215">
        <v>20151106</v>
      </c>
      <c r="C1215">
        <v>20151106</v>
      </c>
      <c r="D1215">
        <v>20151107</v>
      </c>
    </row>
    <row r="1216" spans="1:4">
      <c r="A1216">
        <v>20151106</v>
      </c>
      <c r="B1216">
        <v>20151105</v>
      </c>
      <c r="C1216">
        <v>20151105</v>
      </c>
      <c r="D1216">
        <v>20151106</v>
      </c>
    </row>
    <row r="1217" spans="1:4">
      <c r="A1217">
        <v>20151105</v>
      </c>
      <c r="B1217">
        <v>20151104</v>
      </c>
      <c r="C1217">
        <v>20151104</v>
      </c>
      <c r="D1217">
        <v>20151105</v>
      </c>
    </row>
    <row r="1218" spans="1:4">
      <c r="A1218">
        <v>20151104</v>
      </c>
      <c r="B1218">
        <v>20151103</v>
      </c>
      <c r="C1218">
        <v>20151103</v>
      </c>
      <c r="D1218">
        <v>20151104</v>
      </c>
    </row>
    <row r="1219" spans="1:4">
      <c r="A1219">
        <v>20151103</v>
      </c>
      <c r="B1219">
        <v>20151102</v>
      </c>
      <c r="C1219">
        <v>20151102</v>
      </c>
      <c r="D1219">
        <v>20151103</v>
      </c>
    </row>
    <row r="1220" spans="1:4">
      <c r="A1220">
        <v>20151102</v>
      </c>
      <c r="B1220">
        <v>20151101</v>
      </c>
      <c r="C1220">
        <v>20151101</v>
      </c>
      <c r="D1220">
        <v>20151102</v>
      </c>
    </row>
    <row r="1221" spans="1:4">
      <c r="A1221">
        <v>20151101</v>
      </c>
      <c r="B1221">
        <v>20151031</v>
      </c>
      <c r="C1221">
        <v>20151031</v>
      </c>
      <c r="D1221">
        <v>20151101</v>
      </c>
    </row>
    <row r="1222" spans="1:4">
      <c r="A1222">
        <v>20151031</v>
      </c>
      <c r="B1222">
        <v>20151030</v>
      </c>
      <c r="C1222">
        <v>20151030</v>
      </c>
      <c r="D1222">
        <v>20151031</v>
      </c>
    </row>
    <row r="1223" spans="1:4">
      <c r="A1223">
        <v>20151030</v>
      </c>
      <c r="B1223">
        <v>20151029</v>
      </c>
      <c r="C1223">
        <v>20151029</v>
      </c>
      <c r="D1223">
        <v>20151030</v>
      </c>
    </row>
    <row r="1224" spans="1:4">
      <c r="A1224">
        <v>20151029</v>
      </c>
      <c r="B1224">
        <v>20151028</v>
      </c>
      <c r="C1224">
        <v>20151028</v>
      </c>
      <c r="D1224">
        <v>20151029</v>
      </c>
    </row>
    <row r="1225" spans="1:4">
      <c r="A1225">
        <v>20151028</v>
      </c>
      <c r="B1225">
        <v>20151027</v>
      </c>
      <c r="C1225">
        <v>20151027</v>
      </c>
      <c r="D1225">
        <v>20151028</v>
      </c>
    </row>
    <row r="1226" spans="1:4">
      <c r="A1226">
        <v>20151027</v>
      </c>
      <c r="B1226">
        <v>20151026</v>
      </c>
      <c r="C1226">
        <v>20151026</v>
      </c>
      <c r="D1226">
        <v>20151027</v>
      </c>
    </row>
    <row r="1227" spans="1:4">
      <c r="A1227">
        <v>20151026</v>
      </c>
      <c r="B1227">
        <v>20151025</v>
      </c>
      <c r="C1227">
        <v>20151025</v>
      </c>
      <c r="D1227">
        <v>20151026</v>
      </c>
    </row>
    <row r="1228" spans="1:4">
      <c r="A1228">
        <v>20151025</v>
      </c>
      <c r="B1228">
        <v>20151024</v>
      </c>
      <c r="C1228">
        <v>20151024</v>
      </c>
      <c r="D1228">
        <v>20151025</v>
      </c>
    </row>
    <row r="1229" spans="1:4">
      <c r="A1229">
        <v>20151024</v>
      </c>
      <c r="B1229">
        <v>20151023</v>
      </c>
      <c r="C1229">
        <v>20151023</v>
      </c>
      <c r="D1229">
        <v>20151024</v>
      </c>
    </row>
    <row r="1230" spans="1:4">
      <c r="A1230">
        <v>20151023</v>
      </c>
      <c r="B1230">
        <v>20151022</v>
      </c>
      <c r="C1230">
        <v>20151022</v>
      </c>
      <c r="D1230">
        <v>20151023</v>
      </c>
    </row>
    <row r="1231" spans="1:4">
      <c r="A1231">
        <v>20151022</v>
      </c>
      <c r="B1231">
        <v>20151021</v>
      </c>
      <c r="C1231">
        <v>20151021</v>
      </c>
      <c r="D1231">
        <v>20151022</v>
      </c>
    </row>
    <row r="1232" spans="1:4">
      <c r="A1232">
        <v>20151021</v>
      </c>
      <c r="B1232">
        <v>20151020</v>
      </c>
      <c r="C1232">
        <v>20151020</v>
      </c>
      <c r="D1232">
        <v>20151021</v>
      </c>
    </row>
    <row r="1233" spans="1:4">
      <c r="A1233">
        <v>20151020</v>
      </c>
      <c r="B1233">
        <v>20151019</v>
      </c>
      <c r="C1233">
        <v>20151019</v>
      </c>
      <c r="D1233">
        <v>20151020</v>
      </c>
    </row>
    <row r="1234" spans="1:4">
      <c r="A1234">
        <v>20151019</v>
      </c>
      <c r="B1234">
        <v>20151018</v>
      </c>
      <c r="C1234">
        <v>20151018</v>
      </c>
      <c r="D1234">
        <v>20151019</v>
      </c>
    </row>
    <row r="1235" spans="1:4">
      <c r="A1235">
        <v>20151018</v>
      </c>
      <c r="B1235">
        <v>20151017</v>
      </c>
      <c r="C1235">
        <v>20151017</v>
      </c>
      <c r="D1235">
        <v>20151018</v>
      </c>
    </row>
    <row r="1236" spans="1:4">
      <c r="A1236">
        <v>20151017</v>
      </c>
      <c r="B1236">
        <v>20151016</v>
      </c>
      <c r="C1236">
        <v>20151016</v>
      </c>
      <c r="D1236">
        <v>20151017</v>
      </c>
    </row>
    <row r="1237" spans="1:4">
      <c r="A1237">
        <v>20151016</v>
      </c>
      <c r="B1237">
        <v>20151015</v>
      </c>
      <c r="C1237">
        <v>20151015</v>
      </c>
      <c r="D1237">
        <v>20151016</v>
      </c>
    </row>
    <row r="1238" spans="1:4">
      <c r="A1238">
        <v>20151015</v>
      </c>
      <c r="B1238">
        <v>20151014</v>
      </c>
      <c r="C1238">
        <v>20151014</v>
      </c>
      <c r="D1238">
        <v>20151015</v>
      </c>
    </row>
    <row r="1239" spans="1:4">
      <c r="A1239">
        <v>20151014</v>
      </c>
      <c r="B1239">
        <v>20151013</v>
      </c>
      <c r="C1239">
        <v>20151013</v>
      </c>
      <c r="D1239">
        <v>20151014</v>
      </c>
    </row>
    <row r="1240" spans="1:4">
      <c r="A1240">
        <v>20151013</v>
      </c>
      <c r="B1240">
        <v>20151012</v>
      </c>
      <c r="C1240">
        <v>20151012</v>
      </c>
      <c r="D1240">
        <v>20151013</v>
      </c>
    </row>
    <row r="1241" spans="1:4">
      <c r="A1241">
        <v>20151012</v>
      </c>
      <c r="B1241">
        <v>20151011</v>
      </c>
      <c r="C1241">
        <v>20151011</v>
      </c>
      <c r="D1241">
        <v>20151012</v>
      </c>
    </row>
    <row r="1242" spans="1:4">
      <c r="A1242">
        <v>20151011</v>
      </c>
      <c r="B1242">
        <v>20151010</v>
      </c>
      <c r="C1242">
        <v>20151010</v>
      </c>
      <c r="D1242">
        <v>20151011</v>
      </c>
    </row>
    <row r="1243" spans="1:4">
      <c r="A1243">
        <v>20151010</v>
      </c>
      <c r="B1243">
        <v>20151009</v>
      </c>
      <c r="C1243">
        <v>20151009</v>
      </c>
      <c r="D1243">
        <v>20151010</v>
      </c>
    </row>
    <row r="1244" spans="1:4">
      <c r="A1244">
        <v>20151009</v>
      </c>
      <c r="B1244">
        <v>20151008</v>
      </c>
      <c r="C1244">
        <v>20151008</v>
      </c>
      <c r="D1244">
        <v>20151009</v>
      </c>
    </row>
    <row r="1245" spans="1:4">
      <c r="A1245">
        <v>20151008</v>
      </c>
      <c r="B1245">
        <v>20151007</v>
      </c>
      <c r="C1245">
        <v>20151007</v>
      </c>
      <c r="D1245">
        <v>20151008</v>
      </c>
    </row>
    <row r="1246" spans="1:4">
      <c r="A1246">
        <v>20151007</v>
      </c>
      <c r="B1246">
        <v>20151006</v>
      </c>
      <c r="C1246">
        <v>20151006</v>
      </c>
      <c r="D1246">
        <v>20151007</v>
      </c>
    </row>
    <row r="1247" spans="1:4">
      <c r="A1247">
        <v>20151006</v>
      </c>
      <c r="B1247">
        <v>20151005</v>
      </c>
      <c r="C1247">
        <v>20151005</v>
      </c>
      <c r="D1247">
        <v>20151006</v>
      </c>
    </row>
    <row r="1248" spans="1:4">
      <c r="A1248">
        <v>20151005</v>
      </c>
      <c r="B1248">
        <v>20151004</v>
      </c>
      <c r="C1248">
        <v>20151004</v>
      </c>
      <c r="D1248">
        <v>20151005</v>
      </c>
    </row>
    <row r="1249" spans="1:4">
      <c r="A1249">
        <v>20151004</v>
      </c>
      <c r="B1249">
        <v>20151003</v>
      </c>
      <c r="C1249">
        <v>20151003</v>
      </c>
      <c r="D1249">
        <v>20151004</v>
      </c>
    </row>
    <row r="1250" spans="1:4">
      <c r="A1250">
        <v>20151003</v>
      </c>
      <c r="B1250">
        <v>20151002</v>
      </c>
      <c r="C1250">
        <v>20151002</v>
      </c>
      <c r="D1250">
        <v>20151003</v>
      </c>
    </row>
    <row r="1251" spans="1:4">
      <c r="A1251">
        <v>20151002</v>
      </c>
      <c r="B1251">
        <v>20151001</v>
      </c>
      <c r="C1251">
        <v>20151001</v>
      </c>
      <c r="D1251">
        <v>20151002</v>
      </c>
    </row>
    <row r="1252" spans="1:4">
      <c r="A1252">
        <v>20151001</v>
      </c>
      <c r="B1252">
        <v>20150930</v>
      </c>
      <c r="C1252">
        <v>20150930</v>
      </c>
      <c r="D1252">
        <v>20151001</v>
      </c>
    </row>
    <row r="1253" spans="1:4">
      <c r="A1253">
        <v>20150930</v>
      </c>
      <c r="B1253">
        <v>20150929</v>
      </c>
      <c r="C1253">
        <v>20150929</v>
      </c>
      <c r="D1253">
        <v>20150930</v>
      </c>
    </row>
    <row r="1254" spans="1:4">
      <c r="A1254">
        <v>20150929</v>
      </c>
      <c r="B1254">
        <v>20150928</v>
      </c>
      <c r="C1254">
        <v>20150928</v>
      </c>
      <c r="D1254">
        <v>20150929</v>
      </c>
    </row>
    <row r="1255" spans="1:4">
      <c r="A1255">
        <v>20150928</v>
      </c>
      <c r="B1255">
        <v>20150927</v>
      </c>
      <c r="C1255">
        <v>20150927</v>
      </c>
      <c r="D1255">
        <v>20150928</v>
      </c>
    </row>
    <row r="1256" spans="1:4">
      <c r="A1256">
        <v>20150927</v>
      </c>
      <c r="B1256">
        <v>20150926</v>
      </c>
      <c r="C1256">
        <v>20150926</v>
      </c>
      <c r="D1256">
        <v>20150927</v>
      </c>
    </row>
    <row r="1257" spans="1:4">
      <c r="A1257">
        <v>20150926</v>
      </c>
      <c r="B1257">
        <v>20150925</v>
      </c>
      <c r="C1257">
        <v>20150925</v>
      </c>
      <c r="D1257">
        <v>20150926</v>
      </c>
    </row>
    <row r="1258" spans="1:4">
      <c r="A1258">
        <v>20150925</v>
      </c>
      <c r="B1258">
        <v>20150924</v>
      </c>
      <c r="C1258">
        <v>20150924</v>
      </c>
      <c r="D1258">
        <v>20150925</v>
      </c>
    </row>
    <row r="1259" spans="1:4">
      <c r="A1259">
        <v>20150924</v>
      </c>
      <c r="B1259">
        <v>20150923</v>
      </c>
      <c r="C1259">
        <v>20150923</v>
      </c>
      <c r="D1259">
        <v>20150924</v>
      </c>
    </row>
    <row r="1260" spans="1:4">
      <c r="A1260">
        <v>20150923</v>
      </c>
      <c r="B1260">
        <v>20150922</v>
      </c>
      <c r="C1260">
        <v>20150922</v>
      </c>
      <c r="D1260">
        <v>20150923</v>
      </c>
    </row>
    <row r="1261" spans="1:4">
      <c r="A1261">
        <v>20150922</v>
      </c>
      <c r="B1261">
        <v>20150921</v>
      </c>
      <c r="C1261">
        <v>20150921</v>
      </c>
      <c r="D1261">
        <v>20150922</v>
      </c>
    </row>
    <row r="1262" spans="1:4">
      <c r="A1262">
        <v>20150921</v>
      </c>
      <c r="B1262">
        <v>20150920</v>
      </c>
      <c r="C1262">
        <v>20150920</v>
      </c>
      <c r="D1262">
        <v>20150921</v>
      </c>
    </row>
    <row r="1263" spans="1:4">
      <c r="A1263">
        <v>20150920</v>
      </c>
      <c r="B1263">
        <v>20150919</v>
      </c>
      <c r="C1263">
        <v>20150919</v>
      </c>
      <c r="D1263">
        <v>20150920</v>
      </c>
    </row>
    <row r="1264" spans="1:4">
      <c r="A1264">
        <v>20150919</v>
      </c>
      <c r="B1264">
        <v>20150918</v>
      </c>
      <c r="C1264">
        <v>20150918</v>
      </c>
      <c r="D1264">
        <v>20150919</v>
      </c>
    </row>
    <row r="1265" spans="1:4">
      <c r="A1265">
        <v>20150918</v>
      </c>
      <c r="B1265">
        <v>20150917</v>
      </c>
      <c r="C1265">
        <v>20150917</v>
      </c>
      <c r="D1265">
        <v>20150918</v>
      </c>
    </row>
    <row r="1266" spans="1:4">
      <c r="A1266">
        <v>20150917</v>
      </c>
      <c r="B1266">
        <v>20150916</v>
      </c>
      <c r="C1266">
        <v>20150916</v>
      </c>
      <c r="D1266">
        <v>20150917</v>
      </c>
    </row>
    <row r="1267" spans="1:4">
      <c r="A1267">
        <v>20150916</v>
      </c>
      <c r="B1267">
        <v>20150915</v>
      </c>
      <c r="C1267">
        <v>20150915</v>
      </c>
      <c r="D1267">
        <v>20150916</v>
      </c>
    </row>
    <row r="1268" spans="1:4">
      <c r="A1268">
        <v>20150915</v>
      </c>
      <c r="B1268">
        <v>20150914</v>
      </c>
      <c r="C1268">
        <v>20150914</v>
      </c>
      <c r="D1268">
        <v>20150915</v>
      </c>
    </row>
    <row r="1269" spans="1:4">
      <c r="A1269">
        <v>20150914</v>
      </c>
      <c r="B1269">
        <v>20150913</v>
      </c>
      <c r="C1269">
        <v>20150913</v>
      </c>
      <c r="D1269">
        <v>20150914</v>
      </c>
    </row>
    <row r="1270" spans="1:4">
      <c r="A1270">
        <v>20150913</v>
      </c>
      <c r="B1270">
        <v>20150912</v>
      </c>
      <c r="C1270">
        <v>20150912</v>
      </c>
      <c r="D1270">
        <v>20150913</v>
      </c>
    </row>
    <row r="1271" spans="1:4">
      <c r="A1271">
        <v>20150912</v>
      </c>
      <c r="B1271">
        <v>20150911</v>
      </c>
      <c r="C1271">
        <v>20150911</v>
      </c>
      <c r="D1271">
        <v>20150912</v>
      </c>
    </row>
    <row r="1272" spans="1:4">
      <c r="A1272">
        <v>20150911</v>
      </c>
      <c r="B1272">
        <v>20150910</v>
      </c>
      <c r="C1272">
        <v>20150910</v>
      </c>
      <c r="D1272">
        <v>20150911</v>
      </c>
    </row>
    <row r="1273" spans="1:4">
      <c r="A1273">
        <v>20150910</v>
      </c>
      <c r="B1273">
        <v>20150909</v>
      </c>
      <c r="C1273">
        <v>20150909</v>
      </c>
      <c r="D1273">
        <v>20150910</v>
      </c>
    </row>
    <row r="1274" spans="1:4">
      <c r="A1274">
        <v>20150909</v>
      </c>
      <c r="B1274">
        <v>20150908</v>
      </c>
      <c r="C1274">
        <v>20150908</v>
      </c>
      <c r="D1274">
        <v>20150909</v>
      </c>
    </row>
    <row r="1275" spans="1:4">
      <c r="A1275">
        <v>20150908</v>
      </c>
      <c r="B1275">
        <v>20150907</v>
      </c>
      <c r="C1275">
        <v>20150907</v>
      </c>
      <c r="D1275">
        <v>20150908</v>
      </c>
    </row>
    <row r="1276" spans="1:4">
      <c r="A1276">
        <v>20150907</v>
      </c>
      <c r="B1276">
        <v>20150906</v>
      </c>
      <c r="C1276">
        <v>20150906</v>
      </c>
      <c r="D1276">
        <v>20150907</v>
      </c>
    </row>
    <row r="1277" spans="1:4">
      <c r="A1277">
        <v>20150906</v>
      </c>
      <c r="B1277">
        <v>20150905</v>
      </c>
      <c r="C1277">
        <v>20150905</v>
      </c>
      <c r="D1277">
        <v>20150906</v>
      </c>
    </row>
    <row r="1278" spans="1:4">
      <c r="A1278">
        <v>20150905</v>
      </c>
      <c r="B1278">
        <v>20150904</v>
      </c>
      <c r="C1278">
        <v>20150904</v>
      </c>
      <c r="D1278">
        <v>20150905</v>
      </c>
    </row>
    <row r="1279" spans="1:4">
      <c r="A1279">
        <v>20150904</v>
      </c>
      <c r="B1279">
        <v>20150903</v>
      </c>
      <c r="C1279">
        <v>20150903</v>
      </c>
      <c r="D1279">
        <v>20150904</v>
      </c>
    </row>
    <row r="1280" spans="1:4">
      <c r="A1280">
        <v>20150903</v>
      </c>
      <c r="B1280">
        <v>20150902</v>
      </c>
      <c r="C1280">
        <v>20150902</v>
      </c>
      <c r="D1280">
        <v>20150903</v>
      </c>
    </row>
    <row r="1281" spans="1:4">
      <c r="A1281">
        <v>20150902</v>
      </c>
      <c r="B1281">
        <v>20150901</v>
      </c>
      <c r="C1281">
        <v>20150901</v>
      </c>
      <c r="D1281">
        <v>20150902</v>
      </c>
    </row>
    <row r="1282" spans="1:4">
      <c r="A1282">
        <v>20150901</v>
      </c>
      <c r="B1282">
        <v>20150831</v>
      </c>
      <c r="C1282">
        <v>20150831</v>
      </c>
      <c r="D1282">
        <v>20150901</v>
      </c>
    </row>
    <row r="1283" spans="1:4">
      <c r="A1283">
        <v>20150831</v>
      </c>
      <c r="B1283">
        <v>20150830</v>
      </c>
      <c r="C1283">
        <v>20150830</v>
      </c>
      <c r="D1283">
        <v>20150831</v>
      </c>
    </row>
    <row r="1284" spans="1:4">
      <c r="A1284">
        <v>20150830</v>
      </c>
      <c r="B1284">
        <v>20150829</v>
      </c>
      <c r="C1284">
        <v>20150829</v>
      </c>
      <c r="D1284">
        <v>20150830</v>
      </c>
    </row>
    <row r="1285" spans="1:4">
      <c r="A1285">
        <v>20150829</v>
      </c>
      <c r="B1285">
        <v>20150828</v>
      </c>
      <c r="C1285">
        <v>20150828</v>
      </c>
      <c r="D1285">
        <v>20150829</v>
      </c>
    </row>
    <row r="1286" spans="1:4">
      <c r="A1286">
        <v>20150828</v>
      </c>
      <c r="B1286">
        <v>20150827</v>
      </c>
      <c r="C1286">
        <v>20150827</v>
      </c>
      <c r="D1286">
        <v>20150828</v>
      </c>
    </row>
    <row r="1287" spans="1:4">
      <c r="A1287">
        <v>20150827</v>
      </c>
      <c r="B1287">
        <v>20150826</v>
      </c>
      <c r="C1287">
        <v>20150826</v>
      </c>
      <c r="D1287">
        <v>20150827</v>
      </c>
    </row>
    <row r="1288" spans="1:4">
      <c r="A1288">
        <v>20150826</v>
      </c>
      <c r="B1288">
        <v>20150825</v>
      </c>
      <c r="C1288">
        <v>20150825</v>
      </c>
      <c r="D1288">
        <v>20150826</v>
      </c>
    </row>
    <row r="1289" spans="1:4">
      <c r="A1289">
        <v>20150825</v>
      </c>
      <c r="B1289">
        <v>20150824</v>
      </c>
      <c r="C1289">
        <v>20150824</v>
      </c>
      <c r="D1289">
        <v>20150825</v>
      </c>
    </row>
    <row r="1290" spans="1:4">
      <c r="A1290">
        <v>20150824</v>
      </c>
      <c r="B1290">
        <v>20150823</v>
      </c>
      <c r="C1290">
        <v>20150823</v>
      </c>
      <c r="D1290">
        <v>20150824</v>
      </c>
    </row>
    <row r="1291" spans="1:4">
      <c r="A1291">
        <v>20150823</v>
      </c>
      <c r="B1291">
        <v>20150822</v>
      </c>
      <c r="C1291">
        <v>20150822</v>
      </c>
      <c r="D1291">
        <v>20150823</v>
      </c>
    </row>
    <row r="1292" spans="1:4">
      <c r="A1292">
        <v>20150822</v>
      </c>
      <c r="B1292">
        <v>20150821</v>
      </c>
      <c r="C1292">
        <v>20150821</v>
      </c>
      <c r="D1292">
        <v>20150822</v>
      </c>
    </row>
    <row r="1293" spans="1:4">
      <c r="A1293">
        <v>20150821</v>
      </c>
      <c r="B1293">
        <v>20150820</v>
      </c>
      <c r="C1293">
        <v>20150820</v>
      </c>
      <c r="D1293">
        <v>20150821</v>
      </c>
    </row>
    <row r="1294" spans="1:4">
      <c r="A1294">
        <v>20150820</v>
      </c>
      <c r="B1294">
        <v>20150819</v>
      </c>
      <c r="C1294">
        <v>20150819</v>
      </c>
      <c r="D1294">
        <v>20150820</v>
      </c>
    </row>
    <row r="1295" spans="1:4">
      <c r="A1295">
        <v>20150819</v>
      </c>
      <c r="B1295">
        <v>20150818</v>
      </c>
      <c r="C1295">
        <v>20150818</v>
      </c>
      <c r="D1295">
        <v>20150819</v>
      </c>
    </row>
    <row r="1296" spans="1:4">
      <c r="A1296">
        <v>20150818</v>
      </c>
      <c r="B1296">
        <v>20150817</v>
      </c>
      <c r="C1296">
        <v>20150817</v>
      </c>
      <c r="D1296">
        <v>20150818</v>
      </c>
    </row>
    <row r="1297" spans="1:4">
      <c r="A1297">
        <v>20150817</v>
      </c>
      <c r="B1297">
        <v>20150816</v>
      </c>
      <c r="C1297">
        <v>20150816</v>
      </c>
      <c r="D1297">
        <v>20150817</v>
      </c>
    </row>
    <row r="1298" spans="1:4">
      <c r="A1298">
        <v>20150816</v>
      </c>
      <c r="B1298">
        <v>20150815</v>
      </c>
      <c r="C1298">
        <v>20150815</v>
      </c>
      <c r="D1298">
        <v>20150816</v>
      </c>
    </row>
    <row r="1299" spans="1:4">
      <c r="A1299">
        <v>20150815</v>
      </c>
      <c r="B1299">
        <v>20150814</v>
      </c>
      <c r="C1299">
        <v>20150814</v>
      </c>
      <c r="D1299">
        <v>20150815</v>
      </c>
    </row>
    <row r="1300" spans="1:4">
      <c r="A1300">
        <v>20150814</v>
      </c>
      <c r="B1300">
        <v>20150813</v>
      </c>
      <c r="C1300">
        <v>20150813</v>
      </c>
      <c r="D1300">
        <v>20150814</v>
      </c>
    </row>
    <row r="1301" spans="1:4">
      <c r="A1301">
        <v>20150813</v>
      </c>
      <c r="B1301">
        <v>20150812</v>
      </c>
      <c r="C1301">
        <v>20150812</v>
      </c>
      <c r="D1301">
        <v>20150813</v>
      </c>
    </row>
    <row r="1302" spans="1:4">
      <c r="A1302">
        <v>20150812</v>
      </c>
      <c r="B1302">
        <v>20150811</v>
      </c>
      <c r="C1302">
        <v>20150811</v>
      </c>
      <c r="D1302">
        <v>20150812</v>
      </c>
    </row>
    <row r="1303" spans="1:4">
      <c r="A1303">
        <v>20150811</v>
      </c>
      <c r="B1303">
        <v>20150810</v>
      </c>
      <c r="C1303">
        <v>20150810</v>
      </c>
      <c r="D1303">
        <v>20150811</v>
      </c>
    </row>
    <row r="1304" spans="1:4">
      <c r="A1304">
        <v>20150810</v>
      </c>
      <c r="B1304">
        <v>20150809</v>
      </c>
      <c r="C1304">
        <v>20150809</v>
      </c>
      <c r="D1304">
        <v>20150810</v>
      </c>
    </row>
    <row r="1305" spans="1:4">
      <c r="A1305">
        <v>20150809</v>
      </c>
      <c r="B1305">
        <v>20150808</v>
      </c>
      <c r="C1305">
        <v>20150808</v>
      </c>
      <c r="D1305">
        <v>20150809</v>
      </c>
    </row>
    <row r="1306" spans="1:4">
      <c r="A1306">
        <v>20150808</v>
      </c>
      <c r="B1306">
        <v>20150807</v>
      </c>
      <c r="C1306">
        <v>20150807</v>
      </c>
      <c r="D1306">
        <v>20150808</v>
      </c>
    </row>
    <row r="1307" spans="1:4">
      <c r="A1307">
        <v>20150807</v>
      </c>
      <c r="B1307">
        <v>20150806</v>
      </c>
      <c r="C1307">
        <v>20150806</v>
      </c>
      <c r="D1307">
        <v>20150807</v>
      </c>
    </row>
    <row r="1308" spans="1:4">
      <c r="A1308">
        <v>20150806</v>
      </c>
      <c r="B1308">
        <v>20150805</v>
      </c>
      <c r="C1308">
        <v>20150805</v>
      </c>
      <c r="D1308">
        <v>20150806</v>
      </c>
    </row>
    <row r="1309" spans="1:4">
      <c r="A1309">
        <v>20150805</v>
      </c>
      <c r="B1309">
        <v>20150804</v>
      </c>
      <c r="C1309">
        <v>20150804</v>
      </c>
      <c r="D1309">
        <v>20150805</v>
      </c>
    </row>
    <row r="1310" spans="1:4">
      <c r="A1310">
        <v>20150804</v>
      </c>
      <c r="B1310">
        <v>20150803</v>
      </c>
      <c r="C1310">
        <v>20150803</v>
      </c>
      <c r="D1310">
        <v>20150804</v>
      </c>
    </row>
    <row r="1311" spans="1:4">
      <c r="A1311">
        <v>20150803</v>
      </c>
      <c r="B1311">
        <v>20150802</v>
      </c>
      <c r="C1311">
        <v>20150802</v>
      </c>
      <c r="D1311">
        <v>20150803</v>
      </c>
    </row>
    <row r="1312" spans="1:4">
      <c r="A1312">
        <v>20150802</v>
      </c>
      <c r="B1312">
        <v>20150801</v>
      </c>
      <c r="C1312">
        <v>20150801</v>
      </c>
      <c r="D1312">
        <v>20150802</v>
      </c>
    </row>
    <row r="1313" spans="1:4">
      <c r="A1313">
        <v>20150801</v>
      </c>
      <c r="B1313">
        <v>20150731</v>
      </c>
      <c r="C1313">
        <v>20150731</v>
      </c>
      <c r="D1313">
        <v>20150801</v>
      </c>
    </row>
    <row r="1314" spans="1:4">
      <c r="A1314">
        <v>20150731</v>
      </c>
      <c r="B1314">
        <v>20150730</v>
      </c>
      <c r="C1314">
        <v>20150730</v>
      </c>
      <c r="D1314">
        <v>20150731</v>
      </c>
    </row>
    <row r="1315" spans="1:4">
      <c r="A1315">
        <v>20150730</v>
      </c>
      <c r="B1315">
        <v>20150729</v>
      </c>
      <c r="C1315">
        <v>20150729</v>
      </c>
      <c r="D1315">
        <v>20150730</v>
      </c>
    </row>
    <row r="1316" spans="1:4">
      <c r="A1316">
        <v>20150729</v>
      </c>
      <c r="B1316">
        <v>20150728</v>
      </c>
      <c r="C1316">
        <v>20150728</v>
      </c>
      <c r="D1316">
        <v>20150729</v>
      </c>
    </row>
    <row r="1317" spans="1:4">
      <c r="A1317">
        <v>20150728</v>
      </c>
      <c r="B1317">
        <v>20150727</v>
      </c>
      <c r="C1317">
        <v>20150727</v>
      </c>
      <c r="D1317">
        <v>20150728</v>
      </c>
    </row>
    <row r="1318" spans="1:4">
      <c r="A1318">
        <v>20150727</v>
      </c>
      <c r="B1318">
        <v>20150726</v>
      </c>
      <c r="C1318">
        <v>20150726</v>
      </c>
      <c r="D1318">
        <v>20150727</v>
      </c>
    </row>
    <row r="1319" spans="1:4">
      <c r="A1319">
        <v>20150726</v>
      </c>
      <c r="B1319">
        <v>20150725</v>
      </c>
      <c r="C1319">
        <v>20150725</v>
      </c>
      <c r="D1319">
        <v>20150726</v>
      </c>
    </row>
    <row r="1320" spans="1:4">
      <c r="A1320">
        <v>20150725</v>
      </c>
      <c r="B1320">
        <v>20150724</v>
      </c>
      <c r="C1320">
        <v>20150724</v>
      </c>
      <c r="D1320">
        <v>20150725</v>
      </c>
    </row>
    <row r="1321" spans="1:4">
      <c r="A1321">
        <v>20150724</v>
      </c>
      <c r="B1321">
        <v>20150723</v>
      </c>
      <c r="C1321">
        <v>20150723</v>
      </c>
      <c r="D1321">
        <v>20150724</v>
      </c>
    </row>
    <row r="1322" spans="1:4">
      <c r="A1322">
        <v>20150723</v>
      </c>
      <c r="B1322">
        <v>20150722</v>
      </c>
      <c r="C1322">
        <v>20150722</v>
      </c>
      <c r="D1322">
        <v>20150723</v>
      </c>
    </row>
    <row r="1323" spans="1:4">
      <c r="A1323">
        <v>20150722</v>
      </c>
      <c r="B1323">
        <v>20150721</v>
      </c>
      <c r="C1323">
        <v>20150721</v>
      </c>
      <c r="D1323">
        <v>20150722</v>
      </c>
    </row>
    <row r="1324" spans="1:4">
      <c r="A1324">
        <v>20150721</v>
      </c>
      <c r="B1324">
        <v>20150720</v>
      </c>
      <c r="C1324">
        <v>20150720</v>
      </c>
      <c r="D1324">
        <v>20150721</v>
      </c>
    </row>
    <row r="1325" spans="1:4">
      <c r="A1325">
        <v>20150720</v>
      </c>
      <c r="B1325">
        <v>20150719</v>
      </c>
      <c r="C1325">
        <v>20150719</v>
      </c>
      <c r="D1325">
        <v>20150720</v>
      </c>
    </row>
    <row r="1326" spans="1:4">
      <c r="A1326">
        <v>20150719</v>
      </c>
      <c r="B1326">
        <v>20150718</v>
      </c>
      <c r="C1326">
        <v>20150718</v>
      </c>
      <c r="D1326">
        <v>20150719</v>
      </c>
    </row>
    <row r="1327" spans="1:4">
      <c r="A1327">
        <v>20150718</v>
      </c>
      <c r="B1327">
        <v>20150717</v>
      </c>
      <c r="C1327">
        <v>20150717</v>
      </c>
      <c r="D1327">
        <v>20150718</v>
      </c>
    </row>
    <row r="1328" spans="1:4">
      <c r="A1328">
        <v>20150717</v>
      </c>
      <c r="B1328">
        <v>20150716</v>
      </c>
      <c r="C1328">
        <v>20150716</v>
      </c>
      <c r="D1328">
        <v>20150717</v>
      </c>
    </row>
    <row r="1329" spans="1:4">
      <c r="A1329">
        <v>20150716</v>
      </c>
      <c r="B1329">
        <v>20150715</v>
      </c>
      <c r="C1329">
        <v>20150715</v>
      </c>
      <c r="D1329">
        <v>20150716</v>
      </c>
    </row>
    <row r="1330" spans="1:4">
      <c r="A1330">
        <v>20150715</v>
      </c>
      <c r="B1330">
        <v>20150714</v>
      </c>
      <c r="C1330">
        <v>20150714</v>
      </c>
      <c r="D1330">
        <v>20150715</v>
      </c>
    </row>
    <row r="1331" spans="1:4">
      <c r="A1331">
        <v>20150714</v>
      </c>
      <c r="B1331">
        <v>20150713</v>
      </c>
      <c r="C1331">
        <v>20150713</v>
      </c>
      <c r="D1331">
        <v>20150714</v>
      </c>
    </row>
    <row r="1332" spans="1:4">
      <c r="A1332">
        <v>20150713</v>
      </c>
      <c r="B1332">
        <v>20150712</v>
      </c>
      <c r="C1332">
        <v>20150712</v>
      </c>
      <c r="D1332">
        <v>20150713</v>
      </c>
    </row>
    <row r="1333" spans="1:4">
      <c r="A1333">
        <v>20150712</v>
      </c>
      <c r="B1333">
        <v>20150711</v>
      </c>
      <c r="C1333">
        <v>20150711</v>
      </c>
      <c r="D1333">
        <v>20150712</v>
      </c>
    </row>
    <row r="1334" spans="1:4">
      <c r="A1334">
        <v>20150711</v>
      </c>
      <c r="B1334">
        <v>20150710</v>
      </c>
      <c r="C1334">
        <v>20150710</v>
      </c>
      <c r="D1334">
        <v>20150711</v>
      </c>
    </row>
    <row r="1335" spans="1:4">
      <c r="A1335">
        <v>20150710</v>
      </c>
      <c r="B1335">
        <v>20150709</v>
      </c>
      <c r="C1335">
        <v>20150709</v>
      </c>
      <c r="D1335">
        <v>20150710</v>
      </c>
    </row>
    <row r="1336" spans="1:4">
      <c r="A1336">
        <v>20150709</v>
      </c>
      <c r="B1336">
        <v>20150708</v>
      </c>
      <c r="C1336">
        <v>20150708</v>
      </c>
      <c r="D1336">
        <v>20150709</v>
      </c>
    </row>
    <row r="1337" spans="1:4">
      <c r="A1337">
        <v>20150708</v>
      </c>
      <c r="B1337">
        <v>20150707</v>
      </c>
      <c r="C1337">
        <v>20150707</v>
      </c>
      <c r="D1337">
        <v>20150708</v>
      </c>
    </row>
    <row r="1338" spans="1:4">
      <c r="A1338">
        <v>20150707</v>
      </c>
      <c r="B1338">
        <v>20150706</v>
      </c>
      <c r="C1338">
        <v>20150706</v>
      </c>
      <c r="D1338">
        <v>20150707</v>
      </c>
    </row>
    <row r="1339" spans="1:4">
      <c r="A1339">
        <v>20150706</v>
      </c>
      <c r="B1339">
        <v>20150705</v>
      </c>
      <c r="C1339">
        <v>20150705</v>
      </c>
      <c r="D1339">
        <v>20150706</v>
      </c>
    </row>
    <row r="1340" spans="1:4">
      <c r="A1340">
        <v>20150705</v>
      </c>
      <c r="B1340">
        <v>20150704</v>
      </c>
      <c r="C1340">
        <v>20150704</v>
      </c>
      <c r="D1340">
        <v>20150705</v>
      </c>
    </row>
    <row r="1341" spans="1:4">
      <c r="A1341">
        <v>20150704</v>
      </c>
      <c r="B1341">
        <v>20150703</v>
      </c>
      <c r="C1341">
        <v>20150703</v>
      </c>
      <c r="D1341">
        <v>20150704</v>
      </c>
    </row>
    <row r="1342" spans="1:4">
      <c r="A1342">
        <v>20150703</v>
      </c>
      <c r="B1342">
        <v>20150702</v>
      </c>
      <c r="C1342">
        <v>20150702</v>
      </c>
      <c r="D1342">
        <v>20150703</v>
      </c>
    </row>
    <row r="1343" spans="1:4">
      <c r="A1343">
        <v>20150702</v>
      </c>
      <c r="B1343">
        <v>20150701</v>
      </c>
      <c r="C1343">
        <v>20150701</v>
      </c>
      <c r="D1343">
        <v>20150702</v>
      </c>
    </row>
    <row r="1344" spans="1:4">
      <c r="A1344">
        <v>20150701</v>
      </c>
      <c r="B1344">
        <v>20150630</v>
      </c>
      <c r="C1344">
        <v>20150630</v>
      </c>
      <c r="D1344">
        <v>20150701</v>
      </c>
    </row>
    <row r="1345" spans="1:4">
      <c r="A1345">
        <v>20150630</v>
      </c>
      <c r="B1345">
        <v>20150629</v>
      </c>
      <c r="C1345">
        <v>20150629</v>
      </c>
      <c r="D1345">
        <v>20150630</v>
      </c>
    </row>
    <row r="1346" spans="1:4">
      <c r="A1346">
        <v>20150629</v>
      </c>
      <c r="B1346">
        <v>20150628</v>
      </c>
      <c r="C1346">
        <v>20150628</v>
      </c>
      <c r="D1346">
        <v>20150629</v>
      </c>
    </row>
    <row r="1347" spans="1:4">
      <c r="A1347">
        <v>20150628</v>
      </c>
      <c r="B1347">
        <v>20150627</v>
      </c>
      <c r="C1347">
        <v>20150627</v>
      </c>
      <c r="D1347">
        <v>20150628</v>
      </c>
    </row>
    <row r="1348" spans="1:4">
      <c r="A1348">
        <v>20150627</v>
      </c>
      <c r="B1348">
        <v>20150626</v>
      </c>
      <c r="C1348">
        <v>20150626</v>
      </c>
      <c r="D1348">
        <v>20150627</v>
      </c>
    </row>
    <row r="1349" spans="1:4">
      <c r="A1349">
        <v>20150626</v>
      </c>
      <c r="B1349">
        <v>20150625</v>
      </c>
      <c r="C1349">
        <v>20150625</v>
      </c>
      <c r="D1349">
        <v>20150626</v>
      </c>
    </row>
    <row r="1350" spans="1:4">
      <c r="A1350">
        <v>20150625</v>
      </c>
      <c r="B1350">
        <v>20150624</v>
      </c>
      <c r="C1350">
        <v>20150624</v>
      </c>
      <c r="D1350">
        <v>20150625</v>
      </c>
    </row>
    <row r="1351" spans="1:4">
      <c r="A1351">
        <v>20150624</v>
      </c>
      <c r="B1351">
        <v>20150623</v>
      </c>
      <c r="C1351">
        <v>20150623</v>
      </c>
      <c r="D1351">
        <v>20150624</v>
      </c>
    </row>
    <row r="1352" spans="1:4">
      <c r="A1352">
        <v>20150623</v>
      </c>
      <c r="B1352">
        <v>20150622</v>
      </c>
      <c r="C1352">
        <v>20150622</v>
      </c>
      <c r="D1352">
        <v>20150623</v>
      </c>
    </row>
    <row r="1353" spans="1:4">
      <c r="A1353">
        <v>20150622</v>
      </c>
      <c r="B1353">
        <v>20150621</v>
      </c>
      <c r="C1353">
        <v>20150621</v>
      </c>
      <c r="D1353">
        <v>20150622</v>
      </c>
    </row>
    <row r="1354" spans="1:4">
      <c r="A1354">
        <v>20150621</v>
      </c>
      <c r="B1354">
        <v>20150620</v>
      </c>
      <c r="C1354">
        <v>20150620</v>
      </c>
      <c r="D1354">
        <v>20150621</v>
      </c>
    </row>
    <row r="1355" spans="1:4">
      <c r="A1355">
        <v>20150620</v>
      </c>
      <c r="B1355">
        <v>20150619</v>
      </c>
      <c r="C1355">
        <v>20150619</v>
      </c>
      <c r="D1355">
        <v>20150620</v>
      </c>
    </row>
    <row r="1356" spans="1:4">
      <c r="A1356">
        <v>20150619</v>
      </c>
      <c r="B1356">
        <v>20150618</v>
      </c>
      <c r="C1356">
        <v>20150618</v>
      </c>
      <c r="D1356">
        <v>20150619</v>
      </c>
    </row>
    <row r="1357" spans="1:4">
      <c r="A1357">
        <v>20150618</v>
      </c>
      <c r="B1357">
        <v>20150617</v>
      </c>
      <c r="C1357">
        <v>20150617</v>
      </c>
      <c r="D1357">
        <v>20150618</v>
      </c>
    </row>
    <row r="1358" spans="1:4">
      <c r="A1358">
        <v>20150617</v>
      </c>
      <c r="B1358">
        <v>20150616</v>
      </c>
      <c r="C1358">
        <v>20150616</v>
      </c>
      <c r="D1358">
        <v>20150617</v>
      </c>
    </row>
    <row r="1359" spans="1:4">
      <c r="A1359">
        <v>20150616</v>
      </c>
      <c r="B1359">
        <v>20150615</v>
      </c>
      <c r="C1359">
        <v>20150615</v>
      </c>
      <c r="D1359">
        <v>20150616</v>
      </c>
    </row>
    <row r="1360" spans="1:4">
      <c r="A1360">
        <v>20150615</v>
      </c>
      <c r="B1360">
        <v>20150614</v>
      </c>
      <c r="C1360">
        <v>20150614</v>
      </c>
      <c r="D1360">
        <v>20150615</v>
      </c>
    </row>
    <row r="1361" spans="1:4">
      <c r="A1361">
        <v>20150614</v>
      </c>
      <c r="B1361">
        <v>20150613</v>
      </c>
      <c r="C1361">
        <v>20150613</v>
      </c>
      <c r="D1361">
        <v>20150614</v>
      </c>
    </row>
    <row r="1362" spans="1:4">
      <c r="A1362">
        <v>20150613</v>
      </c>
      <c r="B1362">
        <v>20150612</v>
      </c>
      <c r="C1362">
        <v>20150612</v>
      </c>
      <c r="D1362">
        <v>20150613</v>
      </c>
    </row>
    <row r="1363" spans="1:4">
      <c r="A1363">
        <v>20150612</v>
      </c>
      <c r="B1363">
        <v>20150611</v>
      </c>
      <c r="C1363">
        <v>20150611</v>
      </c>
      <c r="D1363">
        <v>20150612</v>
      </c>
    </row>
    <row r="1364" spans="1:4">
      <c r="A1364">
        <v>20150611</v>
      </c>
      <c r="B1364">
        <v>20150610</v>
      </c>
      <c r="C1364">
        <v>20150610</v>
      </c>
      <c r="D1364">
        <v>20150611</v>
      </c>
    </row>
    <row r="1365" spans="1:4">
      <c r="A1365">
        <v>20150610</v>
      </c>
      <c r="B1365">
        <v>20150609</v>
      </c>
      <c r="C1365">
        <v>20150609</v>
      </c>
      <c r="D1365">
        <v>20150610</v>
      </c>
    </row>
    <row r="1366" spans="1:4">
      <c r="A1366">
        <v>20150609</v>
      </c>
      <c r="B1366">
        <v>20150608</v>
      </c>
      <c r="C1366">
        <v>20150608</v>
      </c>
      <c r="D1366">
        <v>20150609</v>
      </c>
    </row>
    <row r="1367" spans="1:4">
      <c r="A1367">
        <v>20150608</v>
      </c>
      <c r="B1367">
        <v>20150607</v>
      </c>
      <c r="C1367">
        <v>20150607</v>
      </c>
      <c r="D1367">
        <v>20150608</v>
      </c>
    </row>
    <row r="1368" spans="1:4">
      <c r="A1368">
        <v>20150607</v>
      </c>
      <c r="B1368">
        <v>20150606</v>
      </c>
      <c r="C1368">
        <v>20150606</v>
      </c>
      <c r="D1368">
        <v>20150607</v>
      </c>
    </row>
    <row r="1369" spans="1:4">
      <c r="A1369">
        <v>20150606</v>
      </c>
      <c r="B1369">
        <v>20150605</v>
      </c>
      <c r="C1369">
        <v>20150605</v>
      </c>
      <c r="D1369">
        <v>20150606</v>
      </c>
    </row>
    <row r="1370" spans="1:4">
      <c r="A1370">
        <v>20150605</v>
      </c>
      <c r="B1370">
        <v>20150604</v>
      </c>
      <c r="C1370">
        <v>20150604</v>
      </c>
      <c r="D1370">
        <v>20150605</v>
      </c>
    </row>
    <row r="1371" spans="1:4">
      <c r="A1371">
        <v>20150604</v>
      </c>
      <c r="B1371">
        <v>20150603</v>
      </c>
      <c r="C1371">
        <v>20150603</v>
      </c>
      <c r="D1371">
        <v>20150604</v>
      </c>
    </row>
    <row r="1372" spans="1:4">
      <c r="A1372">
        <v>20150603</v>
      </c>
      <c r="B1372">
        <v>20150602</v>
      </c>
      <c r="C1372">
        <v>20150602</v>
      </c>
      <c r="D1372">
        <v>20150603</v>
      </c>
    </row>
    <row r="1373" spans="1:4">
      <c r="A1373">
        <v>20150602</v>
      </c>
      <c r="B1373">
        <v>20150601</v>
      </c>
      <c r="C1373">
        <v>20150601</v>
      </c>
      <c r="D1373">
        <v>20150602</v>
      </c>
    </row>
    <row r="1374" spans="1:4">
      <c r="A1374">
        <v>20150601</v>
      </c>
      <c r="B1374">
        <v>20150531</v>
      </c>
      <c r="C1374">
        <v>20150531</v>
      </c>
      <c r="D1374">
        <v>20150601</v>
      </c>
    </row>
    <row r="1375" spans="1:4">
      <c r="A1375">
        <v>20150531</v>
      </c>
      <c r="B1375">
        <v>20150530</v>
      </c>
      <c r="C1375">
        <v>20150530</v>
      </c>
      <c r="D1375">
        <v>20150531</v>
      </c>
    </row>
    <row r="1376" spans="1:4">
      <c r="A1376">
        <v>20150530</v>
      </c>
      <c r="B1376">
        <v>20150529</v>
      </c>
      <c r="C1376">
        <v>20150529</v>
      </c>
      <c r="D1376">
        <v>20150530</v>
      </c>
    </row>
    <row r="1377" spans="1:4">
      <c r="A1377">
        <v>20150529</v>
      </c>
      <c r="B1377">
        <v>20150528</v>
      </c>
      <c r="C1377">
        <v>20150528</v>
      </c>
      <c r="D1377">
        <v>20150529</v>
      </c>
    </row>
    <row r="1378" spans="1:4">
      <c r="A1378">
        <v>20150528</v>
      </c>
      <c r="B1378">
        <v>20150527</v>
      </c>
      <c r="C1378">
        <v>20150527</v>
      </c>
      <c r="D1378">
        <v>20150528</v>
      </c>
    </row>
    <row r="1379" spans="1:4">
      <c r="A1379">
        <v>20150527</v>
      </c>
      <c r="B1379">
        <v>20150526</v>
      </c>
      <c r="C1379">
        <v>20150526</v>
      </c>
      <c r="D1379">
        <v>20150527</v>
      </c>
    </row>
    <row r="1380" spans="1:4">
      <c r="A1380">
        <v>20150526</v>
      </c>
      <c r="B1380">
        <v>20150525</v>
      </c>
      <c r="C1380">
        <v>20150525</v>
      </c>
      <c r="D1380">
        <v>20150526</v>
      </c>
    </row>
    <row r="1381" spans="1:4">
      <c r="A1381">
        <v>20150525</v>
      </c>
      <c r="B1381">
        <v>20150524</v>
      </c>
      <c r="C1381">
        <v>20150524</v>
      </c>
      <c r="D1381">
        <v>20150525</v>
      </c>
    </row>
    <row r="1382" spans="1:4">
      <c r="A1382">
        <v>20150524</v>
      </c>
      <c r="B1382">
        <v>20150523</v>
      </c>
      <c r="C1382">
        <v>20150523</v>
      </c>
      <c r="D1382">
        <v>20150524</v>
      </c>
    </row>
    <row r="1383" spans="1:4">
      <c r="A1383">
        <v>20150523</v>
      </c>
      <c r="B1383">
        <v>20150522</v>
      </c>
      <c r="C1383">
        <v>20150522</v>
      </c>
      <c r="D1383">
        <v>20150523</v>
      </c>
    </row>
    <row r="1384" spans="1:4">
      <c r="A1384">
        <v>20150522</v>
      </c>
      <c r="B1384">
        <v>20150521</v>
      </c>
      <c r="C1384">
        <v>20150521</v>
      </c>
      <c r="D1384">
        <v>20150522</v>
      </c>
    </row>
    <row r="1385" spans="1:4">
      <c r="A1385">
        <v>20150521</v>
      </c>
      <c r="B1385">
        <v>20150520</v>
      </c>
      <c r="C1385">
        <v>20150520</v>
      </c>
      <c r="D1385">
        <v>20150521</v>
      </c>
    </row>
    <row r="1386" spans="1:4">
      <c r="A1386">
        <v>20150520</v>
      </c>
      <c r="B1386">
        <v>20150519</v>
      </c>
      <c r="C1386">
        <v>20150519</v>
      </c>
      <c r="D1386">
        <v>20150520</v>
      </c>
    </row>
    <row r="1387" spans="1:4">
      <c r="A1387">
        <v>20150519</v>
      </c>
      <c r="B1387">
        <v>20150518</v>
      </c>
      <c r="C1387">
        <v>20150518</v>
      </c>
      <c r="D1387">
        <v>20150519</v>
      </c>
    </row>
    <row r="1388" spans="1:4">
      <c r="A1388">
        <v>20150518</v>
      </c>
      <c r="B1388">
        <v>20150517</v>
      </c>
      <c r="C1388">
        <v>20150517</v>
      </c>
      <c r="D1388">
        <v>20150518</v>
      </c>
    </row>
    <row r="1389" spans="1:4">
      <c r="A1389">
        <v>20150517</v>
      </c>
      <c r="B1389">
        <v>20150516</v>
      </c>
      <c r="C1389">
        <v>20150516</v>
      </c>
      <c r="D1389">
        <v>20150517</v>
      </c>
    </row>
    <row r="1390" spans="1:4">
      <c r="A1390">
        <v>20150516</v>
      </c>
      <c r="B1390">
        <v>20150515</v>
      </c>
      <c r="C1390">
        <v>20150515</v>
      </c>
      <c r="D1390">
        <v>20150516</v>
      </c>
    </row>
    <row r="1391" spans="1:4">
      <c r="A1391">
        <v>20150515</v>
      </c>
      <c r="B1391">
        <v>20150514</v>
      </c>
      <c r="C1391">
        <v>20150514</v>
      </c>
      <c r="D1391">
        <v>20150515</v>
      </c>
    </row>
    <row r="1392" spans="1:4">
      <c r="A1392">
        <v>20150514</v>
      </c>
      <c r="B1392">
        <v>20150513</v>
      </c>
      <c r="C1392">
        <v>20150513</v>
      </c>
      <c r="D1392">
        <v>20150514</v>
      </c>
    </row>
    <row r="1393" spans="1:4">
      <c r="A1393">
        <v>20150513</v>
      </c>
      <c r="B1393">
        <v>20150512</v>
      </c>
      <c r="C1393">
        <v>20150512</v>
      </c>
      <c r="D1393">
        <v>20150513</v>
      </c>
    </row>
    <row r="1394" spans="1:4">
      <c r="A1394">
        <v>20150512</v>
      </c>
      <c r="B1394">
        <v>20150511</v>
      </c>
      <c r="C1394">
        <v>20150511</v>
      </c>
      <c r="D1394">
        <v>20150512</v>
      </c>
    </row>
    <row r="1395" spans="1:4">
      <c r="A1395">
        <v>20150511</v>
      </c>
      <c r="B1395">
        <v>20150510</v>
      </c>
      <c r="C1395">
        <v>20150510</v>
      </c>
      <c r="D1395">
        <v>20150511</v>
      </c>
    </row>
    <row r="1396" spans="1:4">
      <c r="A1396">
        <v>20150510</v>
      </c>
      <c r="B1396">
        <v>20150509</v>
      </c>
      <c r="C1396">
        <v>20150509</v>
      </c>
      <c r="D1396">
        <v>20150510</v>
      </c>
    </row>
    <row r="1397" spans="1:4">
      <c r="A1397">
        <v>20150509</v>
      </c>
      <c r="B1397">
        <v>20150508</v>
      </c>
      <c r="C1397">
        <v>20150508</v>
      </c>
      <c r="D1397">
        <v>20150509</v>
      </c>
    </row>
    <row r="1398" spans="1:4">
      <c r="A1398">
        <v>20150508</v>
      </c>
      <c r="B1398">
        <v>20150507</v>
      </c>
      <c r="C1398">
        <v>20150507</v>
      </c>
      <c r="D1398">
        <v>20150508</v>
      </c>
    </row>
    <row r="1399" spans="1:4">
      <c r="A1399">
        <v>20150507</v>
      </c>
      <c r="B1399">
        <v>20150506</v>
      </c>
      <c r="C1399">
        <v>20150506</v>
      </c>
      <c r="D1399">
        <v>20150507</v>
      </c>
    </row>
    <row r="1400" spans="1:4">
      <c r="A1400">
        <v>20150506</v>
      </c>
      <c r="B1400">
        <v>20150505</v>
      </c>
      <c r="C1400">
        <v>20150505</v>
      </c>
      <c r="D1400">
        <v>20150506</v>
      </c>
    </row>
    <row r="1401" spans="1:4">
      <c r="A1401">
        <v>20150505</v>
      </c>
      <c r="B1401">
        <v>20150504</v>
      </c>
      <c r="C1401">
        <v>20150504</v>
      </c>
      <c r="D1401">
        <v>20150505</v>
      </c>
    </row>
    <row r="1402" spans="1:4">
      <c r="A1402">
        <v>20150504</v>
      </c>
      <c r="B1402">
        <v>20150503</v>
      </c>
      <c r="C1402">
        <v>20150503</v>
      </c>
      <c r="D1402">
        <v>20150504</v>
      </c>
    </row>
    <row r="1403" spans="1:4">
      <c r="A1403">
        <v>20150503</v>
      </c>
      <c r="B1403">
        <v>20150502</v>
      </c>
      <c r="C1403">
        <v>20150502</v>
      </c>
      <c r="D1403">
        <v>20150503</v>
      </c>
    </row>
    <row r="1404" spans="1:4">
      <c r="A1404">
        <v>20150502</v>
      </c>
      <c r="B1404">
        <v>20150501</v>
      </c>
      <c r="C1404">
        <v>20150501</v>
      </c>
      <c r="D1404">
        <v>20150502</v>
      </c>
    </row>
    <row r="1405" spans="1:4">
      <c r="A1405">
        <v>20150501</v>
      </c>
      <c r="B1405">
        <v>20150430</v>
      </c>
      <c r="C1405">
        <v>20150430</v>
      </c>
      <c r="D1405">
        <v>20150501</v>
      </c>
    </row>
    <row r="1406" spans="1:4">
      <c r="A1406">
        <v>20150430</v>
      </c>
      <c r="B1406">
        <v>20150429</v>
      </c>
      <c r="C1406">
        <v>20150429</v>
      </c>
      <c r="D1406">
        <v>20150430</v>
      </c>
    </row>
    <row r="1407" spans="1:4">
      <c r="A1407">
        <v>20150429</v>
      </c>
      <c r="B1407">
        <v>20150428</v>
      </c>
      <c r="C1407">
        <v>20150428</v>
      </c>
      <c r="D1407">
        <v>20150429</v>
      </c>
    </row>
    <row r="1408" spans="1:4">
      <c r="A1408">
        <v>20150428</v>
      </c>
      <c r="B1408">
        <v>20150427</v>
      </c>
      <c r="C1408">
        <v>20150427</v>
      </c>
      <c r="D1408">
        <v>20150428</v>
      </c>
    </row>
    <row r="1409" spans="1:4">
      <c r="A1409">
        <v>20150427</v>
      </c>
      <c r="B1409">
        <v>20150426</v>
      </c>
      <c r="C1409">
        <v>20150426</v>
      </c>
      <c r="D1409">
        <v>20150427</v>
      </c>
    </row>
    <row r="1410" spans="1:4">
      <c r="A1410">
        <v>20150426</v>
      </c>
      <c r="B1410">
        <v>20150425</v>
      </c>
      <c r="C1410">
        <v>20150425</v>
      </c>
      <c r="D1410">
        <v>20150426</v>
      </c>
    </row>
    <row r="1411" spans="1:4">
      <c r="A1411">
        <v>20150425</v>
      </c>
      <c r="B1411">
        <v>20150424</v>
      </c>
      <c r="C1411">
        <v>20150424</v>
      </c>
      <c r="D1411">
        <v>20150425</v>
      </c>
    </row>
    <row r="1412" spans="1:4">
      <c r="A1412">
        <v>20150424</v>
      </c>
      <c r="B1412">
        <v>20150423</v>
      </c>
      <c r="C1412">
        <v>20150423</v>
      </c>
      <c r="D1412">
        <v>20150424</v>
      </c>
    </row>
    <row r="1413" spans="1:4">
      <c r="A1413">
        <v>20150423</v>
      </c>
      <c r="B1413">
        <v>20150422</v>
      </c>
      <c r="C1413">
        <v>20150422</v>
      </c>
      <c r="D1413">
        <v>20150423</v>
      </c>
    </row>
    <row r="1414" spans="1:4">
      <c r="A1414">
        <v>20150422</v>
      </c>
      <c r="B1414">
        <v>20150421</v>
      </c>
      <c r="C1414">
        <v>20150421</v>
      </c>
      <c r="D1414">
        <v>20150422</v>
      </c>
    </row>
    <row r="1415" spans="1:4">
      <c r="A1415">
        <v>20150421</v>
      </c>
      <c r="B1415">
        <v>20150420</v>
      </c>
      <c r="C1415">
        <v>20150420</v>
      </c>
      <c r="D1415">
        <v>20150421</v>
      </c>
    </row>
    <row r="1416" spans="1:4">
      <c r="A1416">
        <v>20150420</v>
      </c>
      <c r="B1416">
        <v>20150419</v>
      </c>
      <c r="C1416">
        <v>20150419</v>
      </c>
      <c r="D1416">
        <v>20150420</v>
      </c>
    </row>
    <row r="1417" spans="1:4">
      <c r="A1417">
        <v>20150419</v>
      </c>
      <c r="B1417">
        <v>20150418</v>
      </c>
      <c r="C1417">
        <v>20150418</v>
      </c>
      <c r="D1417">
        <v>20150419</v>
      </c>
    </row>
    <row r="1418" spans="1:4">
      <c r="A1418">
        <v>20150418</v>
      </c>
      <c r="B1418">
        <v>20150417</v>
      </c>
      <c r="C1418">
        <v>20150417</v>
      </c>
      <c r="D1418">
        <v>20150418</v>
      </c>
    </row>
    <row r="1419" spans="1:4">
      <c r="A1419">
        <v>20150417</v>
      </c>
      <c r="B1419">
        <v>20150416</v>
      </c>
      <c r="C1419">
        <v>20150416</v>
      </c>
      <c r="D1419">
        <v>20150417</v>
      </c>
    </row>
    <row r="1420" spans="1:4">
      <c r="A1420">
        <v>20150416</v>
      </c>
      <c r="B1420">
        <v>20150415</v>
      </c>
      <c r="C1420">
        <v>20150415</v>
      </c>
      <c r="D1420">
        <v>20150416</v>
      </c>
    </row>
    <row r="1421" spans="1:4">
      <c r="A1421">
        <v>20150415</v>
      </c>
      <c r="B1421">
        <v>20150414</v>
      </c>
      <c r="C1421">
        <v>20150414</v>
      </c>
      <c r="D1421">
        <v>20150415</v>
      </c>
    </row>
    <row r="1422" spans="1:4">
      <c r="A1422">
        <v>20150414</v>
      </c>
      <c r="B1422">
        <v>20150413</v>
      </c>
      <c r="C1422">
        <v>20150413</v>
      </c>
      <c r="D1422">
        <v>20150414</v>
      </c>
    </row>
    <row r="1423" spans="1:4">
      <c r="A1423">
        <v>20150413</v>
      </c>
      <c r="B1423">
        <v>20150412</v>
      </c>
      <c r="C1423">
        <v>20150412</v>
      </c>
      <c r="D1423">
        <v>20150413</v>
      </c>
    </row>
    <row r="1424" spans="1:4">
      <c r="A1424">
        <v>20150412</v>
      </c>
      <c r="B1424">
        <v>20150411</v>
      </c>
      <c r="C1424">
        <v>20150411</v>
      </c>
      <c r="D1424">
        <v>20150412</v>
      </c>
    </row>
    <row r="1425" spans="1:4">
      <c r="A1425">
        <v>20150411</v>
      </c>
      <c r="B1425">
        <v>20150410</v>
      </c>
      <c r="C1425">
        <v>20150410</v>
      </c>
      <c r="D1425">
        <v>20150411</v>
      </c>
    </row>
    <row r="1426" spans="1:4">
      <c r="A1426">
        <v>20150410</v>
      </c>
      <c r="B1426">
        <v>20150409</v>
      </c>
      <c r="C1426">
        <v>20150409</v>
      </c>
      <c r="D1426">
        <v>20150410</v>
      </c>
    </row>
    <row r="1427" spans="1:4">
      <c r="A1427">
        <v>20150409</v>
      </c>
      <c r="B1427">
        <v>20150408</v>
      </c>
      <c r="C1427">
        <v>20150408</v>
      </c>
      <c r="D1427">
        <v>20150409</v>
      </c>
    </row>
    <row r="1428" spans="1:4">
      <c r="A1428">
        <v>20150408</v>
      </c>
      <c r="B1428">
        <v>20150407</v>
      </c>
      <c r="C1428">
        <v>20150407</v>
      </c>
      <c r="D1428">
        <v>20150408</v>
      </c>
    </row>
    <row r="1429" spans="1:4">
      <c r="A1429">
        <v>20150407</v>
      </c>
      <c r="B1429">
        <v>20150406</v>
      </c>
      <c r="C1429">
        <v>20150406</v>
      </c>
      <c r="D1429">
        <v>20150407</v>
      </c>
    </row>
    <row r="1430" spans="1:4">
      <c r="A1430">
        <v>20150406</v>
      </c>
      <c r="B1430">
        <v>20150405</v>
      </c>
      <c r="C1430">
        <v>20150405</v>
      </c>
      <c r="D1430">
        <v>20150406</v>
      </c>
    </row>
    <row r="1431" spans="1:4">
      <c r="A1431">
        <v>20150405</v>
      </c>
      <c r="B1431">
        <v>20150404</v>
      </c>
      <c r="C1431">
        <v>20150404</v>
      </c>
      <c r="D1431">
        <v>20150405</v>
      </c>
    </row>
    <row r="1432" spans="1:4">
      <c r="A1432">
        <v>20150404</v>
      </c>
      <c r="B1432">
        <v>20150403</v>
      </c>
      <c r="C1432">
        <v>20150403</v>
      </c>
      <c r="D1432">
        <v>20150404</v>
      </c>
    </row>
    <row r="1433" spans="1:4">
      <c r="A1433">
        <v>20150403</v>
      </c>
      <c r="B1433">
        <v>20150402</v>
      </c>
      <c r="C1433">
        <v>20150402</v>
      </c>
      <c r="D1433">
        <v>20150403</v>
      </c>
    </row>
    <row r="1434" spans="1:4">
      <c r="A1434">
        <v>20150402</v>
      </c>
      <c r="B1434">
        <v>20150401</v>
      </c>
      <c r="C1434">
        <v>20150401</v>
      </c>
      <c r="D1434">
        <v>20150402</v>
      </c>
    </row>
    <row r="1435" spans="1:4">
      <c r="A1435">
        <v>20150401</v>
      </c>
      <c r="B1435">
        <v>20150331</v>
      </c>
      <c r="C1435">
        <v>20150331</v>
      </c>
      <c r="D1435">
        <v>20150401</v>
      </c>
    </row>
    <row r="1436" spans="1:4">
      <c r="A1436">
        <v>20150331</v>
      </c>
      <c r="B1436">
        <v>20150330</v>
      </c>
      <c r="C1436">
        <v>20150330</v>
      </c>
      <c r="D1436">
        <v>20150331</v>
      </c>
    </row>
    <row r="1437" spans="1:4">
      <c r="A1437">
        <v>20150330</v>
      </c>
      <c r="B1437">
        <v>20150329</v>
      </c>
      <c r="C1437">
        <v>20150329</v>
      </c>
      <c r="D1437">
        <v>20150330</v>
      </c>
    </row>
    <row r="1438" spans="1:4">
      <c r="A1438">
        <v>20150329</v>
      </c>
      <c r="B1438">
        <v>20150328</v>
      </c>
      <c r="C1438">
        <v>20150328</v>
      </c>
      <c r="D1438">
        <v>20150329</v>
      </c>
    </row>
    <row r="1439" spans="1:4">
      <c r="A1439">
        <v>20150328</v>
      </c>
      <c r="B1439">
        <v>20150327</v>
      </c>
      <c r="C1439">
        <v>20150327</v>
      </c>
      <c r="D1439">
        <v>20150328</v>
      </c>
    </row>
    <row r="1440" spans="1:4">
      <c r="A1440">
        <v>20150327</v>
      </c>
      <c r="B1440">
        <v>20150326</v>
      </c>
      <c r="C1440">
        <v>20150326</v>
      </c>
      <c r="D1440">
        <v>20150327</v>
      </c>
    </row>
    <row r="1441" spans="1:4">
      <c r="A1441">
        <v>20150326</v>
      </c>
      <c r="B1441">
        <v>20150325</v>
      </c>
      <c r="C1441">
        <v>20150325</v>
      </c>
      <c r="D1441">
        <v>20150326</v>
      </c>
    </row>
    <row r="1442" spans="1:4">
      <c r="A1442">
        <v>20150325</v>
      </c>
      <c r="B1442">
        <v>20150324</v>
      </c>
      <c r="C1442">
        <v>20150324</v>
      </c>
      <c r="D1442">
        <v>20150325</v>
      </c>
    </row>
    <row r="1443" spans="1:4">
      <c r="A1443">
        <v>20150324</v>
      </c>
      <c r="B1443">
        <v>20150323</v>
      </c>
      <c r="C1443">
        <v>20150323</v>
      </c>
      <c r="D1443">
        <v>20150324</v>
      </c>
    </row>
    <row r="1444" spans="1:4">
      <c r="A1444">
        <v>20150323</v>
      </c>
      <c r="B1444">
        <v>20150322</v>
      </c>
      <c r="C1444">
        <v>20150322</v>
      </c>
      <c r="D1444">
        <v>20150323</v>
      </c>
    </row>
    <row r="1445" spans="1:4">
      <c r="A1445">
        <v>20150322</v>
      </c>
      <c r="B1445">
        <v>20150321</v>
      </c>
      <c r="C1445">
        <v>20150321</v>
      </c>
      <c r="D1445">
        <v>20150322</v>
      </c>
    </row>
    <row r="1446" spans="1:4">
      <c r="A1446">
        <v>20150321</v>
      </c>
      <c r="B1446">
        <v>20150320</v>
      </c>
      <c r="C1446">
        <v>20150320</v>
      </c>
      <c r="D1446">
        <v>20150321</v>
      </c>
    </row>
    <row r="1447" spans="1:4">
      <c r="A1447">
        <v>20150320</v>
      </c>
      <c r="B1447">
        <v>20150319</v>
      </c>
      <c r="C1447">
        <v>20150319</v>
      </c>
      <c r="D1447">
        <v>20150320</v>
      </c>
    </row>
    <row r="1448" spans="1:4">
      <c r="A1448">
        <v>20150319</v>
      </c>
      <c r="B1448">
        <v>20150318</v>
      </c>
      <c r="C1448">
        <v>20150318</v>
      </c>
      <c r="D1448">
        <v>20150319</v>
      </c>
    </row>
    <row r="1449" spans="1:4">
      <c r="A1449">
        <v>20150318</v>
      </c>
      <c r="B1449">
        <v>20150317</v>
      </c>
      <c r="C1449">
        <v>20150317</v>
      </c>
      <c r="D1449">
        <v>20150318</v>
      </c>
    </row>
    <row r="1450" spans="1:4">
      <c r="A1450">
        <v>20150317</v>
      </c>
      <c r="B1450">
        <v>20150316</v>
      </c>
      <c r="C1450">
        <v>20150316</v>
      </c>
      <c r="D1450">
        <v>20150317</v>
      </c>
    </row>
    <row r="1451" spans="1:4">
      <c r="A1451">
        <v>20150316</v>
      </c>
      <c r="B1451">
        <v>20150315</v>
      </c>
      <c r="C1451">
        <v>20150315</v>
      </c>
      <c r="D1451">
        <v>20150316</v>
      </c>
    </row>
    <row r="1452" spans="1:4">
      <c r="A1452">
        <v>20150315</v>
      </c>
      <c r="B1452">
        <v>20150314</v>
      </c>
      <c r="C1452">
        <v>20150314</v>
      </c>
      <c r="D1452">
        <v>20150315</v>
      </c>
    </row>
    <row r="1453" spans="1:4">
      <c r="A1453">
        <v>20150314</v>
      </c>
      <c r="B1453">
        <v>20150313</v>
      </c>
      <c r="C1453">
        <v>20150313</v>
      </c>
      <c r="D1453">
        <v>20150314</v>
      </c>
    </row>
    <row r="1454" spans="1:4">
      <c r="A1454">
        <v>20150313</v>
      </c>
      <c r="B1454">
        <v>20150312</v>
      </c>
      <c r="C1454">
        <v>20150312</v>
      </c>
      <c r="D1454">
        <v>20150313</v>
      </c>
    </row>
    <row r="1455" spans="1:4">
      <c r="A1455">
        <v>20150312</v>
      </c>
      <c r="B1455">
        <v>20150311</v>
      </c>
      <c r="C1455">
        <v>20150311</v>
      </c>
      <c r="D1455">
        <v>20150312</v>
      </c>
    </row>
    <row r="1456" spans="1:4">
      <c r="A1456">
        <v>20150311</v>
      </c>
      <c r="B1456">
        <v>20150310</v>
      </c>
      <c r="C1456">
        <v>20150310</v>
      </c>
      <c r="D1456">
        <v>20150311</v>
      </c>
    </row>
    <row r="1457" spans="1:4">
      <c r="A1457">
        <v>20150310</v>
      </c>
      <c r="B1457">
        <v>20150309</v>
      </c>
      <c r="C1457">
        <v>20150309</v>
      </c>
      <c r="D1457">
        <v>20150310</v>
      </c>
    </row>
    <row r="1458" spans="1:4">
      <c r="A1458">
        <v>20150309</v>
      </c>
      <c r="B1458">
        <v>20150308</v>
      </c>
      <c r="C1458">
        <v>20150308</v>
      </c>
      <c r="D1458">
        <v>20150309</v>
      </c>
    </row>
    <row r="1459" spans="1:4">
      <c r="A1459">
        <v>20150308</v>
      </c>
      <c r="B1459">
        <v>20150307</v>
      </c>
      <c r="C1459">
        <v>20150307</v>
      </c>
      <c r="D1459">
        <v>20150308</v>
      </c>
    </row>
    <row r="1460" spans="1:4">
      <c r="A1460">
        <v>20150307</v>
      </c>
      <c r="B1460">
        <v>20150306</v>
      </c>
      <c r="C1460">
        <v>20150306</v>
      </c>
      <c r="D1460">
        <v>20150307</v>
      </c>
    </row>
    <row r="1461" spans="1:4">
      <c r="A1461">
        <v>20150306</v>
      </c>
      <c r="B1461">
        <v>20150305</v>
      </c>
      <c r="C1461">
        <v>20150305</v>
      </c>
      <c r="D1461">
        <v>20150306</v>
      </c>
    </row>
    <row r="1462" spans="1:4">
      <c r="A1462">
        <v>20150305</v>
      </c>
      <c r="B1462">
        <v>20150304</v>
      </c>
      <c r="C1462">
        <v>20150304</v>
      </c>
      <c r="D1462">
        <v>20150305</v>
      </c>
    </row>
    <row r="1463" spans="1:4">
      <c r="A1463">
        <v>20150304</v>
      </c>
      <c r="B1463">
        <v>20150303</v>
      </c>
      <c r="C1463">
        <v>20150303</v>
      </c>
      <c r="D1463">
        <v>20150304</v>
      </c>
    </row>
    <row r="1464" spans="1:4">
      <c r="A1464">
        <v>20150303</v>
      </c>
      <c r="B1464">
        <v>20150302</v>
      </c>
      <c r="C1464">
        <v>20150302</v>
      </c>
      <c r="D1464">
        <v>20150303</v>
      </c>
    </row>
    <row r="1465" spans="1:4">
      <c r="A1465">
        <v>20150302</v>
      </c>
      <c r="B1465">
        <v>20150301</v>
      </c>
      <c r="C1465">
        <v>20150301</v>
      </c>
      <c r="D1465">
        <v>20150302</v>
      </c>
    </row>
    <row r="1466" spans="1:4">
      <c r="A1466">
        <v>20150301</v>
      </c>
      <c r="B1466">
        <v>20150228</v>
      </c>
      <c r="C1466">
        <v>20150228</v>
      </c>
      <c r="D1466">
        <v>20150301</v>
      </c>
    </row>
    <row r="1467" spans="1:4">
      <c r="A1467">
        <v>20150228</v>
      </c>
      <c r="B1467">
        <v>20150227</v>
      </c>
      <c r="C1467">
        <v>20150227</v>
      </c>
      <c r="D1467">
        <v>20150228</v>
      </c>
    </row>
    <row r="1468" spans="1:4">
      <c r="A1468">
        <v>20150227</v>
      </c>
      <c r="B1468">
        <v>20150226</v>
      </c>
      <c r="C1468">
        <v>20150226</v>
      </c>
      <c r="D1468">
        <v>20150227</v>
      </c>
    </row>
    <row r="1469" spans="1:4">
      <c r="A1469">
        <v>20150226</v>
      </c>
      <c r="B1469">
        <v>20150225</v>
      </c>
      <c r="C1469">
        <v>20150225</v>
      </c>
      <c r="D1469">
        <v>20150226</v>
      </c>
    </row>
    <row r="1470" spans="1:4">
      <c r="A1470">
        <v>20150225</v>
      </c>
      <c r="B1470">
        <v>20150224</v>
      </c>
      <c r="C1470">
        <v>20150224</v>
      </c>
      <c r="D1470">
        <v>20150225</v>
      </c>
    </row>
    <row r="1471" spans="1:4">
      <c r="A1471">
        <v>20150224</v>
      </c>
      <c r="B1471">
        <v>20150223</v>
      </c>
      <c r="C1471">
        <v>20150223</v>
      </c>
      <c r="D1471">
        <v>20150224</v>
      </c>
    </row>
    <row r="1472" spans="1:4">
      <c r="A1472">
        <v>20150223</v>
      </c>
      <c r="B1472">
        <v>20150222</v>
      </c>
      <c r="C1472">
        <v>20150222</v>
      </c>
      <c r="D1472">
        <v>20150223</v>
      </c>
    </row>
    <row r="1473" spans="1:4">
      <c r="A1473">
        <v>20150222</v>
      </c>
      <c r="B1473">
        <v>20150221</v>
      </c>
      <c r="C1473">
        <v>20150221</v>
      </c>
      <c r="D1473">
        <v>20150222</v>
      </c>
    </row>
    <row r="1474" spans="1:4">
      <c r="A1474">
        <v>20150221</v>
      </c>
      <c r="B1474">
        <v>20150220</v>
      </c>
      <c r="C1474">
        <v>20150220</v>
      </c>
      <c r="D1474">
        <v>20150221</v>
      </c>
    </row>
    <row r="1475" spans="1:4">
      <c r="A1475">
        <v>20150220</v>
      </c>
      <c r="B1475">
        <v>20150219</v>
      </c>
      <c r="C1475">
        <v>20150219</v>
      </c>
      <c r="D1475">
        <v>20150220</v>
      </c>
    </row>
    <row r="1476" spans="1:4">
      <c r="A1476">
        <v>20150219</v>
      </c>
      <c r="B1476">
        <v>20150218</v>
      </c>
      <c r="C1476">
        <v>20150218</v>
      </c>
      <c r="D1476">
        <v>20150219</v>
      </c>
    </row>
    <row r="1477" spans="1:4">
      <c r="A1477">
        <v>20150218</v>
      </c>
      <c r="B1477">
        <v>20150217</v>
      </c>
      <c r="C1477">
        <v>20150217</v>
      </c>
      <c r="D1477">
        <v>20150218</v>
      </c>
    </row>
    <row r="1478" spans="1:4">
      <c r="A1478">
        <v>20150217</v>
      </c>
      <c r="B1478">
        <v>20150216</v>
      </c>
      <c r="C1478">
        <v>20150216</v>
      </c>
      <c r="D1478">
        <v>20150217</v>
      </c>
    </row>
    <row r="1479" spans="1:4">
      <c r="A1479">
        <v>20150216</v>
      </c>
      <c r="B1479">
        <v>20150215</v>
      </c>
      <c r="C1479">
        <v>20150215</v>
      </c>
      <c r="D1479">
        <v>20150216</v>
      </c>
    </row>
    <row r="1480" spans="1:4">
      <c r="A1480">
        <v>20150215</v>
      </c>
      <c r="B1480">
        <v>20150214</v>
      </c>
      <c r="C1480">
        <v>20150214</v>
      </c>
      <c r="D1480">
        <v>20150215</v>
      </c>
    </row>
    <row r="1481" spans="1:4">
      <c r="A1481">
        <v>20150214</v>
      </c>
      <c r="B1481">
        <v>20150213</v>
      </c>
      <c r="C1481">
        <v>20150213</v>
      </c>
      <c r="D1481">
        <v>20150214</v>
      </c>
    </row>
    <row r="1482" spans="1:4">
      <c r="A1482">
        <v>20150213</v>
      </c>
      <c r="B1482">
        <v>20150212</v>
      </c>
      <c r="C1482">
        <v>20150212</v>
      </c>
      <c r="D1482">
        <v>20150213</v>
      </c>
    </row>
    <row r="1483" spans="1:4">
      <c r="A1483">
        <v>20150212</v>
      </c>
      <c r="B1483">
        <v>20150211</v>
      </c>
      <c r="C1483">
        <v>20150211</v>
      </c>
      <c r="D1483">
        <v>20150212</v>
      </c>
    </row>
    <row r="1484" spans="1:4">
      <c r="A1484">
        <v>20150211</v>
      </c>
      <c r="B1484">
        <v>20150210</v>
      </c>
      <c r="C1484">
        <v>20150210</v>
      </c>
      <c r="D1484">
        <v>20150211</v>
      </c>
    </row>
    <row r="1485" spans="1:4">
      <c r="A1485">
        <v>20150210</v>
      </c>
      <c r="B1485">
        <v>20150209</v>
      </c>
      <c r="C1485">
        <v>20150209</v>
      </c>
      <c r="D1485">
        <v>20150210</v>
      </c>
    </row>
    <row r="1486" spans="1:4">
      <c r="A1486">
        <v>20150209</v>
      </c>
      <c r="B1486">
        <v>20150208</v>
      </c>
      <c r="C1486">
        <v>20150208</v>
      </c>
      <c r="D1486">
        <v>20150209</v>
      </c>
    </row>
    <row r="1487" spans="1:4">
      <c r="A1487">
        <v>20150208</v>
      </c>
      <c r="B1487">
        <v>20150207</v>
      </c>
      <c r="C1487">
        <v>20150207</v>
      </c>
      <c r="D1487">
        <v>20150208</v>
      </c>
    </row>
    <row r="1488" spans="1:4">
      <c r="A1488">
        <v>20150207</v>
      </c>
      <c r="B1488">
        <v>20150206</v>
      </c>
      <c r="C1488">
        <v>20150206</v>
      </c>
      <c r="D1488">
        <v>20150207</v>
      </c>
    </row>
    <row r="1489" spans="1:4">
      <c r="A1489">
        <v>20150206</v>
      </c>
      <c r="B1489">
        <v>20150205</v>
      </c>
      <c r="C1489">
        <v>20150205</v>
      </c>
      <c r="D1489">
        <v>20150206</v>
      </c>
    </row>
    <row r="1490" spans="1:4">
      <c r="A1490">
        <v>20150205</v>
      </c>
      <c r="B1490">
        <v>20150204</v>
      </c>
      <c r="C1490">
        <v>20150204</v>
      </c>
      <c r="D1490">
        <v>20150205</v>
      </c>
    </row>
    <row r="1491" spans="1:4">
      <c r="A1491">
        <v>20150204</v>
      </c>
      <c r="B1491">
        <v>20150203</v>
      </c>
      <c r="C1491">
        <v>20150203</v>
      </c>
      <c r="D1491">
        <v>20150204</v>
      </c>
    </row>
    <row r="1492" spans="1:4">
      <c r="A1492">
        <v>20150203</v>
      </c>
      <c r="B1492">
        <v>20150202</v>
      </c>
      <c r="C1492">
        <v>20150202</v>
      </c>
      <c r="D1492">
        <v>20150203</v>
      </c>
    </row>
    <row r="1493" spans="1:4">
      <c r="A1493">
        <v>20150202</v>
      </c>
      <c r="B1493">
        <v>20150201</v>
      </c>
      <c r="C1493">
        <v>20150201</v>
      </c>
      <c r="D1493">
        <v>20150202</v>
      </c>
    </row>
    <row r="1494" spans="1:4">
      <c r="A1494">
        <v>20150201</v>
      </c>
      <c r="B1494">
        <v>20150131</v>
      </c>
      <c r="C1494">
        <v>20150131</v>
      </c>
      <c r="D1494">
        <v>20150201</v>
      </c>
    </row>
    <row r="1495" spans="1:4">
      <c r="A1495">
        <v>20150131</v>
      </c>
      <c r="B1495">
        <v>20150130</v>
      </c>
      <c r="C1495">
        <v>20150130</v>
      </c>
      <c r="D1495">
        <v>20150131</v>
      </c>
    </row>
    <row r="1496" spans="1:4">
      <c r="A1496">
        <v>20150130</v>
      </c>
      <c r="B1496">
        <v>20150129</v>
      </c>
      <c r="C1496">
        <v>20150129</v>
      </c>
      <c r="D1496">
        <v>20150130</v>
      </c>
    </row>
    <row r="1497" spans="1:4">
      <c r="A1497">
        <v>20150129</v>
      </c>
      <c r="B1497">
        <v>20150128</v>
      </c>
      <c r="C1497">
        <v>20150128</v>
      </c>
      <c r="D1497">
        <v>20150129</v>
      </c>
    </row>
    <row r="1498" spans="1:4">
      <c r="A1498">
        <v>20150128</v>
      </c>
      <c r="B1498">
        <v>20150127</v>
      </c>
      <c r="C1498">
        <v>20150127</v>
      </c>
      <c r="D1498">
        <v>20150128</v>
      </c>
    </row>
    <row r="1499" spans="1:4">
      <c r="A1499">
        <v>20150127</v>
      </c>
      <c r="B1499">
        <v>20150126</v>
      </c>
      <c r="C1499">
        <v>20150126</v>
      </c>
      <c r="D1499">
        <v>20150127</v>
      </c>
    </row>
    <row r="1500" spans="1:4">
      <c r="A1500">
        <v>20150126</v>
      </c>
      <c r="B1500">
        <v>20150125</v>
      </c>
      <c r="C1500">
        <v>20150125</v>
      </c>
      <c r="D1500">
        <v>20150126</v>
      </c>
    </row>
    <row r="1501" spans="1:4">
      <c r="A1501">
        <v>20150125</v>
      </c>
      <c r="B1501">
        <v>20150124</v>
      </c>
      <c r="C1501">
        <v>20150124</v>
      </c>
      <c r="D1501">
        <v>20150125</v>
      </c>
    </row>
    <row r="1502" spans="1:4">
      <c r="A1502">
        <v>20150124</v>
      </c>
      <c r="B1502">
        <v>20150123</v>
      </c>
      <c r="C1502">
        <v>20150123</v>
      </c>
      <c r="D1502">
        <v>20150124</v>
      </c>
    </row>
    <row r="1503" spans="1:4">
      <c r="A1503">
        <v>20150123</v>
      </c>
      <c r="B1503">
        <v>20150122</v>
      </c>
      <c r="C1503">
        <v>20150122</v>
      </c>
      <c r="D1503">
        <v>20150123</v>
      </c>
    </row>
    <row r="1504" spans="1:4">
      <c r="A1504">
        <v>20150122</v>
      </c>
      <c r="B1504">
        <v>20150121</v>
      </c>
      <c r="C1504">
        <v>20150121</v>
      </c>
      <c r="D1504">
        <v>20150122</v>
      </c>
    </row>
    <row r="1505" spans="1:4">
      <c r="A1505">
        <v>20150121</v>
      </c>
      <c r="B1505">
        <v>20150120</v>
      </c>
      <c r="C1505">
        <v>20150120</v>
      </c>
      <c r="D1505">
        <v>20150121</v>
      </c>
    </row>
    <row r="1506" spans="1:4">
      <c r="A1506">
        <v>20150120</v>
      </c>
      <c r="B1506">
        <v>20150119</v>
      </c>
      <c r="C1506">
        <v>20150119</v>
      </c>
      <c r="D1506">
        <v>20150120</v>
      </c>
    </row>
    <row r="1507" spans="1:4">
      <c r="A1507">
        <v>20150119</v>
      </c>
      <c r="B1507">
        <v>20150118</v>
      </c>
      <c r="C1507">
        <v>20150118</v>
      </c>
      <c r="D1507">
        <v>20150119</v>
      </c>
    </row>
    <row r="1508" spans="1:4">
      <c r="A1508">
        <v>20150118</v>
      </c>
      <c r="B1508">
        <v>20150117</v>
      </c>
      <c r="C1508">
        <v>20150117</v>
      </c>
      <c r="D1508">
        <v>20150118</v>
      </c>
    </row>
    <row r="1509" spans="1:4">
      <c r="A1509">
        <v>20150117</v>
      </c>
      <c r="B1509">
        <v>20150116</v>
      </c>
      <c r="C1509">
        <v>20150116</v>
      </c>
      <c r="D1509">
        <v>20150117</v>
      </c>
    </row>
    <row r="1510" spans="1:4">
      <c r="A1510">
        <v>20150116</v>
      </c>
      <c r="B1510">
        <v>20150115</v>
      </c>
      <c r="C1510">
        <v>20150115</v>
      </c>
      <c r="D1510">
        <v>20150116</v>
      </c>
    </row>
    <row r="1511" spans="1:4">
      <c r="A1511">
        <v>20150115</v>
      </c>
      <c r="B1511">
        <v>20150114</v>
      </c>
      <c r="C1511">
        <v>20150114</v>
      </c>
      <c r="D1511">
        <v>20150115</v>
      </c>
    </row>
    <row r="1512" spans="1:4">
      <c r="A1512">
        <v>20150114</v>
      </c>
      <c r="B1512">
        <v>20150113</v>
      </c>
      <c r="C1512">
        <v>20150113</v>
      </c>
      <c r="D1512">
        <v>20150114</v>
      </c>
    </row>
    <row r="1513" spans="1:4">
      <c r="A1513">
        <v>20150113</v>
      </c>
      <c r="B1513">
        <v>20150112</v>
      </c>
      <c r="C1513">
        <v>20150112</v>
      </c>
      <c r="D1513">
        <v>20150113</v>
      </c>
    </row>
    <row r="1514" spans="1:4">
      <c r="A1514">
        <v>20150112</v>
      </c>
      <c r="B1514">
        <v>20150111</v>
      </c>
      <c r="C1514">
        <v>20150111</v>
      </c>
      <c r="D1514">
        <v>20150112</v>
      </c>
    </row>
    <row r="1515" spans="1:4">
      <c r="A1515">
        <v>20150111</v>
      </c>
      <c r="B1515">
        <v>20150110</v>
      </c>
      <c r="C1515">
        <v>20150110</v>
      </c>
      <c r="D1515">
        <v>20150111</v>
      </c>
    </row>
    <row r="1516" spans="1:4">
      <c r="A1516">
        <v>20150110</v>
      </c>
      <c r="B1516">
        <v>20150109</v>
      </c>
      <c r="C1516">
        <v>20150109</v>
      </c>
      <c r="D1516">
        <v>20150110</v>
      </c>
    </row>
    <row r="1517" spans="1:4">
      <c r="A1517">
        <v>20150109</v>
      </c>
      <c r="B1517">
        <v>20150108</v>
      </c>
      <c r="C1517">
        <v>20150108</v>
      </c>
      <c r="D1517">
        <v>20150109</v>
      </c>
    </row>
    <row r="1518" spans="1:4">
      <c r="A1518">
        <v>20150108</v>
      </c>
      <c r="B1518">
        <v>20150107</v>
      </c>
      <c r="C1518">
        <v>20150107</v>
      </c>
      <c r="D1518">
        <v>20150108</v>
      </c>
    </row>
    <row r="1519" spans="1:4">
      <c r="A1519">
        <v>20150107</v>
      </c>
      <c r="B1519">
        <v>20150106</v>
      </c>
      <c r="C1519">
        <v>20150106</v>
      </c>
      <c r="D1519">
        <v>20150107</v>
      </c>
    </row>
    <row r="1520" spans="1:4">
      <c r="A1520">
        <v>20150106</v>
      </c>
      <c r="B1520">
        <v>20150105</v>
      </c>
      <c r="C1520">
        <v>20150105</v>
      </c>
      <c r="D1520">
        <v>20150106</v>
      </c>
    </row>
    <row r="1521" spans="1:4">
      <c r="A1521">
        <v>20150105</v>
      </c>
      <c r="B1521">
        <v>20150104</v>
      </c>
      <c r="C1521">
        <v>20150104</v>
      </c>
      <c r="D1521">
        <v>20150105</v>
      </c>
    </row>
    <row r="1522" spans="1:4">
      <c r="A1522">
        <v>20150104</v>
      </c>
      <c r="B1522">
        <v>20150103</v>
      </c>
      <c r="C1522">
        <v>20150103</v>
      </c>
      <c r="D1522">
        <v>20150104</v>
      </c>
    </row>
    <row r="1523" spans="1:4">
      <c r="A1523">
        <v>20150103</v>
      </c>
      <c r="B1523">
        <v>20150102</v>
      </c>
      <c r="C1523">
        <v>20150102</v>
      </c>
      <c r="D1523">
        <v>20150103</v>
      </c>
    </row>
    <row r="1524" spans="1:4">
      <c r="A1524">
        <v>20150102</v>
      </c>
      <c r="B1524">
        <v>20150101</v>
      </c>
      <c r="C1524">
        <v>20150101</v>
      </c>
      <c r="D1524">
        <v>20150102</v>
      </c>
    </row>
    <row r="1525" spans="1:4">
      <c r="A1525">
        <v>20150101</v>
      </c>
      <c r="B1525">
        <v>20141231</v>
      </c>
      <c r="C1525">
        <v>20141231</v>
      </c>
      <c r="D1525">
        <v>20150101</v>
      </c>
    </row>
    <row r="1526" spans="1:4">
      <c r="A1526">
        <v>20141231</v>
      </c>
      <c r="B1526">
        <v>20141230</v>
      </c>
      <c r="C1526">
        <v>20141230</v>
      </c>
      <c r="D1526">
        <v>20141231</v>
      </c>
    </row>
    <row r="1527" spans="1:4">
      <c r="A1527">
        <v>20141230</v>
      </c>
      <c r="B1527">
        <v>20141229</v>
      </c>
      <c r="C1527">
        <v>20141229</v>
      </c>
      <c r="D1527">
        <v>20141230</v>
      </c>
    </row>
    <row r="1528" spans="1:4">
      <c r="A1528">
        <v>20141229</v>
      </c>
      <c r="B1528">
        <v>20141228</v>
      </c>
      <c r="C1528">
        <v>20141228</v>
      </c>
      <c r="D1528">
        <v>20141229</v>
      </c>
    </row>
    <row r="1529" spans="1:4">
      <c r="A1529">
        <v>20141228</v>
      </c>
      <c r="B1529">
        <v>20141227</v>
      </c>
      <c r="C1529">
        <v>20141227</v>
      </c>
      <c r="D1529">
        <v>20141228</v>
      </c>
    </row>
    <row r="1530" spans="1:4">
      <c r="A1530">
        <v>20141227</v>
      </c>
      <c r="B1530">
        <v>20141226</v>
      </c>
      <c r="C1530">
        <v>20141226</v>
      </c>
      <c r="D1530">
        <v>20141227</v>
      </c>
    </row>
    <row r="1531" spans="1:4">
      <c r="A1531">
        <v>20141226</v>
      </c>
      <c r="B1531">
        <v>20141225</v>
      </c>
      <c r="C1531">
        <v>20141225</v>
      </c>
      <c r="D1531">
        <v>20141226</v>
      </c>
    </row>
    <row r="1532" spans="1:4">
      <c r="A1532">
        <v>20141225</v>
      </c>
      <c r="B1532">
        <v>20141224</v>
      </c>
      <c r="C1532">
        <v>20141224</v>
      </c>
      <c r="D1532">
        <v>20141225</v>
      </c>
    </row>
    <row r="1533" spans="1:4">
      <c r="A1533">
        <v>20141224</v>
      </c>
      <c r="B1533">
        <v>20141223</v>
      </c>
      <c r="C1533">
        <v>20141223</v>
      </c>
      <c r="D1533">
        <v>20141224</v>
      </c>
    </row>
    <row r="1534" spans="1:4">
      <c r="A1534">
        <v>20141223</v>
      </c>
      <c r="B1534">
        <v>20141222</v>
      </c>
      <c r="C1534">
        <v>20141222</v>
      </c>
      <c r="D1534">
        <v>20141223</v>
      </c>
    </row>
    <row r="1535" spans="1:4">
      <c r="A1535">
        <v>20141222</v>
      </c>
      <c r="B1535">
        <v>20141221</v>
      </c>
      <c r="C1535">
        <v>20141221</v>
      </c>
      <c r="D1535">
        <v>20141222</v>
      </c>
    </row>
    <row r="1536" spans="1:4">
      <c r="A1536">
        <v>20141221</v>
      </c>
      <c r="B1536">
        <v>20141220</v>
      </c>
      <c r="C1536">
        <v>20141220</v>
      </c>
      <c r="D1536">
        <v>20141221</v>
      </c>
    </row>
    <row r="1537" spans="1:4">
      <c r="A1537">
        <v>20141220</v>
      </c>
      <c r="B1537">
        <v>20141219</v>
      </c>
      <c r="C1537">
        <v>20141219</v>
      </c>
      <c r="D1537">
        <v>20141220</v>
      </c>
    </row>
    <row r="1538" spans="1:4">
      <c r="A1538">
        <v>20141219</v>
      </c>
      <c r="B1538">
        <v>20141218</v>
      </c>
      <c r="C1538">
        <v>20141218</v>
      </c>
      <c r="D1538">
        <v>20141219</v>
      </c>
    </row>
    <row r="1539" spans="1:4">
      <c r="A1539">
        <v>20141218</v>
      </c>
      <c r="B1539">
        <v>20141217</v>
      </c>
      <c r="C1539">
        <v>20141217</v>
      </c>
      <c r="D1539">
        <v>20141218</v>
      </c>
    </row>
    <row r="1540" spans="1:4">
      <c r="A1540">
        <v>20141217</v>
      </c>
      <c r="B1540">
        <v>20141216</v>
      </c>
      <c r="C1540">
        <v>20141216</v>
      </c>
      <c r="D1540">
        <v>20141217</v>
      </c>
    </row>
    <row r="1541" spans="1:4">
      <c r="A1541">
        <v>20141216</v>
      </c>
      <c r="B1541">
        <v>20141215</v>
      </c>
      <c r="C1541">
        <v>20141215</v>
      </c>
      <c r="D1541">
        <v>20141216</v>
      </c>
    </row>
    <row r="1542" spans="1:4">
      <c r="A1542">
        <v>20141215</v>
      </c>
      <c r="B1542">
        <v>20141214</v>
      </c>
      <c r="C1542">
        <v>20141214</v>
      </c>
      <c r="D1542">
        <v>20141215</v>
      </c>
    </row>
    <row r="1543" spans="1:4">
      <c r="A1543">
        <v>20141214</v>
      </c>
      <c r="B1543">
        <v>20141213</v>
      </c>
      <c r="C1543">
        <v>20141213</v>
      </c>
      <c r="D1543">
        <v>20141214</v>
      </c>
    </row>
    <row r="1544" spans="1:4">
      <c r="A1544">
        <v>20141213</v>
      </c>
      <c r="B1544">
        <v>20141212</v>
      </c>
      <c r="C1544">
        <v>20141212</v>
      </c>
      <c r="D1544">
        <v>20141213</v>
      </c>
    </row>
    <row r="1545" spans="1:4">
      <c r="A1545">
        <v>20141212</v>
      </c>
      <c r="B1545">
        <v>20141211</v>
      </c>
      <c r="C1545">
        <v>20141211</v>
      </c>
      <c r="D1545">
        <v>20141212</v>
      </c>
    </row>
    <row r="1546" spans="1:4">
      <c r="A1546">
        <v>20141211</v>
      </c>
      <c r="B1546">
        <v>20141210</v>
      </c>
      <c r="C1546">
        <v>20141210</v>
      </c>
      <c r="D1546">
        <v>20141211</v>
      </c>
    </row>
    <row r="1547" spans="1:4">
      <c r="A1547">
        <v>20141210</v>
      </c>
      <c r="B1547">
        <v>20141209</v>
      </c>
      <c r="C1547">
        <v>20141209</v>
      </c>
      <c r="D1547">
        <v>20141210</v>
      </c>
    </row>
    <row r="1548" spans="1:4">
      <c r="A1548">
        <v>20141209</v>
      </c>
      <c r="B1548">
        <v>20141208</v>
      </c>
      <c r="C1548">
        <v>20141208</v>
      </c>
      <c r="D1548">
        <v>20141209</v>
      </c>
    </row>
    <row r="1549" spans="1:4">
      <c r="A1549">
        <v>20141208</v>
      </c>
      <c r="B1549">
        <v>20141207</v>
      </c>
      <c r="C1549">
        <v>20141207</v>
      </c>
      <c r="D1549">
        <v>20141208</v>
      </c>
    </row>
    <row r="1550" spans="1:4">
      <c r="A1550">
        <v>20141207</v>
      </c>
      <c r="B1550">
        <v>20141206</v>
      </c>
      <c r="C1550">
        <v>20141206</v>
      </c>
      <c r="D1550">
        <v>20141207</v>
      </c>
    </row>
    <row r="1551" spans="1:4">
      <c r="A1551">
        <v>20141206</v>
      </c>
      <c r="B1551">
        <v>20141205</v>
      </c>
      <c r="C1551">
        <v>20141205</v>
      </c>
      <c r="D1551">
        <v>20141206</v>
      </c>
    </row>
    <row r="1552" spans="1:4">
      <c r="A1552">
        <v>20141205</v>
      </c>
      <c r="B1552">
        <v>20141204</v>
      </c>
      <c r="C1552">
        <v>20141204</v>
      </c>
      <c r="D1552">
        <v>20141205</v>
      </c>
    </row>
    <row r="1553" spans="1:4">
      <c r="A1553">
        <v>20141204</v>
      </c>
      <c r="B1553">
        <v>20141203</v>
      </c>
      <c r="C1553">
        <v>20141203</v>
      </c>
      <c r="D1553">
        <v>20141204</v>
      </c>
    </row>
    <row r="1554" spans="1:4">
      <c r="A1554">
        <v>20141203</v>
      </c>
      <c r="B1554">
        <v>20141202</v>
      </c>
      <c r="C1554">
        <v>20141202</v>
      </c>
      <c r="D1554">
        <v>20141203</v>
      </c>
    </row>
    <row r="1555" spans="1:4">
      <c r="A1555">
        <v>20141202</v>
      </c>
      <c r="B1555">
        <v>20141201</v>
      </c>
      <c r="C1555">
        <v>20141201</v>
      </c>
      <c r="D1555">
        <v>20141202</v>
      </c>
    </row>
    <row r="1556" spans="1:4">
      <c r="A1556">
        <v>20141201</v>
      </c>
      <c r="B1556">
        <v>20141130</v>
      </c>
      <c r="C1556">
        <v>20141130</v>
      </c>
      <c r="D1556">
        <v>20141201</v>
      </c>
    </row>
    <row r="1557" spans="1:4">
      <c r="A1557">
        <v>20141130</v>
      </c>
      <c r="B1557">
        <v>20141129</v>
      </c>
      <c r="C1557">
        <v>20141129</v>
      </c>
      <c r="D1557">
        <v>20141130</v>
      </c>
    </row>
    <row r="1558" spans="1:4">
      <c r="A1558">
        <v>20141129</v>
      </c>
      <c r="B1558">
        <v>20141128</v>
      </c>
      <c r="C1558">
        <v>20141128</v>
      </c>
      <c r="D1558">
        <v>20141129</v>
      </c>
    </row>
    <row r="1559" spans="1:4">
      <c r="A1559">
        <v>20141128</v>
      </c>
      <c r="B1559">
        <v>20141127</v>
      </c>
      <c r="C1559">
        <v>20141127</v>
      </c>
      <c r="D1559">
        <v>20141128</v>
      </c>
    </row>
    <row r="1560" spans="1:4">
      <c r="A1560">
        <v>20141127</v>
      </c>
      <c r="B1560">
        <v>20141126</v>
      </c>
      <c r="C1560">
        <v>20141126</v>
      </c>
      <c r="D1560">
        <v>20141127</v>
      </c>
    </row>
    <row r="1561" spans="1:4">
      <c r="A1561">
        <v>20141126</v>
      </c>
      <c r="B1561">
        <v>20141125</v>
      </c>
      <c r="C1561">
        <v>20141125</v>
      </c>
      <c r="D1561">
        <v>20141126</v>
      </c>
    </row>
    <row r="1562" spans="1:4">
      <c r="A1562">
        <v>20141125</v>
      </c>
      <c r="B1562">
        <v>20141124</v>
      </c>
      <c r="C1562">
        <v>20141124</v>
      </c>
      <c r="D1562">
        <v>20141125</v>
      </c>
    </row>
    <row r="1563" spans="1:4">
      <c r="A1563">
        <v>20141124</v>
      </c>
      <c r="B1563">
        <v>20141123</v>
      </c>
      <c r="C1563">
        <v>20141123</v>
      </c>
      <c r="D1563">
        <v>20141124</v>
      </c>
    </row>
    <row r="1564" spans="1:4">
      <c r="A1564">
        <v>20141123</v>
      </c>
      <c r="B1564">
        <v>20141122</v>
      </c>
      <c r="C1564">
        <v>20141122</v>
      </c>
      <c r="D1564">
        <v>20141123</v>
      </c>
    </row>
    <row r="1565" spans="1:4">
      <c r="A1565">
        <v>20141122</v>
      </c>
      <c r="B1565">
        <v>20141121</v>
      </c>
      <c r="C1565">
        <v>20141121</v>
      </c>
      <c r="D1565">
        <v>20141122</v>
      </c>
    </row>
    <row r="1566" spans="1:4">
      <c r="A1566">
        <v>20141121</v>
      </c>
      <c r="B1566">
        <v>20141120</v>
      </c>
      <c r="C1566">
        <v>20141120</v>
      </c>
      <c r="D1566">
        <v>20141121</v>
      </c>
    </row>
    <row r="1567" spans="1:4">
      <c r="A1567">
        <v>20141120</v>
      </c>
      <c r="B1567">
        <v>20141119</v>
      </c>
      <c r="C1567">
        <v>20141119</v>
      </c>
      <c r="D1567">
        <v>20141120</v>
      </c>
    </row>
    <row r="1568" spans="1:4">
      <c r="A1568">
        <v>20141119</v>
      </c>
      <c r="B1568">
        <v>20141118</v>
      </c>
      <c r="C1568">
        <v>20141118</v>
      </c>
      <c r="D1568">
        <v>20141119</v>
      </c>
    </row>
    <row r="1569" spans="1:4">
      <c r="A1569">
        <v>20141118</v>
      </c>
      <c r="B1569">
        <v>20141117</v>
      </c>
      <c r="C1569">
        <v>20141117</v>
      </c>
      <c r="D1569">
        <v>20141118</v>
      </c>
    </row>
    <row r="1570" spans="1:4">
      <c r="A1570">
        <v>20141117</v>
      </c>
      <c r="B1570">
        <v>20141116</v>
      </c>
      <c r="C1570">
        <v>20141116</v>
      </c>
      <c r="D1570">
        <v>20141117</v>
      </c>
    </row>
    <row r="1571" spans="1:4">
      <c r="A1571">
        <v>20141116</v>
      </c>
      <c r="B1571">
        <v>20141115</v>
      </c>
      <c r="C1571">
        <v>20141115</v>
      </c>
      <c r="D1571">
        <v>20141116</v>
      </c>
    </row>
    <row r="1572" spans="1:4">
      <c r="A1572">
        <v>20141115</v>
      </c>
      <c r="B1572">
        <v>20141114</v>
      </c>
      <c r="C1572">
        <v>20141114</v>
      </c>
      <c r="D1572">
        <v>20141115</v>
      </c>
    </row>
    <row r="1573" spans="1:4">
      <c r="A1573">
        <v>20141114</v>
      </c>
      <c r="B1573">
        <v>20141113</v>
      </c>
      <c r="C1573">
        <v>20141113</v>
      </c>
      <c r="D1573">
        <v>20141114</v>
      </c>
    </row>
    <row r="1574" spans="1:4">
      <c r="A1574">
        <v>20141113</v>
      </c>
      <c r="B1574">
        <v>20141112</v>
      </c>
      <c r="C1574">
        <v>20141112</v>
      </c>
      <c r="D1574">
        <v>20141113</v>
      </c>
    </row>
    <row r="1575" spans="1:4">
      <c r="A1575">
        <v>20141112</v>
      </c>
      <c r="B1575">
        <v>20141111</v>
      </c>
      <c r="C1575">
        <v>20141111</v>
      </c>
      <c r="D1575">
        <v>20141112</v>
      </c>
    </row>
    <row r="1576" spans="1:4">
      <c r="A1576">
        <v>20141111</v>
      </c>
      <c r="B1576">
        <v>20141110</v>
      </c>
      <c r="C1576">
        <v>20141110</v>
      </c>
      <c r="D1576">
        <v>20141111</v>
      </c>
    </row>
    <row r="1577" spans="1:4">
      <c r="A1577">
        <v>20141110</v>
      </c>
      <c r="B1577">
        <v>20141109</v>
      </c>
      <c r="C1577">
        <v>20141109</v>
      </c>
      <c r="D1577">
        <v>20141110</v>
      </c>
    </row>
    <row r="1578" spans="1:4">
      <c r="A1578">
        <v>20141109</v>
      </c>
      <c r="B1578">
        <v>20141108</v>
      </c>
      <c r="C1578">
        <v>20141108</v>
      </c>
      <c r="D1578">
        <v>20141109</v>
      </c>
    </row>
    <row r="1579" spans="1:4">
      <c r="A1579">
        <v>20141108</v>
      </c>
      <c r="B1579">
        <v>20141107</v>
      </c>
      <c r="C1579">
        <v>20141107</v>
      </c>
      <c r="D1579">
        <v>20141108</v>
      </c>
    </row>
    <row r="1580" spans="1:4">
      <c r="A1580">
        <v>20141107</v>
      </c>
      <c r="B1580">
        <v>20141106</v>
      </c>
      <c r="C1580">
        <v>20141106</v>
      </c>
      <c r="D1580">
        <v>20141107</v>
      </c>
    </row>
    <row r="1581" spans="1:4">
      <c r="A1581">
        <v>20141106</v>
      </c>
      <c r="B1581">
        <v>20141105</v>
      </c>
      <c r="C1581">
        <v>20141105</v>
      </c>
      <c r="D1581">
        <v>20141106</v>
      </c>
    </row>
    <row r="1582" spans="1:4">
      <c r="A1582">
        <v>20141105</v>
      </c>
      <c r="B1582">
        <v>20141104</v>
      </c>
      <c r="C1582">
        <v>20141104</v>
      </c>
      <c r="D1582">
        <v>20141105</v>
      </c>
    </row>
    <row r="1583" spans="1:4">
      <c r="A1583">
        <v>20141104</v>
      </c>
      <c r="B1583">
        <v>20141103</v>
      </c>
      <c r="C1583">
        <v>20141103</v>
      </c>
      <c r="D1583">
        <v>20141104</v>
      </c>
    </row>
    <row r="1584" spans="1:4">
      <c r="A1584">
        <v>20141103</v>
      </c>
      <c r="B1584">
        <v>20141102</v>
      </c>
      <c r="C1584">
        <v>20141102</v>
      </c>
      <c r="D1584">
        <v>20141103</v>
      </c>
    </row>
    <row r="1585" spans="1:4">
      <c r="A1585">
        <v>20141102</v>
      </c>
      <c r="B1585">
        <v>20141101</v>
      </c>
      <c r="C1585">
        <v>20141101</v>
      </c>
      <c r="D1585">
        <v>20141102</v>
      </c>
    </row>
    <row r="1586" spans="1:4">
      <c r="A1586">
        <v>20141101</v>
      </c>
      <c r="B1586">
        <v>20141031</v>
      </c>
      <c r="C1586">
        <v>20141031</v>
      </c>
      <c r="D1586">
        <v>20141101</v>
      </c>
    </row>
    <row r="1587" spans="1:4">
      <c r="A1587">
        <v>20141031</v>
      </c>
      <c r="B1587">
        <v>20141030</v>
      </c>
      <c r="C1587">
        <v>20141030</v>
      </c>
      <c r="D1587">
        <v>20141031</v>
      </c>
    </row>
    <row r="1588" spans="1:4">
      <c r="A1588">
        <v>20141030</v>
      </c>
      <c r="B1588">
        <v>20141029</v>
      </c>
      <c r="C1588">
        <v>20141029</v>
      </c>
      <c r="D1588">
        <v>20141030</v>
      </c>
    </row>
    <row r="1589" spans="1:4">
      <c r="A1589">
        <v>20141029</v>
      </c>
      <c r="B1589">
        <v>20141028</v>
      </c>
      <c r="C1589">
        <v>20141028</v>
      </c>
      <c r="D1589">
        <v>20141029</v>
      </c>
    </row>
    <row r="1590" spans="1:4">
      <c r="A1590">
        <v>20141028</v>
      </c>
      <c r="B1590">
        <v>20141027</v>
      </c>
      <c r="C1590">
        <v>20141027</v>
      </c>
      <c r="D1590">
        <v>20141028</v>
      </c>
    </row>
    <row r="1591" spans="1:4">
      <c r="A1591">
        <v>20141027</v>
      </c>
      <c r="B1591">
        <v>20141026</v>
      </c>
      <c r="C1591">
        <v>20141026</v>
      </c>
      <c r="D1591">
        <v>20141027</v>
      </c>
    </row>
    <row r="1592" spans="1:4">
      <c r="A1592">
        <v>20141026</v>
      </c>
      <c r="B1592">
        <v>20141025</v>
      </c>
      <c r="C1592">
        <v>20141025</v>
      </c>
      <c r="D1592">
        <v>20141026</v>
      </c>
    </row>
    <row r="1593" spans="1:4">
      <c r="A1593">
        <v>20141025</v>
      </c>
      <c r="B1593">
        <v>20141024</v>
      </c>
      <c r="C1593">
        <v>20141024</v>
      </c>
      <c r="D1593">
        <v>20141025</v>
      </c>
    </row>
    <row r="1594" spans="1:4">
      <c r="A1594">
        <v>20141024</v>
      </c>
      <c r="B1594">
        <v>20141023</v>
      </c>
      <c r="C1594">
        <v>20141023</v>
      </c>
      <c r="D1594">
        <v>20141024</v>
      </c>
    </row>
    <row r="1595" spans="1:4">
      <c r="A1595">
        <v>20141023</v>
      </c>
      <c r="B1595">
        <v>20141022</v>
      </c>
      <c r="C1595">
        <v>20141022</v>
      </c>
      <c r="D1595">
        <v>20141023</v>
      </c>
    </row>
    <row r="1596" spans="1:4">
      <c r="A1596">
        <v>20141022</v>
      </c>
      <c r="B1596">
        <v>20141021</v>
      </c>
      <c r="C1596">
        <v>20141021</v>
      </c>
      <c r="D1596">
        <v>20141022</v>
      </c>
    </row>
    <row r="1597" spans="1:4">
      <c r="A1597">
        <v>20141021</v>
      </c>
      <c r="B1597">
        <v>20141020</v>
      </c>
      <c r="C1597">
        <v>20141020</v>
      </c>
      <c r="D1597">
        <v>20141021</v>
      </c>
    </row>
    <row r="1598" spans="1:4">
      <c r="A1598">
        <v>20141020</v>
      </c>
      <c r="B1598">
        <v>20141019</v>
      </c>
      <c r="C1598">
        <v>20141019</v>
      </c>
      <c r="D1598">
        <v>20141020</v>
      </c>
    </row>
    <row r="1599" spans="1:4">
      <c r="A1599">
        <v>20141019</v>
      </c>
      <c r="B1599">
        <v>20141018</v>
      </c>
      <c r="C1599">
        <v>20141018</v>
      </c>
      <c r="D1599">
        <v>20141019</v>
      </c>
    </row>
    <row r="1600" spans="1:4">
      <c r="A1600">
        <v>20141018</v>
      </c>
      <c r="B1600">
        <v>20141017</v>
      </c>
      <c r="C1600">
        <v>20141017</v>
      </c>
      <c r="D1600">
        <v>20141018</v>
      </c>
    </row>
    <row r="1601" spans="1:4">
      <c r="A1601">
        <v>20141017</v>
      </c>
      <c r="B1601">
        <v>20141016</v>
      </c>
      <c r="C1601">
        <v>20141016</v>
      </c>
      <c r="D1601">
        <v>20141017</v>
      </c>
    </row>
    <row r="1602" spans="1:4">
      <c r="A1602">
        <v>20141016</v>
      </c>
      <c r="B1602">
        <v>20141015</v>
      </c>
      <c r="C1602">
        <v>20141015</v>
      </c>
      <c r="D1602">
        <v>20141016</v>
      </c>
    </row>
    <row r="1603" spans="1:4">
      <c r="A1603">
        <v>20141015</v>
      </c>
      <c r="B1603">
        <v>20141014</v>
      </c>
      <c r="C1603">
        <v>20141014</v>
      </c>
      <c r="D1603">
        <v>20141015</v>
      </c>
    </row>
    <row r="1604" spans="1:4">
      <c r="A1604">
        <v>20141014</v>
      </c>
      <c r="B1604">
        <v>20141013</v>
      </c>
      <c r="C1604">
        <v>20141013</v>
      </c>
      <c r="D1604">
        <v>20141014</v>
      </c>
    </row>
    <row r="1605" spans="1:4">
      <c r="A1605">
        <v>20141013</v>
      </c>
      <c r="B1605">
        <v>20141012</v>
      </c>
      <c r="C1605">
        <v>20141012</v>
      </c>
      <c r="D1605">
        <v>20141013</v>
      </c>
    </row>
    <row r="1606" spans="1:4">
      <c r="A1606">
        <v>20141012</v>
      </c>
      <c r="B1606">
        <v>20141011</v>
      </c>
      <c r="C1606">
        <v>20141011</v>
      </c>
      <c r="D1606">
        <v>20141012</v>
      </c>
    </row>
    <row r="1607" spans="1:4">
      <c r="A1607">
        <v>20141011</v>
      </c>
      <c r="B1607">
        <v>20141010</v>
      </c>
      <c r="C1607">
        <v>20141010</v>
      </c>
      <c r="D1607">
        <v>20141011</v>
      </c>
    </row>
    <row r="1608" spans="1:4">
      <c r="A1608">
        <v>20141010</v>
      </c>
      <c r="B1608">
        <v>20141009</v>
      </c>
      <c r="C1608">
        <v>20141009</v>
      </c>
      <c r="D1608">
        <v>20141010</v>
      </c>
    </row>
    <row r="1609" spans="1:4">
      <c r="A1609">
        <v>20141009</v>
      </c>
      <c r="B1609">
        <v>20141008</v>
      </c>
      <c r="C1609">
        <v>20141008</v>
      </c>
      <c r="D1609">
        <v>20141009</v>
      </c>
    </row>
    <row r="1610" spans="1:4">
      <c r="A1610">
        <v>20141008</v>
      </c>
      <c r="B1610">
        <v>20141007</v>
      </c>
      <c r="C1610">
        <v>20141007</v>
      </c>
      <c r="D1610">
        <v>20141008</v>
      </c>
    </row>
    <row r="1611" spans="1:4">
      <c r="A1611">
        <v>20141007</v>
      </c>
      <c r="B1611">
        <v>20141006</v>
      </c>
      <c r="C1611">
        <v>20141006</v>
      </c>
      <c r="D1611">
        <v>20141007</v>
      </c>
    </row>
    <row r="1612" spans="1:4">
      <c r="A1612">
        <v>20141006</v>
      </c>
      <c r="B1612">
        <v>20141005</v>
      </c>
      <c r="C1612">
        <v>20141005</v>
      </c>
      <c r="D1612">
        <v>20141006</v>
      </c>
    </row>
    <row r="1613" spans="1:4">
      <c r="A1613">
        <v>20141005</v>
      </c>
      <c r="B1613">
        <v>20141004</v>
      </c>
      <c r="C1613">
        <v>20141004</v>
      </c>
      <c r="D1613">
        <v>20141005</v>
      </c>
    </row>
    <row r="1614" spans="1:4">
      <c r="A1614">
        <v>20141004</v>
      </c>
      <c r="B1614">
        <v>20141003</v>
      </c>
      <c r="C1614">
        <v>20141003</v>
      </c>
      <c r="D1614">
        <v>20141004</v>
      </c>
    </row>
    <row r="1615" spans="1:4">
      <c r="A1615">
        <v>20141003</v>
      </c>
      <c r="B1615">
        <v>20141002</v>
      </c>
      <c r="C1615">
        <v>20141002</v>
      </c>
      <c r="D1615">
        <v>20141003</v>
      </c>
    </row>
    <row r="1616" spans="1:4">
      <c r="A1616">
        <v>20141002</v>
      </c>
      <c r="B1616">
        <v>20141001</v>
      </c>
      <c r="C1616">
        <v>20141001</v>
      </c>
      <c r="D1616">
        <v>20141002</v>
      </c>
    </row>
    <row r="1617" spans="1:4">
      <c r="A1617">
        <v>20141001</v>
      </c>
      <c r="B1617">
        <v>20140930</v>
      </c>
      <c r="C1617">
        <v>20140930</v>
      </c>
      <c r="D1617">
        <v>20141001</v>
      </c>
    </row>
    <row r="1618" spans="1:4">
      <c r="A1618">
        <v>20140930</v>
      </c>
      <c r="B1618">
        <v>20140929</v>
      </c>
      <c r="C1618">
        <v>20140929</v>
      </c>
      <c r="D1618">
        <v>20140930</v>
      </c>
    </row>
    <row r="1619" spans="1:4">
      <c r="A1619">
        <v>20140929</v>
      </c>
      <c r="B1619">
        <v>20140928</v>
      </c>
      <c r="C1619">
        <v>20140928</v>
      </c>
      <c r="D1619">
        <v>20140929</v>
      </c>
    </row>
    <row r="1620" spans="1:4">
      <c r="A1620">
        <v>20140928</v>
      </c>
      <c r="B1620">
        <v>20140927</v>
      </c>
      <c r="C1620">
        <v>20140927</v>
      </c>
      <c r="D1620">
        <v>20140928</v>
      </c>
    </row>
    <row r="1621" spans="1:4">
      <c r="A1621">
        <v>20140927</v>
      </c>
      <c r="B1621">
        <v>20140926</v>
      </c>
      <c r="C1621">
        <v>20140926</v>
      </c>
      <c r="D1621">
        <v>20140927</v>
      </c>
    </row>
    <row r="1622" spans="1:4">
      <c r="A1622">
        <v>20140926</v>
      </c>
      <c r="B1622">
        <v>20140925</v>
      </c>
      <c r="C1622">
        <v>20140925</v>
      </c>
      <c r="D1622">
        <v>20140926</v>
      </c>
    </row>
    <row r="1623" spans="1:4">
      <c r="A1623">
        <v>20140925</v>
      </c>
      <c r="B1623">
        <v>20140924</v>
      </c>
      <c r="C1623">
        <v>20140924</v>
      </c>
      <c r="D1623">
        <v>20140925</v>
      </c>
    </row>
    <row r="1624" spans="1:4">
      <c r="A1624">
        <v>20140924</v>
      </c>
      <c r="B1624">
        <v>20140923</v>
      </c>
      <c r="C1624">
        <v>20140923</v>
      </c>
      <c r="D1624">
        <v>20140924</v>
      </c>
    </row>
    <row r="1625" spans="1:4">
      <c r="A1625">
        <v>20140923</v>
      </c>
      <c r="B1625">
        <v>20140922</v>
      </c>
      <c r="C1625">
        <v>20140922</v>
      </c>
      <c r="D1625">
        <v>20140923</v>
      </c>
    </row>
    <row r="1626" spans="1:4">
      <c r="A1626">
        <v>20140922</v>
      </c>
      <c r="B1626">
        <v>20140921</v>
      </c>
      <c r="C1626">
        <v>20140921</v>
      </c>
      <c r="D1626">
        <v>20140922</v>
      </c>
    </row>
    <row r="1627" spans="1:4">
      <c r="A1627">
        <v>20140921</v>
      </c>
      <c r="B1627">
        <v>20140920</v>
      </c>
      <c r="C1627">
        <v>20140920</v>
      </c>
      <c r="D1627">
        <v>20140921</v>
      </c>
    </row>
    <row r="1628" spans="1:4">
      <c r="A1628">
        <v>20140920</v>
      </c>
      <c r="B1628">
        <v>20140919</v>
      </c>
      <c r="C1628">
        <v>20140919</v>
      </c>
      <c r="D1628">
        <v>20140920</v>
      </c>
    </row>
    <row r="1629" spans="1:4">
      <c r="A1629">
        <v>20140919</v>
      </c>
      <c r="B1629">
        <v>20140918</v>
      </c>
      <c r="C1629">
        <v>20140918</v>
      </c>
      <c r="D1629">
        <v>20140919</v>
      </c>
    </row>
    <row r="1630" spans="1:4">
      <c r="A1630">
        <v>20140918</v>
      </c>
      <c r="B1630">
        <v>20140917</v>
      </c>
      <c r="C1630">
        <v>20140917</v>
      </c>
      <c r="D1630">
        <v>20140918</v>
      </c>
    </row>
    <row r="1631" spans="1:4">
      <c r="A1631">
        <v>20140917</v>
      </c>
      <c r="B1631">
        <v>20140916</v>
      </c>
      <c r="C1631">
        <v>20140916</v>
      </c>
      <c r="D1631">
        <v>20140917</v>
      </c>
    </row>
    <row r="1632" spans="1:4">
      <c r="A1632">
        <v>20140916</v>
      </c>
      <c r="B1632">
        <v>20140915</v>
      </c>
      <c r="C1632">
        <v>20140915</v>
      </c>
      <c r="D1632">
        <v>20140916</v>
      </c>
    </row>
    <row r="1633" spans="1:4">
      <c r="A1633">
        <v>20140915</v>
      </c>
      <c r="B1633">
        <v>20140914</v>
      </c>
      <c r="C1633">
        <v>20140914</v>
      </c>
      <c r="D1633">
        <v>20140915</v>
      </c>
    </row>
    <row r="1634" spans="1:4">
      <c r="A1634">
        <v>20140914</v>
      </c>
      <c r="B1634">
        <v>20140913</v>
      </c>
      <c r="C1634">
        <v>20140913</v>
      </c>
      <c r="D1634">
        <v>20140914</v>
      </c>
    </row>
    <row r="1635" spans="1:4">
      <c r="A1635">
        <v>20140913</v>
      </c>
      <c r="B1635">
        <v>20140912</v>
      </c>
      <c r="C1635">
        <v>20140912</v>
      </c>
      <c r="D1635">
        <v>20140913</v>
      </c>
    </row>
    <row r="1636" spans="1:4">
      <c r="A1636">
        <v>20140912</v>
      </c>
      <c r="B1636">
        <v>20140911</v>
      </c>
      <c r="C1636">
        <v>20140911</v>
      </c>
      <c r="D1636">
        <v>20140912</v>
      </c>
    </row>
    <row r="1637" spans="1:4">
      <c r="A1637">
        <v>20140911</v>
      </c>
      <c r="B1637">
        <v>20140910</v>
      </c>
      <c r="C1637">
        <v>20140910</v>
      </c>
      <c r="D1637">
        <v>20140911</v>
      </c>
    </row>
    <row r="1638" spans="1:4">
      <c r="A1638">
        <v>20140910</v>
      </c>
      <c r="B1638">
        <v>20140909</v>
      </c>
      <c r="C1638">
        <v>20140909</v>
      </c>
      <c r="D1638">
        <v>20140910</v>
      </c>
    </row>
    <row r="1639" spans="1:4">
      <c r="A1639">
        <v>20140909</v>
      </c>
      <c r="B1639">
        <v>20140908</v>
      </c>
      <c r="C1639">
        <v>20140908</v>
      </c>
      <c r="D1639">
        <v>20140909</v>
      </c>
    </row>
    <row r="1640" spans="1:4">
      <c r="A1640">
        <v>20140908</v>
      </c>
      <c r="B1640">
        <v>20140907</v>
      </c>
      <c r="C1640">
        <v>20140907</v>
      </c>
      <c r="D1640">
        <v>20140908</v>
      </c>
    </row>
    <row r="1641" spans="1:4">
      <c r="A1641">
        <v>20140907</v>
      </c>
      <c r="B1641">
        <v>20140906</v>
      </c>
      <c r="C1641">
        <v>20140906</v>
      </c>
      <c r="D1641">
        <v>20140907</v>
      </c>
    </row>
    <row r="1642" spans="1:4">
      <c r="A1642">
        <v>20140906</v>
      </c>
      <c r="B1642">
        <v>20140905</v>
      </c>
      <c r="C1642">
        <v>20140905</v>
      </c>
      <c r="D1642">
        <v>20140906</v>
      </c>
    </row>
    <row r="1643" spans="1:4">
      <c r="A1643">
        <v>20140905</v>
      </c>
      <c r="B1643">
        <v>20140904</v>
      </c>
      <c r="C1643">
        <v>20140904</v>
      </c>
      <c r="D1643">
        <v>20140905</v>
      </c>
    </row>
    <row r="1644" spans="1:4">
      <c r="A1644">
        <v>20140904</v>
      </c>
      <c r="B1644">
        <v>20140903</v>
      </c>
      <c r="C1644">
        <v>20140903</v>
      </c>
      <c r="D1644">
        <v>20140904</v>
      </c>
    </row>
    <row r="1645" spans="1:4">
      <c r="A1645">
        <v>20140903</v>
      </c>
      <c r="B1645">
        <v>20140902</v>
      </c>
      <c r="C1645">
        <v>20140902</v>
      </c>
      <c r="D1645">
        <v>20140903</v>
      </c>
    </row>
    <row r="1646" spans="1:4">
      <c r="A1646">
        <v>20140902</v>
      </c>
      <c r="B1646">
        <v>20140901</v>
      </c>
      <c r="C1646">
        <v>20140901</v>
      </c>
      <c r="D1646">
        <v>20140902</v>
      </c>
    </row>
    <row r="1647" spans="1:4">
      <c r="A1647">
        <v>20140901</v>
      </c>
      <c r="B1647">
        <v>20140831</v>
      </c>
      <c r="C1647">
        <v>20140831</v>
      </c>
      <c r="D1647">
        <v>20140901</v>
      </c>
    </row>
    <row r="1648" spans="1:4">
      <c r="A1648">
        <v>20140831</v>
      </c>
      <c r="B1648">
        <v>20140830</v>
      </c>
      <c r="C1648">
        <v>20140830</v>
      </c>
      <c r="D1648">
        <v>20140831</v>
      </c>
    </row>
    <row r="1649" spans="1:4">
      <c r="A1649">
        <v>20140830</v>
      </c>
      <c r="B1649">
        <v>20140829</v>
      </c>
      <c r="C1649">
        <v>20140829</v>
      </c>
      <c r="D1649">
        <v>20140830</v>
      </c>
    </row>
    <row r="1650" spans="1:4">
      <c r="A1650">
        <v>20140829</v>
      </c>
      <c r="B1650">
        <v>20140828</v>
      </c>
      <c r="C1650">
        <v>20140828</v>
      </c>
      <c r="D1650">
        <v>20140829</v>
      </c>
    </row>
    <row r="1651" spans="1:4">
      <c r="A1651">
        <v>20140828</v>
      </c>
      <c r="B1651">
        <v>20140827</v>
      </c>
      <c r="C1651">
        <v>20140827</v>
      </c>
      <c r="D1651">
        <v>20140828</v>
      </c>
    </row>
    <row r="1652" spans="1:4">
      <c r="A1652">
        <v>20140827</v>
      </c>
      <c r="B1652">
        <v>20140826</v>
      </c>
      <c r="C1652">
        <v>20140826</v>
      </c>
      <c r="D1652">
        <v>20140827</v>
      </c>
    </row>
    <row r="1653" spans="1:4">
      <c r="A1653">
        <v>20140826</v>
      </c>
      <c r="B1653">
        <v>20140825</v>
      </c>
      <c r="C1653">
        <v>20140825</v>
      </c>
      <c r="D1653">
        <v>20140826</v>
      </c>
    </row>
    <row r="1654" spans="1:4">
      <c r="A1654">
        <v>20140825</v>
      </c>
      <c r="B1654">
        <v>20140824</v>
      </c>
      <c r="C1654">
        <v>20140824</v>
      </c>
      <c r="D1654">
        <v>20140825</v>
      </c>
    </row>
    <row r="1655" spans="1:4">
      <c r="A1655">
        <v>20140824</v>
      </c>
      <c r="B1655">
        <v>20140823</v>
      </c>
      <c r="C1655">
        <v>20140823</v>
      </c>
      <c r="D1655">
        <v>20140824</v>
      </c>
    </row>
    <row r="1656" spans="1:4">
      <c r="A1656">
        <v>20140823</v>
      </c>
      <c r="B1656">
        <v>20140822</v>
      </c>
      <c r="C1656">
        <v>20140822</v>
      </c>
      <c r="D1656">
        <v>20140823</v>
      </c>
    </row>
    <row r="1657" spans="1:4">
      <c r="A1657">
        <v>20140822</v>
      </c>
      <c r="B1657">
        <v>20140821</v>
      </c>
      <c r="C1657">
        <v>20140821</v>
      </c>
      <c r="D1657">
        <v>20140822</v>
      </c>
    </row>
    <row r="1658" spans="1:4">
      <c r="A1658">
        <v>20140821</v>
      </c>
      <c r="B1658">
        <v>20140820</v>
      </c>
      <c r="C1658">
        <v>20140820</v>
      </c>
      <c r="D1658">
        <v>20140821</v>
      </c>
    </row>
    <row r="1659" spans="1:4">
      <c r="A1659">
        <v>20140820</v>
      </c>
      <c r="B1659">
        <v>20140819</v>
      </c>
      <c r="C1659">
        <v>20140819</v>
      </c>
      <c r="D1659">
        <v>20140820</v>
      </c>
    </row>
    <row r="1660" spans="1:4">
      <c r="A1660">
        <v>20140819</v>
      </c>
      <c r="B1660">
        <v>20140818</v>
      </c>
      <c r="C1660">
        <v>20140818</v>
      </c>
      <c r="D1660">
        <v>20140819</v>
      </c>
    </row>
    <row r="1661" spans="1:4">
      <c r="A1661">
        <v>20140818</v>
      </c>
      <c r="B1661">
        <v>20140817</v>
      </c>
      <c r="C1661">
        <v>20140817</v>
      </c>
      <c r="D1661">
        <v>20140818</v>
      </c>
    </row>
    <row r="1662" spans="1:4">
      <c r="A1662">
        <v>20140817</v>
      </c>
      <c r="B1662">
        <v>20140816</v>
      </c>
      <c r="C1662">
        <v>20140816</v>
      </c>
      <c r="D1662">
        <v>20140817</v>
      </c>
    </row>
    <row r="1663" spans="1:4">
      <c r="A1663">
        <v>20140816</v>
      </c>
      <c r="B1663">
        <v>20140815</v>
      </c>
      <c r="C1663">
        <v>20140815</v>
      </c>
      <c r="D1663">
        <v>20140816</v>
      </c>
    </row>
    <row r="1664" spans="1:4">
      <c r="A1664">
        <v>20140815</v>
      </c>
      <c r="B1664">
        <v>20140814</v>
      </c>
      <c r="C1664">
        <v>20140814</v>
      </c>
      <c r="D1664">
        <v>20140815</v>
      </c>
    </row>
    <row r="1665" spans="1:4">
      <c r="A1665">
        <v>20140814</v>
      </c>
      <c r="B1665">
        <v>20140813</v>
      </c>
      <c r="C1665">
        <v>20140813</v>
      </c>
      <c r="D1665">
        <v>20140814</v>
      </c>
    </row>
    <row r="1666" spans="1:4">
      <c r="A1666">
        <v>20140813</v>
      </c>
      <c r="B1666">
        <v>20140812</v>
      </c>
      <c r="C1666">
        <v>20140812</v>
      </c>
      <c r="D1666">
        <v>20140813</v>
      </c>
    </row>
    <row r="1667" spans="1:4">
      <c r="A1667">
        <v>20140812</v>
      </c>
      <c r="B1667">
        <v>20140811</v>
      </c>
      <c r="C1667">
        <v>20140811</v>
      </c>
      <c r="D1667">
        <v>20140812</v>
      </c>
    </row>
    <row r="1668" spans="1:4">
      <c r="A1668">
        <v>20140811</v>
      </c>
      <c r="B1668">
        <v>20140810</v>
      </c>
      <c r="C1668">
        <v>20140810</v>
      </c>
      <c r="D1668">
        <v>20140811</v>
      </c>
    </row>
    <row r="1669" spans="1:4">
      <c r="A1669">
        <v>20140810</v>
      </c>
      <c r="B1669">
        <v>20140809</v>
      </c>
      <c r="C1669">
        <v>20140809</v>
      </c>
      <c r="D1669">
        <v>20140810</v>
      </c>
    </row>
    <row r="1670" spans="1:4">
      <c r="A1670">
        <v>20140809</v>
      </c>
      <c r="B1670">
        <v>20140808</v>
      </c>
      <c r="C1670">
        <v>20140808</v>
      </c>
      <c r="D1670">
        <v>20140809</v>
      </c>
    </row>
    <row r="1671" spans="1:4">
      <c r="A1671">
        <v>20140808</v>
      </c>
      <c r="B1671">
        <v>20140807</v>
      </c>
      <c r="C1671">
        <v>20140807</v>
      </c>
      <c r="D1671">
        <v>20140808</v>
      </c>
    </row>
    <row r="1672" spans="1:4">
      <c r="A1672">
        <v>20140807</v>
      </c>
      <c r="B1672">
        <v>20140806</v>
      </c>
      <c r="C1672">
        <v>20140806</v>
      </c>
      <c r="D1672">
        <v>20140807</v>
      </c>
    </row>
    <row r="1673" spans="1:4">
      <c r="A1673">
        <v>20140806</v>
      </c>
      <c r="B1673">
        <v>20140805</v>
      </c>
      <c r="C1673">
        <v>20140805</v>
      </c>
      <c r="D1673">
        <v>20140806</v>
      </c>
    </row>
    <row r="1674" spans="1:4">
      <c r="A1674">
        <v>20140805</v>
      </c>
      <c r="B1674">
        <v>20140804</v>
      </c>
      <c r="C1674">
        <v>20140804</v>
      </c>
      <c r="D1674">
        <v>20140805</v>
      </c>
    </row>
    <row r="1675" spans="1:4">
      <c r="A1675">
        <v>20140804</v>
      </c>
      <c r="B1675">
        <v>20140803</v>
      </c>
      <c r="C1675">
        <v>20140803</v>
      </c>
      <c r="D1675">
        <v>20140804</v>
      </c>
    </row>
    <row r="1676" spans="1:4">
      <c r="A1676">
        <v>20140803</v>
      </c>
      <c r="B1676">
        <v>20140802</v>
      </c>
      <c r="C1676">
        <v>20140802</v>
      </c>
      <c r="D1676">
        <v>20140803</v>
      </c>
    </row>
    <row r="1677" spans="1:4">
      <c r="A1677">
        <v>20140802</v>
      </c>
      <c r="B1677">
        <v>20140801</v>
      </c>
      <c r="C1677">
        <v>20140801</v>
      </c>
      <c r="D1677">
        <v>20140802</v>
      </c>
    </row>
    <row r="1678" spans="1:4">
      <c r="A1678">
        <v>20140801</v>
      </c>
      <c r="B1678">
        <v>20140731</v>
      </c>
      <c r="C1678">
        <v>20140731</v>
      </c>
      <c r="D1678">
        <v>20140801</v>
      </c>
    </row>
    <row r="1679" spans="1:4">
      <c r="A1679">
        <v>20140731</v>
      </c>
      <c r="B1679">
        <v>20140730</v>
      </c>
      <c r="C1679">
        <v>20140730</v>
      </c>
      <c r="D1679">
        <v>20140731</v>
      </c>
    </row>
    <row r="1680" spans="1:4">
      <c r="A1680">
        <v>20140730</v>
      </c>
      <c r="B1680">
        <v>20140729</v>
      </c>
      <c r="C1680">
        <v>20140729</v>
      </c>
      <c r="D1680">
        <v>20140730</v>
      </c>
    </row>
    <row r="1681" spans="1:4">
      <c r="A1681">
        <v>20140729</v>
      </c>
      <c r="B1681">
        <v>20140728</v>
      </c>
      <c r="C1681">
        <v>20140728</v>
      </c>
      <c r="D1681">
        <v>20140729</v>
      </c>
    </row>
    <row r="1682" spans="1:4">
      <c r="A1682">
        <v>20140728</v>
      </c>
      <c r="B1682">
        <v>20140727</v>
      </c>
      <c r="C1682">
        <v>20140727</v>
      </c>
      <c r="D1682">
        <v>20140728</v>
      </c>
    </row>
    <row r="1683" spans="1:4">
      <c r="A1683">
        <v>20140727</v>
      </c>
      <c r="B1683">
        <v>20140726</v>
      </c>
      <c r="C1683">
        <v>20140726</v>
      </c>
      <c r="D1683">
        <v>20140727</v>
      </c>
    </row>
    <row r="1684" spans="1:4">
      <c r="A1684">
        <v>20140726</v>
      </c>
      <c r="B1684">
        <v>20140725</v>
      </c>
      <c r="C1684">
        <v>20140725</v>
      </c>
      <c r="D1684">
        <v>20140726</v>
      </c>
    </row>
    <row r="1685" spans="1:4">
      <c r="A1685">
        <v>20140725</v>
      </c>
      <c r="B1685">
        <v>20140724</v>
      </c>
      <c r="C1685">
        <v>20140724</v>
      </c>
      <c r="D1685">
        <v>20140725</v>
      </c>
    </row>
    <row r="1686" spans="1:4">
      <c r="A1686">
        <v>20140724</v>
      </c>
      <c r="B1686">
        <v>20140723</v>
      </c>
      <c r="C1686">
        <v>20140723</v>
      </c>
      <c r="D1686">
        <v>20140724</v>
      </c>
    </row>
    <row r="1687" spans="1:4">
      <c r="A1687">
        <v>20140723</v>
      </c>
      <c r="B1687">
        <v>20140722</v>
      </c>
      <c r="C1687">
        <v>20140722</v>
      </c>
      <c r="D1687">
        <v>20140723</v>
      </c>
    </row>
    <row r="1688" spans="1:4">
      <c r="A1688">
        <v>20140722</v>
      </c>
      <c r="B1688">
        <v>20140721</v>
      </c>
      <c r="C1688">
        <v>20140721</v>
      </c>
      <c r="D1688">
        <v>20140722</v>
      </c>
    </row>
    <row r="1689" spans="1:4">
      <c r="A1689">
        <v>20140721</v>
      </c>
      <c r="B1689">
        <v>20140720</v>
      </c>
      <c r="C1689">
        <v>20140720</v>
      </c>
      <c r="D1689">
        <v>20140721</v>
      </c>
    </row>
    <row r="1690" spans="1:4">
      <c r="A1690">
        <v>20140720</v>
      </c>
      <c r="B1690">
        <v>20140719</v>
      </c>
      <c r="C1690">
        <v>20140719</v>
      </c>
      <c r="D1690">
        <v>20140720</v>
      </c>
    </row>
    <row r="1691" spans="1:4">
      <c r="A1691">
        <v>20140719</v>
      </c>
      <c r="B1691">
        <v>20140718</v>
      </c>
      <c r="C1691">
        <v>20140718</v>
      </c>
      <c r="D1691">
        <v>20140719</v>
      </c>
    </row>
    <row r="1692" spans="1:4">
      <c r="A1692">
        <v>20140718</v>
      </c>
      <c r="B1692">
        <v>20140717</v>
      </c>
      <c r="C1692">
        <v>20140717</v>
      </c>
      <c r="D1692">
        <v>20140718</v>
      </c>
    </row>
    <row r="1693" spans="1:4">
      <c r="A1693">
        <v>20140717</v>
      </c>
      <c r="B1693">
        <v>20140716</v>
      </c>
      <c r="C1693">
        <v>20140716</v>
      </c>
      <c r="D1693">
        <v>20140717</v>
      </c>
    </row>
    <row r="1694" spans="1:4">
      <c r="A1694">
        <v>20140716</v>
      </c>
      <c r="B1694">
        <v>20140715</v>
      </c>
      <c r="C1694">
        <v>20140715</v>
      </c>
      <c r="D1694">
        <v>20140716</v>
      </c>
    </row>
    <row r="1695" spans="1:4">
      <c r="A1695">
        <v>20140715</v>
      </c>
      <c r="B1695">
        <v>20140714</v>
      </c>
      <c r="C1695">
        <v>20140714</v>
      </c>
      <c r="D1695">
        <v>20140715</v>
      </c>
    </row>
    <row r="1696" spans="1:4">
      <c r="A1696">
        <v>20140714</v>
      </c>
      <c r="B1696">
        <v>20140713</v>
      </c>
      <c r="C1696">
        <v>20140713</v>
      </c>
      <c r="D1696">
        <v>20140714</v>
      </c>
    </row>
    <row r="1697" spans="1:4">
      <c r="A1697">
        <v>20140713</v>
      </c>
      <c r="B1697">
        <v>20140712</v>
      </c>
      <c r="C1697">
        <v>20140712</v>
      </c>
      <c r="D1697">
        <v>20140713</v>
      </c>
    </row>
    <row r="1698" spans="1:4">
      <c r="A1698">
        <v>20140712</v>
      </c>
      <c r="B1698">
        <v>20140711</v>
      </c>
      <c r="C1698">
        <v>20140711</v>
      </c>
      <c r="D1698">
        <v>20140712</v>
      </c>
    </row>
    <row r="1699" spans="1:4">
      <c r="A1699">
        <v>20140711</v>
      </c>
      <c r="B1699">
        <v>20140710</v>
      </c>
      <c r="C1699">
        <v>20140710</v>
      </c>
      <c r="D1699">
        <v>20140711</v>
      </c>
    </row>
    <row r="1700" spans="1:4">
      <c r="A1700">
        <v>20140710</v>
      </c>
      <c r="B1700">
        <v>20140709</v>
      </c>
      <c r="C1700">
        <v>20140709</v>
      </c>
      <c r="D1700">
        <v>20140710</v>
      </c>
    </row>
    <row r="1701" spans="1:4">
      <c r="A1701">
        <v>20140709</v>
      </c>
      <c r="B1701">
        <v>20140708</v>
      </c>
      <c r="C1701">
        <v>20140708</v>
      </c>
      <c r="D1701">
        <v>20140709</v>
      </c>
    </row>
    <row r="1702" spans="1:4">
      <c r="A1702">
        <v>20140708</v>
      </c>
      <c r="B1702">
        <v>20140707</v>
      </c>
      <c r="C1702">
        <v>20140707</v>
      </c>
      <c r="D1702">
        <v>20140708</v>
      </c>
    </row>
    <row r="1703" spans="1:4">
      <c r="A1703">
        <v>20140707</v>
      </c>
      <c r="B1703">
        <v>20140706</v>
      </c>
      <c r="C1703">
        <v>20140706</v>
      </c>
      <c r="D1703">
        <v>20140707</v>
      </c>
    </row>
    <row r="1704" spans="1:4">
      <c r="A1704">
        <v>20140706</v>
      </c>
      <c r="B1704">
        <v>20140705</v>
      </c>
      <c r="C1704">
        <v>20140705</v>
      </c>
      <c r="D1704">
        <v>20140706</v>
      </c>
    </row>
    <row r="1705" spans="1:4">
      <c r="A1705">
        <v>20140705</v>
      </c>
      <c r="B1705">
        <v>20140704</v>
      </c>
      <c r="C1705">
        <v>20140704</v>
      </c>
      <c r="D1705">
        <v>20140705</v>
      </c>
    </row>
    <row r="1706" spans="1:4">
      <c r="A1706">
        <v>20140704</v>
      </c>
      <c r="B1706">
        <v>20140703</v>
      </c>
      <c r="C1706">
        <v>20140703</v>
      </c>
      <c r="D1706">
        <v>20140704</v>
      </c>
    </row>
    <row r="1707" spans="1:4">
      <c r="A1707">
        <v>20140703</v>
      </c>
      <c r="B1707">
        <v>20140702</v>
      </c>
      <c r="C1707">
        <v>20140702</v>
      </c>
      <c r="D1707">
        <v>20140703</v>
      </c>
    </row>
    <row r="1708" spans="1:4">
      <c r="A1708">
        <v>20140702</v>
      </c>
      <c r="B1708">
        <v>20140701</v>
      </c>
      <c r="C1708">
        <v>20140701</v>
      </c>
      <c r="D1708">
        <v>20140702</v>
      </c>
    </row>
    <row r="1709" spans="1:4">
      <c r="A1709">
        <v>20140701</v>
      </c>
      <c r="B1709">
        <v>20140630</v>
      </c>
      <c r="C1709">
        <v>20140630</v>
      </c>
      <c r="D1709">
        <v>20140701</v>
      </c>
    </row>
    <row r="1710" spans="1:4">
      <c r="A1710">
        <v>20140630</v>
      </c>
      <c r="B1710">
        <v>20140629</v>
      </c>
      <c r="C1710">
        <v>20140629</v>
      </c>
      <c r="D1710">
        <v>20140630</v>
      </c>
    </row>
    <row r="1711" spans="1:4">
      <c r="A1711">
        <v>20140629</v>
      </c>
      <c r="B1711">
        <v>20140628</v>
      </c>
      <c r="C1711">
        <v>20140628</v>
      </c>
      <c r="D1711">
        <v>20140629</v>
      </c>
    </row>
    <row r="1712" spans="1:4">
      <c r="A1712">
        <v>20140628</v>
      </c>
      <c r="B1712">
        <v>20140627</v>
      </c>
      <c r="C1712">
        <v>20140627</v>
      </c>
      <c r="D1712">
        <v>20140628</v>
      </c>
    </row>
    <row r="1713" spans="1:4">
      <c r="A1713">
        <v>20140627</v>
      </c>
      <c r="B1713">
        <v>20140626</v>
      </c>
      <c r="C1713">
        <v>20140626</v>
      </c>
      <c r="D1713">
        <v>20140627</v>
      </c>
    </row>
    <row r="1714" spans="1:4">
      <c r="A1714">
        <v>20140626</v>
      </c>
      <c r="B1714">
        <v>20140625</v>
      </c>
      <c r="C1714">
        <v>20140625</v>
      </c>
      <c r="D1714">
        <v>20140626</v>
      </c>
    </row>
    <row r="1715" spans="1:4">
      <c r="A1715">
        <v>20140625</v>
      </c>
      <c r="B1715">
        <v>20140624</v>
      </c>
      <c r="C1715">
        <v>20140624</v>
      </c>
      <c r="D1715">
        <v>20140625</v>
      </c>
    </row>
    <row r="1716" spans="1:4">
      <c r="A1716">
        <v>20140624</v>
      </c>
      <c r="B1716">
        <v>20140623</v>
      </c>
      <c r="C1716">
        <v>20140623</v>
      </c>
      <c r="D1716">
        <v>20140624</v>
      </c>
    </row>
    <row r="1717" spans="1:4">
      <c r="A1717">
        <v>20140623</v>
      </c>
      <c r="B1717">
        <v>20140622</v>
      </c>
      <c r="C1717">
        <v>20140622</v>
      </c>
      <c r="D1717">
        <v>20140623</v>
      </c>
    </row>
    <row r="1718" spans="1:4">
      <c r="A1718">
        <v>20140622</v>
      </c>
      <c r="B1718">
        <v>20140621</v>
      </c>
      <c r="C1718">
        <v>20140621</v>
      </c>
      <c r="D1718">
        <v>20140622</v>
      </c>
    </row>
    <row r="1719" spans="1:4">
      <c r="A1719">
        <v>20140621</v>
      </c>
      <c r="B1719">
        <v>20140620</v>
      </c>
      <c r="C1719">
        <v>20140620</v>
      </c>
      <c r="D1719">
        <v>20140621</v>
      </c>
    </row>
    <row r="1720" spans="1:4">
      <c r="A1720">
        <v>20140620</v>
      </c>
      <c r="B1720">
        <v>20140619</v>
      </c>
      <c r="C1720">
        <v>20140619</v>
      </c>
      <c r="D1720">
        <v>20140620</v>
      </c>
    </row>
    <row r="1721" spans="1:4">
      <c r="A1721">
        <v>20140619</v>
      </c>
      <c r="B1721">
        <v>20140618</v>
      </c>
      <c r="C1721">
        <v>20140618</v>
      </c>
      <c r="D1721">
        <v>20140619</v>
      </c>
    </row>
    <row r="1722" spans="1:4">
      <c r="A1722">
        <v>20140618</v>
      </c>
      <c r="B1722">
        <v>20140617</v>
      </c>
      <c r="C1722">
        <v>20140617</v>
      </c>
      <c r="D1722">
        <v>20140618</v>
      </c>
    </row>
    <row r="1723" spans="1:4">
      <c r="A1723">
        <v>20140617</v>
      </c>
      <c r="B1723">
        <v>20140616</v>
      </c>
      <c r="C1723">
        <v>20140616</v>
      </c>
      <c r="D1723">
        <v>20140617</v>
      </c>
    </row>
    <row r="1724" spans="1:4">
      <c r="A1724">
        <v>20140616</v>
      </c>
      <c r="B1724">
        <v>20140615</v>
      </c>
      <c r="C1724">
        <v>20140615</v>
      </c>
      <c r="D1724">
        <v>20140616</v>
      </c>
    </row>
    <row r="1725" spans="1:4">
      <c r="A1725">
        <v>20140615</v>
      </c>
      <c r="B1725">
        <v>20140614</v>
      </c>
      <c r="C1725">
        <v>20140614</v>
      </c>
      <c r="D1725">
        <v>20140615</v>
      </c>
    </row>
    <row r="1726" spans="1:4">
      <c r="A1726">
        <v>20140614</v>
      </c>
      <c r="B1726">
        <v>20140613</v>
      </c>
      <c r="C1726">
        <v>20140613</v>
      </c>
      <c r="D1726">
        <v>20140614</v>
      </c>
    </row>
    <row r="1727" spans="1:4">
      <c r="A1727">
        <v>20140613</v>
      </c>
      <c r="B1727">
        <v>20140612</v>
      </c>
      <c r="C1727">
        <v>20140612</v>
      </c>
      <c r="D1727">
        <v>20140613</v>
      </c>
    </row>
    <row r="1728" spans="1:4">
      <c r="A1728">
        <v>20140612</v>
      </c>
      <c r="B1728">
        <v>20140611</v>
      </c>
      <c r="C1728">
        <v>20140611</v>
      </c>
      <c r="D1728">
        <v>20140612</v>
      </c>
    </row>
    <row r="1729" spans="1:4">
      <c r="A1729">
        <v>20140611</v>
      </c>
      <c r="B1729">
        <v>20140610</v>
      </c>
      <c r="C1729">
        <v>20140610</v>
      </c>
      <c r="D1729">
        <v>20140611</v>
      </c>
    </row>
    <row r="1730" spans="1:4">
      <c r="A1730">
        <v>20140610</v>
      </c>
      <c r="B1730">
        <v>20140609</v>
      </c>
      <c r="C1730">
        <v>20140609</v>
      </c>
      <c r="D1730">
        <v>20140610</v>
      </c>
    </row>
    <row r="1731" spans="1:4">
      <c r="A1731">
        <v>20140609</v>
      </c>
      <c r="B1731">
        <v>20140608</v>
      </c>
      <c r="C1731">
        <v>20140608</v>
      </c>
      <c r="D1731">
        <v>20140609</v>
      </c>
    </row>
    <row r="1732" spans="1:4">
      <c r="A1732">
        <v>20140608</v>
      </c>
      <c r="B1732">
        <v>20140607</v>
      </c>
      <c r="C1732">
        <v>20140607</v>
      </c>
      <c r="D1732">
        <v>20140608</v>
      </c>
    </row>
    <row r="1733" spans="1:4">
      <c r="A1733">
        <v>20140607</v>
      </c>
      <c r="B1733">
        <v>20140606</v>
      </c>
      <c r="C1733">
        <v>20140606</v>
      </c>
      <c r="D1733">
        <v>20140607</v>
      </c>
    </row>
    <row r="1734" spans="1:4">
      <c r="A1734">
        <v>20140606</v>
      </c>
      <c r="B1734">
        <v>20140605</v>
      </c>
      <c r="C1734">
        <v>20140605</v>
      </c>
      <c r="D1734">
        <v>20140606</v>
      </c>
    </row>
    <row r="1735" spans="1:4">
      <c r="A1735">
        <v>20140605</v>
      </c>
      <c r="B1735">
        <v>20140604</v>
      </c>
      <c r="C1735">
        <v>20140604</v>
      </c>
      <c r="D1735">
        <v>20140605</v>
      </c>
    </row>
    <row r="1736" spans="1:4">
      <c r="A1736">
        <v>20140604</v>
      </c>
      <c r="B1736">
        <v>20140603</v>
      </c>
      <c r="C1736">
        <v>20140603</v>
      </c>
      <c r="D1736">
        <v>20140604</v>
      </c>
    </row>
    <row r="1737" spans="1:4">
      <c r="A1737">
        <v>20140603</v>
      </c>
      <c r="B1737">
        <v>20140602</v>
      </c>
      <c r="C1737">
        <v>20140602</v>
      </c>
      <c r="D1737">
        <v>20140603</v>
      </c>
    </row>
    <row r="1738" spans="1:4">
      <c r="A1738">
        <v>20140602</v>
      </c>
      <c r="B1738">
        <v>20140601</v>
      </c>
      <c r="C1738">
        <v>20140601</v>
      </c>
      <c r="D1738">
        <v>20140602</v>
      </c>
    </row>
    <row r="1739" spans="1:4">
      <c r="A1739">
        <v>20140601</v>
      </c>
      <c r="B1739">
        <v>20140531</v>
      </c>
      <c r="C1739">
        <v>20140531</v>
      </c>
      <c r="D1739">
        <v>20140601</v>
      </c>
    </row>
    <row r="1740" spans="1:4">
      <c r="A1740">
        <v>20140531</v>
      </c>
      <c r="B1740">
        <v>20140530</v>
      </c>
      <c r="C1740">
        <v>20140530</v>
      </c>
      <c r="D1740">
        <v>20140531</v>
      </c>
    </row>
    <row r="1741" spans="1:4">
      <c r="A1741">
        <v>20140530</v>
      </c>
      <c r="B1741">
        <v>20140529</v>
      </c>
      <c r="C1741">
        <v>20140529</v>
      </c>
      <c r="D1741">
        <v>20140530</v>
      </c>
    </row>
    <row r="1742" spans="1:4">
      <c r="A1742">
        <v>20140529</v>
      </c>
      <c r="B1742">
        <v>20140528</v>
      </c>
      <c r="C1742">
        <v>20140528</v>
      </c>
      <c r="D1742">
        <v>20140529</v>
      </c>
    </row>
    <row r="1743" spans="1:4">
      <c r="A1743">
        <v>20140528</v>
      </c>
      <c r="B1743">
        <v>20140527</v>
      </c>
      <c r="C1743">
        <v>20140527</v>
      </c>
      <c r="D1743">
        <v>20140528</v>
      </c>
    </row>
    <row r="1744" spans="1:4">
      <c r="A1744">
        <v>20140527</v>
      </c>
      <c r="B1744">
        <v>20140526</v>
      </c>
      <c r="C1744">
        <v>20140526</v>
      </c>
      <c r="D1744">
        <v>20140527</v>
      </c>
    </row>
    <row r="1745" spans="1:4">
      <c r="A1745">
        <v>20140526</v>
      </c>
      <c r="B1745">
        <v>20140525</v>
      </c>
      <c r="C1745">
        <v>20140525</v>
      </c>
      <c r="D1745">
        <v>20140526</v>
      </c>
    </row>
    <row r="1746" spans="1:4">
      <c r="A1746">
        <v>20140525</v>
      </c>
      <c r="B1746">
        <v>20140524</v>
      </c>
      <c r="C1746">
        <v>20140524</v>
      </c>
      <c r="D1746">
        <v>20140525</v>
      </c>
    </row>
    <row r="1747" spans="1:4">
      <c r="A1747">
        <v>20140524</v>
      </c>
      <c r="B1747">
        <v>20140523</v>
      </c>
      <c r="C1747">
        <v>20140523</v>
      </c>
      <c r="D1747">
        <v>20140524</v>
      </c>
    </row>
    <row r="1748" spans="1:4">
      <c r="A1748">
        <v>20140523</v>
      </c>
      <c r="B1748">
        <v>20140522</v>
      </c>
      <c r="C1748">
        <v>20140522</v>
      </c>
      <c r="D1748">
        <v>20140523</v>
      </c>
    </row>
    <row r="1749" spans="1:4">
      <c r="A1749">
        <v>20140522</v>
      </c>
      <c r="B1749">
        <v>20140521</v>
      </c>
      <c r="C1749">
        <v>20140521</v>
      </c>
      <c r="D1749">
        <v>20140522</v>
      </c>
    </row>
    <row r="1750" spans="1:4">
      <c r="A1750">
        <v>20140521</v>
      </c>
      <c r="B1750">
        <v>20140520</v>
      </c>
      <c r="C1750">
        <v>20140520</v>
      </c>
      <c r="D1750">
        <v>20140521</v>
      </c>
    </row>
    <row r="1751" spans="1:4">
      <c r="A1751">
        <v>20140520</v>
      </c>
      <c r="B1751">
        <v>20140519</v>
      </c>
      <c r="C1751">
        <v>20140519</v>
      </c>
      <c r="D1751">
        <v>20140520</v>
      </c>
    </row>
    <row r="1752" spans="1:4">
      <c r="A1752">
        <v>20140519</v>
      </c>
      <c r="B1752">
        <v>20140518</v>
      </c>
      <c r="C1752">
        <v>20140518</v>
      </c>
      <c r="D1752">
        <v>20140519</v>
      </c>
    </row>
    <row r="1753" spans="1:4">
      <c r="A1753">
        <v>20140518</v>
      </c>
      <c r="B1753">
        <v>20140517</v>
      </c>
      <c r="C1753">
        <v>20140517</v>
      </c>
      <c r="D1753">
        <v>20140518</v>
      </c>
    </row>
    <row r="1754" spans="1:4">
      <c r="A1754">
        <v>20140517</v>
      </c>
      <c r="B1754">
        <v>20140516</v>
      </c>
      <c r="C1754">
        <v>20140516</v>
      </c>
      <c r="D1754">
        <v>20140517</v>
      </c>
    </row>
    <row r="1755" spans="1:4">
      <c r="A1755">
        <v>20140516</v>
      </c>
      <c r="B1755">
        <v>20140515</v>
      </c>
      <c r="C1755">
        <v>20140515</v>
      </c>
      <c r="D1755">
        <v>20140516</v>
      </c>
    </row>
    <row r="1756" spans="1:4">
      <c r="A1756">
        <v>20140515</v>
      </c>
      <c r="B1756">
        <v>20140514</v>
      </c>
      <c r="C1756">
        <v>20140514</v>
      </c>
      <c r="D1756">
        <v>20140515</v>
      </c>
    </row>
    <row r="1757" spans="1:4">
      <c r="A1757">
        <v>20140514</v>
      </c>
      <c r="B1757">
        <v>20140513</v>
      </c>
      <c r="C1757">
        <v>20140513</v>
      </c>
      <c r="D1757">
        <v>20140514</v>
      </c>
    </row>
    <row r="1758" spans="1:4">
      <c r="A1758">
        <v>20140513</v>
      </c>
      <c r="B1758">
        <v>20140512</v>
      </c>
      <c r="C1758">
        <v>20140512</v>
      </c>
      <c r="D1758">
        <v>20140513</v>
      </c>
    </row>
    <row r="1759" spans="1:4">
      <c r="A1759">
        <v>20140512</v>
      </c>
      <c r="B1759">
        <v>20140511</v>
      </c>
      <c r="C1759">
        <v>20140511</v>
      </c>
      <c r="D1759">
        <v>20140512</v>
      </c>
    </row>
    <row r="1760" spans="1:4">
      <c r="A1760">
        <v>20140511</v>
      </c>
      <c r="B1760">
        <v>20140510</v>
      </c>
      <c r="C1760">
        <v>20140510</v>
      </c>
      <c r="D1760">
        <v>20140511</v>
      </c>
    </row>
    <row r="1761" spans="1:4">
      <c r="A1761">
        <v>20140510</v>
      </c>
      <c r="B1761">
        <v>20140509</v>
      </c>
      <c r="C1761">
        <v>20140509</v>
      </c>
      <c r="D1761">
        <v>20140510</v>
      </c>
    </row>
    <row r="1762" spans="1:4">
      <c r="A1762">
        <v>20140509</v>
      </c>
      <c r="B1762">
        <v>20140508</v>
      </c>
      <c r="C1762">
        <v>20140508</v>
      </c>
      <c r="D1762">
        <v>20140509</v>
      </c>
    </row>
    <row r="1763" spans="1:4">
      <c r="A1763">
        <v>20140508</v>
      </c>
      <c r="B1763">
        <v>20140507</v>
      </c>
      <c r="C1763">
        <v>20140507</v>
      </c>
      <c r="D1763">
        <v>20140508</v>
      </c>
    </row>
    <row r="1764" spans="1:4">
      <c r="A1764">
        <v>20140507</v>
      </c>
      <c r="B1764">
        <v>20140506</v>
      </c>
      <c r="C1764">
        <v>20140506</v>
      </c>
      <c r="D1764">
        <v>20140507</v>
      </c>
    </row>
    <row r="1765" spans="1:4">
      <c r="A1765">
        <v>20140506</v>
      </c>
      <c r="B1765">
        <v>20140505</v>
      </c>
      <c r="C1765">
        <v>20140505</v>
      </c>
      <c r="D1765">
        <v>20140506</v>
      </c>
    </row>
    <row r="1766" spans="1:4">
      <c r="A1766">
        <v>20140505</v>
      </c>
      <c r="B1766">
        <v>20140504</v>
      </c>
      <c r="C1766">
        <v>20140504</v>
      </c>
      <c r="D1766">
        <v>20140505</v>
      </c>
    </row>
    <row r="1767" spans="1:4">
      <c r="A1767">
        <v>20140504</v>
      </c>
      <c r="B1767">
        <v>20140503</v>
      </c>
      <c r="C1767">
        <v>20140503</v>
      </c>
      <c r="D1767">
        <v>20140504</v>
      </c>
    </row>
    <row r="1768" spans="1:4">
      <c r="A1768">
        <v>20140503</v>
      </c>
      <c r="B1768">
        <v>20140502</v>
      </c>
      <c r="C1768">
        <v>20140502</v>
      </c>
      <c r="D1768">
        <v>20140503</v>
      </c>
    </row>
    <row r="1769" spans="1:4">
      <c r="A1769">
        <v>20140502</v>
      </c>
      <c r="B1769">
        <v>20140501</v>
      </c>
      <c r="C1769">
        <v>20140501</v>
      </c>
      <c r="D1769">
        <v>20140502</v>
      </c>
    </row>
    <row r="1770" spans="1:4">
      <c r="A1770">
        <v>20140501</v>
      </c>
      <c r="B1770">
        <v>20140430</v>
      </c>
      <c r="C1770">
        <v>20140430</v>
      </c>
      <c r="D1770">
        <v>20140501</v>
      </c>
    </row>
    <row r="1771" spans="1:4">
      <c r="A1771">
        <v>20140430</v>
      </c>
      <c r="B1771">
        <v>20140429</v>
      </c>
      <c r="C1771">
        <v>20140429</v>
      </c>
      <c r="D1771">
        <v>20140430</v>
      </c>
    </row>
    <row r="1772" spans="1:4">
      <c r="A1772">
        <v>20140429</v>
      </c>
      <c r="B1772">
        <v>20140428</v>
      </c>
      <c r="C1772">
        <v>20140428</v>
      </c>
      <c r="D1772">
        <v>20140429</v>
      </c>
    </row>
    <row r="1773" spans="1:4">
      <c r="A1773">
        <v>20140428</v>
      </c>
      <c r="B1773">
        <v>20140427</v>
      </c>
      <c r="C1773">
        <v>20140427</v>
      </c>
      <c r="D1773">
        <v>20140428</v>
      </c>
    </row>
    <row r="1774" spans="1:4">
      <c r="A1774">
        <v>20140427</v>
      </c>
      <c r="B1774">
        <v>20140426</v>
      </c>
      <c r="C1774">
        <v>20140426</v>
      </c>
      <c r="D1774">
        <v>20140427</v>
      </c>
    </row>
    <row r="1775" spans="1:4">
      <c r="A1775">
        <v>20140426</v>
      </c>
      <c r="B1775">
        <v>20140425</v>
      </c>
      <c r="C1775">
        <v>20140425</v>
      </c>
      <c r="D1775">
        <v>20140426</v>
      </c>
    </row>
    <row r="1776" spans="1:4">
      <c r="A1776">
        <v>20140425</v>
      </c>
      <c r="B1776">
        <v>20140424</v>
      </c>
      <c r="C1776">
        <v>20140424</v>
      </c>
      <c r="D1776">
        <v>20140425</v>
      </c>
    </row>
    <row r="1777" spans="1:4">
      <c r="A1777">
        <v>20140424</v>
      </c>
      <c r="B1777">
        <v>20140423</v>
      </c>
      <c r="C1777">
        <v>20140423</v>
      </c>
      <c r="D1777">
        <v>20140424</v>
      </c>
    </row>
    <row r="1778" spans="1:4">
      <c r="A1778">
        <v>20140423</v>
      </c>
      <c r="B1778">
        <v>20140422</v>
      </c>
      <c r="C1778">
        <v>20140422</v>
      </c>
      <c r="D1778">
        <v>20140423</v>
      </c>
    </row>
    <row r="1779" spans="1:4">
      <c r="A1779">
        <v>20140422</v>
      </c>
      <c r="B1779">
        <v>20140421</v>
      </c>
      <c r="C1779">
        <v>20140421</v>
      </c>
      <c r="D1779">
        <v>20140422</v>
      </c>
    </row>
    <row r="1780" spans="1:4">
      <c r="A1780">
        <v>20140421</v>
      </c>
      <c r="B1780">
        <v>20140420</v>
      </c>
      <c r="C1780">
        <v>20140420</v>
      </c>
      <c r="D1780">
        <v>20140421</v>
      </c>
    </row>
    <row r="1781" spans="1:4">
      <c r="A1781">
        <v>20140420</v>
      </c>
      <c r="B1781">
        <v>20140419</v>
      </c>
      <c r="C1781">
        <v>20140419</v>
      </c>
      <c r="D1781">
        <v>20140420</v>
      </c>
    </row>
    <row r="1782" spans="1:4">
      <c r="A1782">
        <v>20140419</v>
      </c>
      <c r="B1782">
        <v>20140418</v>
      </c>
      <c r="C1782">
        <v>20140418</v>
      </c>
      <c r="D1782">
        <v>20140419</v>
      </c>
    </row>
    <row r="1783" spans="1:4">
      <c r="A1783">
        <v>20140418</v>
      </c>
      <c r="B1783">
        <v>20140417</v>
      </c>
      <c r="C1783">
        <v>20140417</v>
      </c>
      <c r="D1783">
        <v>20140418</v>
      </c>
    </row>
    <row r="1784" spans="1:4">
      <c r="A1784">
        <v>20140417</v>
      </c>
      <c r="B1784">
        <v>20140416</v>
      </c>
      <c r="C1784">
        <v>20140416</v>
      </c>
      <c r="D1784">
        <v>20140417</v>
      </c>
    </row>
    <row r="1785" spans="1:4">
      <c r="A1785">
        <v>20140416</v>
      </c>
      <c r="B1785">
        <v>20140415</v>
      </c>
      <c r="C1785">
        <v>20140415</v>
      </c>
      <c r="D1785">
        <v>20140416</v>
      </c>
    </row>
    <row r="1786" spans="1:4">
      <c r="A1786">
        <v>20140415</v>
      </c>
      <c r="B1786">
        <v>20140414</v>
      </c>
      <c r="C1786">
        <v>20140414</v>
      </c>
      <c r="D1786">
        <v>20140415</v>
      </c>
    </row>
    <row r="1787" spans="1:4">
      <c r="A1787">
        <v>20140414</v>
      </c>
      <c r="B1787">
        <v>20140413</v>
      </c>
      <c r="C1787">
        <v>20140413</v>
      </c>
      <c r="D1787">
        <v>20140414</v>
      </c>
    </row>
    <row r="1788" spans="1:4">
      <c r="A1788">
        <v>20140413</v>
      </c>
      <c r="B1788">
        <v>20140412</v>
      </c>
      <c r="C1788">
        <v>20140412</v>
      </c>
      <c r="D1788">
        <v>20140413</v>
      </c>
    </row>
    <row r="1789" spans="1:4">
      <c r="A1789">
        <v>20140412</v>
      </c>
      <c r="B1789">
        <v>20140411</v>
      </c>
      <c r="C1789">
        <v>20140411</v>
      </c>
      <c r="D1789">
        <v>20140412</v>
      </c>
    </row>
    <row r="1790" spans="1:4">
      <c r="A1790">
        <v>20140411</v>
      </c>
      <c r="B1790">
        <v>20140410</v>
      </c>
      <c r="C1790">
        <v>20140410</v>
      </c>
      <c r="D1790">
        <v>20140411</v>
      </c>
    </row>
    <row r="1791" spans="1:4">
      <c r="A1791">
        <v>20140410</v>
      </c>
      <c r="B1791">
        <v>20140409</v>
      </c>
      <c r="C1791">
        <v>20140409</v>
      </c>
      <c r="D1791">
        <v>20140410</v>
      </c>
    </row>
    <row r="1792" spans="1:4">
      <c r="A1792">
        <v>20140409</v>
      </c>
      <c r="B1792">
        <v>20140408</v>
      </c>
      <c r="C1792">
        <v>20140408</v>
      </c>
      <c r="D1792">
        <v>20140409</v>
      </c>
    </row>
    <row r="1793" spans="1:4">
      <c r="A1793">
        <v>20140408</v>
      </c>
      <c r="B1793">
        <v>20140407</v>
      </c>
      <c r="C1793">
        <v>20140407</v>
      </c>
      <c r="D1793">
        <v>20140408</v>
      </c>
    </row>
    <row r="1794" spans="1:4">
      <c r="A1794">
        <v>20140407</v>
      </c>
      <c r="B1794">
        <v>20140406</v>
      </c>
      <c r="C1794">
        <v>20140406</v>
      </c>
      <c r="D1794">
        <v>20140407</v>
      </c>
    </row>
    <row r="1795" spans="1:4">
      <c r="A1795">
        <v>20140406</v>
      </c>
      <c r="B1795">
        <v>20140405</v>
      </c>
      <c r="C1795">
        <v>20140405</v>
      </c>
      <c r="D1795">
        <v>20140406</v>
      </c>
    </row>
    <row r="1796" spans="1:4">
      <c r="A1796">
        <v>20140405</v>
      </c>
      <c r="B1796">
        <v>20140404</v>
      </c>
      <c r="C1796">
        <v>20140404</v>
      </c>
      <c r="D1796">
        <v>20140405</v>
      </c>
    </row>
    <row r="1797" spans="1:4">
      <c r="A1797">
        <v>20140404</v>
      </c>
      <c r="B1797">
        <v>20140403</v>
      </c>
      <c r="C1797">
        <v>20140403</v>
      </c>
      <c r="D1797">
        <v>20140404</v>
      </c>
    </row>
    <row r="1798" spans="1:4">
      <c r="A1798">
        <v>20140403</v>
      </c>
      <c r="B1798">
        <v>20140402</v>
      </c>
      <c r="C1798">
        <v>20140402</v>
      </c>
      <c r="D1798">
        <v>20140403</v>
      </c>
    </row>
    <row r="1799" spans="1:4">
      <c r="A1799">
        <v>20140402</v>
      </c>
      <c r="B1799">
        <v>20140401</v>
      </c>
      <c r="C1799">
        <v>20140401</v>
      </c>
      <c r="D1799">
        <v>20140402</v>
      </c>
    </row>
    <row r="1800" spans="1:4">
      <c r="A1800">
        <v>20140401</v>
      </c>
      <c r="B1800">
        <v>20140331</v>
      </c>
      <c r="C1800">
        <v>20140331</v>
      </c>
      <c r="D1800">
        <v>20140401</v>
      </c>
    </row>
    <row r="1801" spans="1:4">
      <c r="A1801">
        <v>20140331</v>
      </c>
      <c r="B1801">
        <v>20140330</v>
      </c>
      <c r="C1801">
        <v>20140330</v>
      </c>
      <c r="D1801">
        <v>20140331</v>
      </c>
    </row>
    <row r="1802" spans="1:4">
      <c r="A1802">
        <v>20140330</v>
      </c>
      <c r="B1802">
        <v>20140329</v>
      </c>
      <c r="C1802">
        <v>20140329</v>
      </c>
      <c r="D1802">
        <v>20140330</v>
      </c>
    </row>
    <row r="1803" spans="1:4">
      <c r="A1803">
        <v>20140329</v>
      </c>
      <c r="B1803">
        <v>20140328</v>
      </c>
      <c r="C1803">
        <v>20140328</v>
      </c>
      <c r="D1803">
        <v>20140329</v>
      </c>
    </row>
    <row r="1804" spans="1:4">
      <c r="A1804">
        <v>20140328</v>
      </c>
      <c r="B1804">
        <v>20140327</v>
      </c>
      <c r="C1804">
        <v>20140327</v>
      </c>
      <c r="D1804">
        <v>20140328</v>
      </c>
    </row>
    <row r="1805" spans="1:4">
      <c r="A1805">
        <v>20140327</v>
      </c>
      <c r="B1805">
        <v>20140326</v>
      </c>
      <c r="C1805">
        <v>20140326</v>
      </c>
      <c r="D1805">
        <v>20140327</v>
      </c>
    </row>
    <row r="1806" spans="1:4">
      <c r="A1806">
        <v>20140326</v>
      </c>
      <c r="B1806">
        <v>20140325</v>
      </c>
      <c r="C1806">
        <v>20140325</v>
      </c>
      <c r="D1806">
        <v>20140326</v>
      </c>
    </row>
    <row r="1807" spans="1:4">
      <c r="A1807">
        <v>20140325</v>
      </c>
      <c r="B1807">
        <v>20140324</v>
      </c>
      <c r="C1807">
        <v>20140324</v>
      </c>
      <c r="D1807">
        <v>20140325</v>
      </c>
    </row>
    <row r="1808" spans="1:4">
      <c r="A1808">
        <v>20140324</v>
      </c>
      <c r="B1808">
        <v>20140323</v>
      </c>
      <c r="C1808">
        <v>20140323</v>
      </c>
      <c r="D1808">
        <v>20140324</v>
      </c>
    </row>
    <row r="1809" spans="1:4">
      <c r="A1809">
        <v>20140323</v>
      </c>
      <c r="B1809">
        <v>20140322</v>
      </c>
      <c r="C1809">
        <v>20140322</v>
      </c>
      <c r="D1809">
        <v>20140323</v>
      </c>
    </row>
    <row r="1810" spans="1:4">
      <c r="A1810">
        <v>20140322</v>
      </c>
      <c r="B1810">
        <v>20140321</v>
      </c>
      <c r="C1810">
        <v>20140321</v>
      </c>
      <c r="D1810">
        <v>20140322</v>
      </c>
    </row>
    <row r="1811" spans="1:4">
      <c r="A1811">
        <v>20140321</v>
      </c>
      <c r="B1811">
        <v>20140320</v>
      </c>
      <c r="C1811">
        <v>20140320</v>
      </c>
      <c r="D1811">
        <v>20140321</v>
      </c>
    </row>
    <row r="1812" spans="1:4">
      <c r="A1812">
        <v>20140320</v>
      </c>
      <c r="B1812">
        <v>20140319</v>
      </c>
      <c r="C1812">
        <v>20140319</v>
      </c>
      <c r="D1812">
        <v>20140320</v>
      </c>
    </row>
    <row r="1813" spans="1:4">
      <c r="A1813">
        <v>20140319</v>
      </c>
      <c r="B1813">
        <v>20140318</v>
      </c>
      <c r="C1813">
        <v>20140318</v>
      </c>
      <c r="D1813">
        <v>20140319</v>
      </c>
    </row>
    <row r="1814" spans="1:4">
      <c r="A1814">
        <v>20140318</v>
      </c>
      <c r="B1814">
        <v>20140317</v>
      </c>
      <c r="C1814">
        <v>20140317</v>
      </c>
      <c r="D1814">
        <v>20140318</v>
      </c>
    </row>
    <row r="1815" spans="1:4">
      <c r="A1815">
        <v>20140317</v>
      </c>
      <c r="B1815">
        <v>20140316</v>
      </c>
      <c r="C1815">
        <v>20140316</v>
      </c>
      <c r="D1815">
        <v>20140317</v>
      </c>
    </row>
    <row r="1816" spans="1:4">
      <c r="A1816">
        <v>20140316</v>
      </c>
      <c r="B1816">
        <v>20140315</v>
      </c>
      <c r="C1816">
        <v>20140315</v>
      </c>
      <c r="D1816">
        <v>20140316</v>
      </c>
    </row>
    <row r="1817" spans="1:4">
      <c r="A1817">
        <v>20140315</v>
      </c>
      <c r="B1817">
        <v>20140314</v>
      </c>
      <c r="C1817">
        <v>20140314</v>
      </c>
      <c r="D1817">
        <v>20140315</v>
      </c>
    </row>
    <row r="1818" spans="1:4">
      <c r="A1818">
        <v>20140314</v>
      </c>
      <c r="B1818">
        <v>20140313</v>
      </c>
      <c r="C1818">
        <v>20140313</v>
      </c>
      <c r="D1818">
        <v>20140314</v>
      </c>
    </row>
    <row r="1819" spans="1:4">
      <c r="A1819">
        <v>20140313</v>
      </c>
      <c r="B1819">
        <v>20140312</v>
      </c>
      <c r="C1819">
        <v>20140312</v>
      </c>
      <c r="D1819">
        <v>20140313</v>
      </c>
    </row>
    <row r="1820" spans="1:4">
      <c r="A1820">
        <v>20140312</v>
      </c>
      <c r="B1820">
        <v>20140311</v>
      </c>
      <c r="C1820">
        <v>20140311</v>
      </c>
      <c r="D1820">
        <v>20140312</v>
      </c>
    </row>
    <row r="1821" spans="1:4">
      <c r="A1821">
        <v>20140311</v>
      </c>
      <c r="B1821">
        <v>20140310</v>
      </c>
      <c r="C1821">
        <v>20140310</v>
      </c>
      <c r="D1821">
        <v>20140311</v>
      </c>
    </row>
    <row r="1822" spans="1:4">
      <c r="A1822">
        <v>20140310</v>
      </c>
      <c r="B1822">
        <v>20140309</v>
      </c>
      <c r="C1822">
        <v>20140309</v>
      </c>
      <c r="D1822">
        <v>20140310</v>
      </c>
    </row>
    <row r="1823" spans="1:4">
      <c r="A1823">
        <v>20140309</v>
      </c>
      <c r="B1823">
        <v>20140308</v>
      </c>
      <c r="C1823">
        <v>20140308</v>
      </c>
      <c r="D1823">
        <v>20140309</v>
      </c>
    </row>
    <row r="1824" spans="1:4">
      <c r="A1824">
        <v>20140308</v>
      </c>
      <c r="B1824">
        <v>20140307</v>
      </c>
      <c r="C1824">
        <v>20140307</v>
      </c>
      <c r="D1824">
        <v>20140308</v>
      </c>
    </row>
    <row r="1825" spans="1:4">
      <c r="A1825">
        <v>20140307</v>
      </c>
      <c r="B1825">
        <v>20140306</v>
      </c>
      <c r="C1825">
        <v>20140306</v>
      </c>
      <c r="D1825">
        <v>20140307</v>
      </c>
    </row>
    <row r="1826" spans="1:4">
      <c r="A1826">
        <v>20140306</v>
      </c>
      <c r="B1826">
        <v>20140305</v>
      </c>
      <c r="C1826">
        <v>20140305</v>
      </c>
      <c r="D1826">
        <v>20140306</v>
      </c>
    </row>
    <row r="1827" spans="1:4">
      <c r="A1827">
        <v>20140305</v>
      </c>
      <c r="B1827">
        <v>20140304</v>
      </c>
      <c r="C1827">
        <v>20140304</v>
      </c>
      <c r="D1827">
        <v>20140305</v>
      </c>
    </row>
    <row r="1828" spans="1:4">
      <c r="A1828">
        <v>20140304</v>
      </c>
      <c r="B1828">
        <v>20140303</v>
      </c>
      <c r="C1828">
        <v>20140303</v>
      </c>
      <c r="D1828">
        <v>20140304</v>
      </c>
    </row>
    <row r="1829" spans="1:4">
      <c r="A1829">
        <v>20140303</v>
      </c>
      <c r="B1829">
        <v>20140302</v>
      </c>
      <c r="C1829">
        <v>20140302</v>
      </c>
      <c r="D1829">
        <v>20140303</v>
      </c>
    </row>
    <row r="1830" spans="1:4">
      <c r="A1830">
        <v>20140302</v>
      </c>
      <c r="B1830">
        <v>20140301</v>
      </c>
      <c r="C1830">
        <v>20140301</v>
      </c>
      <c r="D1830">
        <v>20140302</v>
      </c>
    </row>
    <row r="1831" spans="1:4">
      <c r="A1831">
        <v>20140301</v>
      </c>
      <c r="B1831">
        <v>20140228</v>
      </c>
      <c r="C1831">
        <v>20140228</v>
      </c>
      <c r="D1831">
        <v>20140301</v>
      </c>
    </row>
    <row r="1832" spans="1:4">
      <c r="A1832">
        <v>20140228</v>
      </c>
      <c r="B1832">
        <v>20140227</v>
      </c>
      <c r="C1832">
        <v>20140227</v>
      </c>
      <c r="D1832">
        <v>20140228</v>
      </c>
    </row>
    <row r="1833" spans="1:4">
      <c r="A1833">
        <v>20140227</v>
      </c>
      <c r="B1833">
        <v>20140226</v>
      </c>
      <c r="C1833">
        <v>20140226</v>
      </c>
      <c r="D1833">
        <v>20140227</v>
      </c>
    </row>
    <row r="1834" spans="1:4">
      <c r="A1834">
        <v>20140226</v>
      </c>
      <c r="B1834">
        <v>20140225</v>
      </c>
      <c r="C1834">
        <v>20140225</v>
      </c>
      <c r="D1834">
        <v>20140226</v>
      </c>
    </row>
    <row r="1835" spans="1:4">
      <c r="A1835">
        <v>20140225</v>
      </c>
      <c r="B1835">
        <v>20140224</v>
      </c>
      <c r="C1835">
        <v>20140224</v>
      </c>
      <c r="D1835">
        <v>20140225</v>
      </c>
    </row>
    <row r="1836" spans="1:4">
      <c r="A1836">
        <v>20140224</v>
      </c>
      <c r="B1836">
        <v>20140223</v>
      </c>
      <c r="C1836">
        <v>20140223</v>
      </c>
      <c r="D1836">
        <v>20140224</v>
      </c>
    </row>
    <row r="1837" spans="1:4">
      <c r="A1837">
        <v>20140223</v>
      </c>
      <c r="B1837">
        <v>20140222</v>
      </c>
      <c r="C1837">
        <v>20140222</v>
      </c>
      <c r="D1837">
        <v>20140223</v>
      </c>
    </row>
    <row r="1838" spans="1:4">
      <c r="A1838">
        <v>20140222</v>
      </c>
      <c r="B1838">
        <v>20140221</v>
      </c>
      <c r="C1838">
        <v>20140221</v>
      </c>
      <c r="D1838">
        <v>20140222</v>
      </c>
    </row>
    <row r="1839" spans="1:4">
      <c r="A1839">
        <v>20140221</v>
      </c>
      <c r="B1839">
        <v>20140220</v>
      </c>
      <c r="C1839">
        <v>20140220</v>
      </c>
      <c r="D1839">
        <v>20140221</v>
      </c>
    </row>
    <row r="1840" spans="1:4">
      <c r="A1840">
        <v>20140220</v>
      </c>
      <c r="B1840">
        <v>20140219</v>
      </c>
      <c r="C1840">
        <v>20140219</v>
      </c>
      <c r="D1840">
        <v>20140220</v>
      </c>
    </row>
    <row r="1841" spans="1:4">
      <c r="A1841">
        <v>20140219</v>
      </c>
      <c r="B1841">
        <v>20140218</v>
      </c>
      <c r="C1841">
        <v>20140218</v>
      </c>
      <c r="D1841">
        <v>20140219</v>
      </c>
    </row>
    <row r="1842" spans="1:4">
      <c r="A1842">
        <v>20140218</v>
      </c>
      <c r="B1842">
        <v>20140217</v>
      </c>
      <c r="C1842">
        <v>20140217</v>
      </c>
      <c r="D1842">
        <v>20140218</v>
      </c>
    </row>
    <row r="1843" spans="1:4">
      <c r="A1843">
        <v>20140217</v>
      </c>
      <c r="B1843">
        <v>20140216</v>
      </c>
      <c r="C1843">
        <v>20140216</v>
      </c>
      <c r="D1843">
        <v>20140217</v>
      </c>
    </row>
    <row r="1844" spans="1:4">
      <c r="A1844">
        <v>20140216</v>
      </c>
      <c r="B1844">
        <v>20140215</v>
      </c>
      <c r="C1844">
        <v>20140215</v>
      </c>
      <c r="D1844">
        <v>20140216</v>
      </c>
    </row>
    <row r="1845" spans="1:4">
      <c r="A1845">
        <v>20140215</v>
      </c>
      <c r="B1845">
        <v>20140214</v>
      </c>
      <c r="C1845">
        <v>20140214</v>
      </c>
      <c r="D1845">
        <v>20140215</v>
      </c>
    </row>
    <row r="1846" spans="1:4">
      <c r="A1846">
        <v>20140214</v>
      </c>
      <c r="B1846">
        <v>20140213</v>
      </c>
      <c r="C1846">
        <v>20140213</v>
      </c>
      <c r="D1846">
        <v>20140214</v>
      </c>
    </row>
    <row r="1847" spans="1:4">
      <c r="A1847">
        <v>20140213</v>
      </c>
      <c r="B1847">
        <v>20140212</v>
      </c>
      <c r="C1847">
        <v>20140212</v>
      </c>
      <c r="D1847">
        <v>20140213</v>
      </c>
    </row>
    <row r="1848" spans="1:4">
      <c r="A1848">
        <v>20140212</v>
      </c>
      <c r="B1848">
        <v>20140211</v>
      </c>
      <c r="C1848">
        <v>20140211</v>
      </c>
      <c r="D1848">
        <v>20140212</v>
      </c>
    </row>
    <row r="1849" spans="1:4">
      <c r="A1849">
        <v>20140211</v>
      </c>
      <c r="B1849">
        <v>20140210</v>
      </c>
      <c r="C1849">
        <v>20140210</v>
      </c>
      <c r="D1849">
        <v>20140211</v>
      </c>
    </row>
    <row r="1850" spans="1:4">
      <c r="A1850">
        <v>20140210</v>
      </c>
      <c r="B1850">
        <v>20140209</v>
      </c>
      <c r="C1850">
        <v>20140209</v>
      </c>
      <c r="D1850">
        <v>20140210</v>
      </c>
    </row>
    <row r="1851" spans="1:4">
      <c r="A1851">
        <v>20140209</v>
      </c>
      <c r="B1851">
        <v>20140208</v>
      </c>
      <c r="C1851">
        <v>20140208</v>
      </c>
      <c r="D1851">
        <v>20140209</v>
      </c>
    </row>
    <row r="1852" spans="1:4">
      <c r="A1852">
        <v>20140208</v>
      </c>
      <c r="B1852">
        <v>20140207</v>
      </c>
      <c r="C1852">
        <v>20140207</v>
      </c>
      <c r="D1852">
        <v>20140208</v>
      </c>
    </row>
    <row r="1853" spans="1:4">
      <c r="A1853">
        <v>20140207</v>
      </c>
      <c r="B1853">
        <v>20140206</v>
      </c>
      <c r="C1853">
        <v>20140206</v>
      </c>
      <c r="D1853">
        <v>20140207</v>
      </c>
    </row>
    <row r="1854" spans="1:4">
      <c r="A1854">
        <v>20140206</v>
      </c>
      <c r="B1854">
        <v>20140205</v>
      </c>
      <c r="C1854">
        <v>20140205</v>
      </c>
      <c r="D1854">
        <v>20140206</v>
      </c>
    </row>
    <row r="1855" spans="1:4">
      <c r="A1855">
        <v>20140205</v>
      </c>
      <c r="B1855">
        <v>20140204</v>
      </c>
      <c r="C1855">
        <v>20140204</v>
      </c>
      <c r="D1855">
        <v>20140205</v>
      </c>
    </row>
    <row r="1856" spans="1:4">
      <c r="A1856">
        <v>20140204</v>
      </c>
      <c r="B1856">
        <v>20140203</v>
      </c>
      <c r="C1856">
        <v>20140203</v>
      </c>
      <c r="D1856">
        <v>20140204</v>
      </c>
    </row>
    <row r="1857" spans="1:4">
      <c r="A1857">
        <v>20140203</v>
      </c>
      <c r="B1857">
        <v>20140202</v>
      </c>
      <c r="C1857">
        <v>20140202</v>
      </c>
      <c r="D1857">
        <v>20140203</v>
      </c>
    </row>
    <row r="1858" spans="1:4">
      <c r="A1858">
        <v>20140202</v>
      </c>
      <c r="B1858">
        <v>20140201</v>
      </c>
      <c r="C1858">
        <v>20140201</v>
      </c>
      <c r="D1858">
        <v>20140202</v>
      </c>
    </row>
    <row r="1859" spans="1:4">
      <c r="A1859">
        <v>20140201</v>
      </c>
      <c r="B1859">
        <v>20140131</v>
      </c>
      <c r="C1859">
        <v>20140131</v>
      </c>
      <c r="D1859">
        <v>20140201</v>
      </c>
    </row>
    <row r="1860" spans="1:4">
      <c r="A1860">
        <v>20140131</v>
      </c>
      <c r="B1860">
        <v>20140130</v>
      </c>
      <c r="C1860">
        <v>20140130</v>
      </c>
      <c r="D1860">
        <v>20140131</v>
      </c>
    </row>
    <row r="1861" spans="1:4">
      <c r="A1861">
        <v>20140130</v>
      </c>
      <c r="B1861">
        <v>20140129</v>
      </c>
      <c r="C1861">
        <v>20140129</v>
      </c>
      <c r="D1861">
        <v>20140130</v>
      </c>
    </row>
    <row r="1862" spans="1:4">
      <c r="A1862">
        <v>20140129</v>
      </c>
      <c r="B1862">
        <v>20140128</v>
      </c>
      <c r="C1862">
        <v>20140128</v>
      </c>
      <c r="D1862">
        <v>20140129</v>
      </c>
    </row>
    <row r="1863" spans="1:4">
      <c r="A1863">
        <v>20140128</v>
      </c>
      <c r="B1863">
        <v>20140127</v>
      </c>
      <c r="C1863">
        <v>20140127</v>
      </c>
      <c r="D1863">
        <v>20140128</v>
      </c>
    </row>
    <row r="1864" spans="1:4">
      <c r="A1864">
        <v>20140127</v>
      </c>
      <c r="B1864">
        <v>20140126</v>
      </c>
      <c r="C1864">
        <v>20140126</v>
      </c>
      <c r="D1864">
        <v>20140127</v>
      </c>
    </row>
    <row r="1865" spans="1:4">
      <c r="A1865">
        <v>20140126</v>
      </c>
      <c r="B1865">
        <v>20140125</v>
      </c>
      <c r="C1865">
        <v>20140125</v>
      </c>
      <c r="D1865">
        <v>20140126</v>
      </c>
    </row>
    <row r="1866" spans="1:4">
      <c r="A1866">
        <v>20140125</v>
      </c>
      <c r="B1866">
        <v>20140124</v>
      </c>
      <c r="C1866">
        <v>20140124</v>
      </c>
      <c r="D1866">
        <v>20140125</v>
      </c>
    </row>
    <row r="1867" spans="1:4">
      <c r="A1867">
        <v>20140124</v>
      </c>
      <c r="B1867">
        <v>20140123</v>
      </c>
      <c r="C1867">
        <v>20140123</v>
      </c>
      <c r="D1867">
        <v>20140124</v>
      </c>
    </row>
    <row r="1868" spans="1:4">
      <c r="A1868">
        <v>20140123</v>
      </c>
      <c r="B1868">
        <v>20140122</v>
      </c>
      <c r="C1868">
        <v>20140122</v>
      </c>
      <c r="D1868">
        <v>20140123</v>
      </c>
    </row>
    <row r="1869" spans="1:4">
      <c r="A1869">
        <v>20140122</v>
      </c>
      <c r="B1869">
        <v>20140121</v>
      </c>
      <c r="C1869">
        <v>20140121</v>
      </c>
      <c r="D1869">
        <v>20140122</v>
      </c>
    </row>
    <row r="1870" spans="1:4">
      <c r="A1870">
        <v>20140121</v>
      </c>
      <c r="B1870">
        <v>20140120</v>
      </c>
      <c r="C1870">
        <v>20140120</v>
      </c>
      <c r="D1870">
        <v>20140121</v>
      </c>
    </row>
    <row r="1871" spans="1:4">
      <c r="A1871">
        <v>20140120</v>
      </c>
      <c r="B1871">
        <v>20140119</v>
      </c>
      <c r="C1871">
        <v>20140119</v>
      </c>
      <c r="D1871">
        <v>20140120</v>
      </c>
    </row>
    <row r="1872" spans="1:4">
      <c r="A1872">
        <v>20140119</v>
      </c>
      <c r="B1872">
        <v>20140118</v>
      </c>
      <c r="C1872">
        <v>20140118</v>
      </c>
      <c r="D1872">
        <v>20140119</v>
      </c>
    </row>
    <row r="1873" spans="1:4">
      <c r="A1873">
        <v>20140118</v>
      </c>
      <c r="B1873">
        <v>20140117</v>
      </c>
      <c r="C1873">
        <v>20140117</v>
      </c>
      <c r="D1873">
        <v>20140118</v>
      </c>
    </row>
    <row r="1874" spans="1:4">
      <c r="A1874">
        <v>20140117</v>
      </c>
      <c r="B1874">
        <v>20140116</v>
      </c>
      <c r="C1874">
        <v>20140116</v>
      </c>
      <c r="D1874">
        <v>20140117</v>
      </c>
    </row>
    <row r="1875" spans="1:4">
      <c r="A1875">
        <v>20140116</v>
      </c>
      <c r="B1875">
        <v>20140115</v>
      </c>
      <c r="C1875">
        <v>20140115</v>
      </c>
      <c r="D1875">
        <v>20140116</v>
      </c>
    </row>
    <row r="1876" spans="1:4">
      <c r="A1876">
        <v>20140115</v>
      </c>
      <c r="B1876">
        <v>20140114</v>
      </c>
      <c r="C1876">
        <v>20140114</v>
      </c>
      <c r="D1876">
        <v>20140115</v>
      </c>
    </row>
    <row r="1877" spans="1:4">
      <c r="A1877">
        <v>20140114</v>
      </c>
      <c r="B1877">
        <v>20140113</v>
      </c>
      <c r="C1877">
        <v>20140113</v>
      </c>
      <c r="D1877">
        <v>20140114</v>
      </c>
    </row>
    <row r="1878" spans="1:4">
      <c r="A1878">
        <v>20140113</v>
      </c>
      <c r="B1878">
        <v>20140112</v>
      </c>
      <c r="C1878">
        <v>20140112</v>
      </c>
      <c r="D1878">
        <v>20140113</v>
      </c>
    </row>
    <row r="1879" spans="1:4">
      <c r="A1879">
        <v>20140112</v>
      </c>
      <c r="B1879">
        <v>20140111</v>
      </c>
      <c r="C1879">
        <v>20140111</v>
      </c>
      <c r="D1879">
        <v>20140112</v>
      </c>
    </row>
    <row r="1880" spans="1:4">
      <c r="A1880">
        <v>20140111</v>
      </c>
      <c r="B1880">
        <v>20140110</v>
      </c>
      <c r="C1880">
        <v>20140110</v>
      </c>
      <c r="D1880">
        <v>20140111</v>
      </c>
    </row>
    <row r="1881" spans="1:4">
      <c r="A1881">
        <v>20140110</v>
      </c>
      <c r="B1881">
        <v>20140109</v>
      </c>
      <c r="C1881">
        <v>20140109</v>
      </c>
      <c r="D1881">
        <v>20140110</v>
      </c>
    </row>
    <row r="1882" spans="1:4">
      <c r="A1882">
        <v>20140109</v>
      </c>
      <c r="B1882">
        <v>20140108</v>
      </c>
      <c r="C1882">
        <v>20140108</v>
      </c>
      <c r="D1882">
        <v>20140109</v>
      </c>
    </row>
    <row r="1883" spans="1:4">
      <c r="A1883">
        <v>20140108</v>
      </c>
      <c r="B1883">
        <v>20140107</v>
      </c>
      <c r="C1883">
        <v>20140107</v>
      </c>
      <c r="D1883">
        <v>20140108</v>
      </c>
    </row>
    <row r="1884" spans="1:4">
      <c r="A1884">
        <v>20140107</v>
      </c>
      <c r="B1884">
        <v>20140106</v>
      </c>
      <c r="C1884">
        <v>20140106</v>
      </c>
      <c r="D1884">
        <v>20140107</v>
      </c>
    </row>
    <row r="1885" spans="1:4">
      <c r="A1885">
        <v>20140106</v>
      </c>
      <c r="B1885">
        <v>20140105</v>
      </c>
      <c r="C1885">
        <v>20140105</v>
      </c>
      <c r="D1885">
        <v>20140106</v>
      </c>
    </row>
    <row r="1886" spans="1:4">
      <c r="A1886">
        <v>20140105</v>
      </c>
      <c r="B1886">
        <v>20140104</v>
      </c>
      <c r="C1886">
        <v>20140104</v>
      </c>
      <c r="D1886">
        <v>20140105</v>
      </c>
    </row>
    <row r="1887" spans="1:4">
      <c r="A1887">
        <v>20140104</v>
      </c>
      <c r="B1887">
        <v>20140103</v>
      </c>
      <c r="C1887">
        <v>20140103</v>
      </c>
      <c r="D1887">
        <v>20140104</v>
      </c>
    </row>
    <row r="1888" spans="1:4">
      <c r="A1888">
        <v>20140103</v>
      </c>
      <c r="B1888">
        <v>20140102</v>
      </c>
      <c r="C1888">
        <v>20140102</v>
      </c>
      <c r="D1888">
        <v>20140103</v>
      </c>
    </row>
    <row r="1889" spans="1:4">
      <c r="A1889">
        <v>20140102</v>
      </c>
      <c r="B1889">
        <v>20140101</v>
      </c>
      <c r="C1889">
        <v>20140101</v>
      </c>
      <c r="D1889">
        <v>20140102</v>
      </c>
    </row>
    <row r="1890" spans="1:4">
      <c r="A1890">
        <v>20140101</v>
      </c>
      <c r="B1890">
        <v>20131231</v>
      </c>
      <c r="C1890">
        <v>20131231</v>
      </c>
      <c r="D1890">
        <v>20140101</v>
      </c>
    </row>
    <row r="1891" spans="1:4">
      <c r="A1891">
        <v>20131231</v>
      </c>
      <c r="B1891">
        <v>20131230</v>
      </c>
      <c r="C1891">
        <v>20131230</v>
      </c>
      <c r="D1891">
        <v>20131231</v>
      </c>
    </row>
    <row r="1892" spans="1:4">
      <c r="A1892">
        <v>20131230</v>
      </c>
      <c r="B1892">
        <v>20131229</v>
      </c>
      <c r="C1892">
        <v>20131229</v>
      </c>
      <c r="D1892">
        <v>20131230</v>
      </c>
    </row>
    <row r="1893" spans="1:4">
      <c r="A1893">
        <v>20131229</v>
      </c>
      <c r="B1893">
        <v>20131228</v>
      </c>
      <c r="C1893">
        <v>20131228</v>
      </c>
      <c r="D1893">
        <v>20131229</v>
      </c>
    </row>
    <row r="1894" spans="1:4">
      <c r="A1894">
        <v>20131228</v>
      </c>
      <c r="B1894">
        <v>20131227</v>
      </c>
      <c r="C1894">
        <v>20131227</v>
      </c>
      <c r="D1894">
        <v>20131228</v>
      </c>
    </row>
    <row r="1895" spans="1:4">
      <c r="A1895">
        <v>20131227</v>
      </c>
      <c r="B1895">
        <v>20131226</v>
      </c>
      <c r="C1895">
        <v>20131226</v>
      </c>
      <c r="D1895">
        <v>20131227</v>
      </c>
    </row>
    <row r="1896" spans="1:4">
      <c r="A1896">
        <v>20131226</v>
      </c>
      <c r="B1896">
        <v>20131225</v>
      </c>
      <c r="C1896">
        <v>20131225</v>
      </c>
      <c r="D1896">
        <v>20131226</v>
      </c>
    </row>
    <row r="1897" spans="1:4">
      <c r="A1897">
        <v>20131225</v>
      </c>
      <c r="B1897">
        <v>20131224</v>
      </c>
      <c r="C1897">
        <v>20131224</v>
      </c>
      <c r="D1897">
        <v>20131225</v>
      </c>
    </row>
    <row r="1898" spans="1:4">
      <c r="A1898">
        <v>20131224</v>
      </c>
      <c r="B1898">
        <v>20131223</v>
      </c>
      <c r="C1898">
        <v>20131223</v>
      </c>
      <c r="D1898">
        <v>20131224</v>
      </c>
    </row>
    <row r="1899" spans="1:4">
      <c r="A1899">
        <v>20131223</v>
      </c>
      <c r="B1899">
        <v>20131222</v>
      </c>
      <c r="C1899">
        <v>20131222</v>
      </c>
      <c r="D1899">
        <v>20131223</v>
      </c>
    </row>
    <row r="1900" spans="1:4">
      <c r="A1900">
        <v>20131222</v>
      </c>
      <c r="B1900">
        <v>20131221</v>
      </c>
      <c r="C1900">
        <v>20131221</v>
      </c>
      <c r="D1900">
        <v>20131222</v>
      </c>
    </row>
    <row r="1901" spans="1:4">
      <c r="A1901">
        <v>20131221</v>
      </c>
      <c r="B1901">
        <v>20131220</v>
      </c>
      <c r="C1901">
        <v>20131220</v>
      </c>
      <c r="D1901">
        <v>20131221</v>
      </c>
    </row>
    <row r="1902" spans="1:4">
      <c r="A1902">
        <v>20131220</v>
      </c>
      <c r="B1902">
        <v>20131219</v>
      </c>
      <c r="C1902">
        <v>20131219</v>
      </c>
      <c r="D1902">
        <v>20131220</v>
      </c>
    </row>
    <row r="1903" spans="1:4">
      <c r="A1903">
        <v>20131219</v>
      </c>
      <c r="B1903">
        <v>20131218</v>
      </c>
      <c r="C1903">
        <v>20131218</v>
      </c>
      <c r="D1903">
        <v>20131219</v>
      </c>
    </row>
    <row r="1904" spans="1:4">
      <c r="A1904">
        <v>20131218</v>
      </c>
      <c r="B1904">
        <v>20131217</v>
      </c>
      <c r="C1904">
        <v>20131217</v>
      </c>
      <c r="D1904">
        <v>20131218</v>
      </c>
    </row>
    <row r="1905" spans="1:4">
      <c r="A1905">
        <v>20131217</v>
      </c>
      <c r="B1905">
        <v>20131216</v>
      </c>
      <c r="C1905">
        <v>20131216</v>
      </c>
      <c r="D1905">
        <v>20131217</v>
      </c>
    </row>
    <row r="1906" spans="1:4">
      <c r="A1906">
        <v>20131216</v>
      </c>
      <c r="B1906">
        <v>20131215</v>
      </c>
      <c r="C1906">
        <v>20131215</v>
      </c>
      <c r="D1906">
        <v>20131216</v>
      </c>
    </row>
    <row r="1907" spans="1:4">
      <c r="A1907">
        <v>20131215</v>
      </c>
      <c r="B1907">
        <v>20131214</v>
      </c>
      <c r="C1907">
        <v>20131214</v>
      </c>
      <c r="D1907">
        <v>20131215</v>
      </c>
    </row>
    <row r="1908" spans="1:4">
      <c r="A1908">
        <v>20131214</v>
      </c>
      <c r="B1908">
        <v>20131213</v>
      </c>
      <c r="C1908">
        <v>20131213</v>
      </c>
      <c r="D1908">
        <v>20131214</v>
      </c>
    </row>
    <row r="1909" spans="1:4">
      <c r="A1909">
        <v>20131213</v>
      </c>
      <c r="B1909">
        <v>20131212</v>
      </c>
      <c r="C1909">
        <v>20131212</v>
      </c>
      <c r="D1909">
        <v>20131213</v>
      </c>
    </row>
    <row r="1910" spans="1:4">
      <c r="A1910">
        <v>20131212</v>
      </c>
      <c r="B1910">
        <v>20131211</v>
      </c>
      <c r="C1910">
        <v>20131211</v>
      </c>
      <c r="D1910">
        <v>20131212</v>
      </c>
    </row>
    <row r="1911" spans="1:4">
      <c r="A1911">
        <v>20131211</v>
      </c>
      <c r="B1911">
        <v>20131210</v>
      </c>
      <c r="C1911">
        <v>20131210</v>
      </c>
      <c r="D1911">
        <v>20131211</v>
      </c>
    </row>
    <row r="1912" spans="1:4">
      <c r="A1912">
        <v>20131210</v>
      </c>
      <c r="B1912">
        <v>20131209</v>
      </c>
      <c r="C1912">
        <v>20131209</v>
      </c>
      <c r="D1912">
        <v>20131210</v>
      </c>
    </row>
    <row r="1913" spans="1:4">
      <c r="A1913">
        <v>20131209</v>
      </c>
      <c r="B1913">
        <v>20131208</v>
      </c>
      <c r="C1913">
        <v>20131208</v>
      </c>
      <c r="D1913">
        <v>20131209</v>
      </c>
    </row>
    <row r="1914" spans="1:4">
      <c r="A1914">
        <v>20131208</v>
      </c>
      <c r="B1914">
        <v>20131207</v>
      </c>
      <c r="C1914">
        <v>20131207</v>
      </c>
      <c r="D1914">
        <v>20131208</v>
      </c>
    </row>
    <row r="1915" spans="1:4">
      <c r="A1915">
        <v>20131207</v>
      </c>
      <c r="B1915">
        <v>20131206</v>
      </c>
      <c r="C1915">
        <v>20131206</v>
      </c>
      <c r="D1915">
        <v>20131207</v>
      </c>
    </row>
    <row r="1916" spans="1:4">
      <c r="A1916">
        <v>20131206</v>
      </c>
      <c r="B1916">
        <v>20131205</v>
      </c>
      <c r="C1916">
        <v>20131205</v>
      </c>
      <c r="D1916">
        <v>20131206</v>
      </c>
    </row>
    <row r="1917" spans="1:4">
      <c r="A1917">
        <v>20131205</v>
      </c>
      <c r="B1917">
        <v>20131204</v>
      </c>
      <c r="C1917">
        <v>20131204</v>
      </c>
      <c r="D1917">
        <v>20131205</v>
      </c>
    </row>
    <row r="1918" spans="1:4">
      <c r="A1918">
        <v>20131204</v>
      </c>
      <c r="B1918">
        <v>20131203</v>
      </c>
      <c r="C1918">
        <v>20131203</v>
      </c>
      <c r="D1918">
        <v>20131204</v>
      </c>
    </row>
    <row r="1919" spans="1:4">
      <c r="A1919">
        <v>20131203</v>
      </c>
      <c r="B1919">
        <v>20131202</v>
      </c>
      <c r="C1919">
        <v>20131202</v>
      </c>
      <c r="D1919">
        <v>20131203</v>
      </c>
    </row>
    <row r="1920" spans="1:4">
      <c r="A1920">
        <v>20131202</v>
      </c>
      <c r="B1920">
        <v>20131201</v>
      </c>
      <c r="C1920">
        <v>20131201</v>
      </c>
      <c r="D1920">
        <v>20131202</v>
      </c>
    </row>
    <row r="1921" spans="1:4">
      <c r="A1921">
        <v>20131201</v>
      </c>
      <c r="B1921">
        <v>20131130</v>
      </c>
      <c r="C1921">
        <v>20131130</v>
      </c>
      <c r="D1921">
        <v>20131201</v>
      </c>
    </row>
    <row r="1922" spans="1:4">
      <c r="A1922">
        <v>20131130</v>
      </c>
      <c r="B1922">
        <v>20131129</v>
      </c>
      <c r="C1922">
        <v>20131129</v>
      </c>
      <c r="D1922">
        <v>20131130</v>
      </c>
    </row>
    <row r="1923" spans="1:4">
      <c r="A1923">
        <v>20131129</v>
      </c>
      <c r="B1923">
        <v>20131128</v>
      </c>
      <c r="C1923">
        <v>20131128</v>
      </c>
      <c r="D1923">
        <v>20131129</v>
      </c>
    </row>
    <row r="1924" spans="1:4">
      <c r="A1924">
        <v>20131128</v>
      </c>
      <c r="B1924">
        <v>20131127</v>
      </c>
      <c r="C1924">
        <v>20131127</v>
      </c>
      <c r="D1924">
        <v>20131128</v>
      </c>
    </row>
    <row r="1925" spans="1:4">
      <c r="A1925">
        <v>20131127</v>
      </c>
      <c r="B1925">
        <v>20131126</v>
      </c>
      <c r="C1925">
        <v>20131126</v>
      </c>
      <c r="D1925">
        <v>20131127</v>
      </c>
    </row>
    <row r="1926" spans="1:4">
      <c r="A1926">
        <v>20131126</v>
      </c>
      <c r="B1926">
        <v>20131125</v>
      </c>
      <c r="C1926">
        <v>20131125</v>
      </c>
      <c r="D1926">
        <v>20131126</v>
      </c>
    </row>
    <row r="1927" spans="1:4">
      <c r="A1927">
        <v>20131125</v>
      </c>
      <c r="B1927">
        <v>20131124</v>
      </c>
      <c r="C1927">
        <v>20131124</v>
      </c>
      <c r="D1927">
        <v>20131125</v>
      </c>
    </row>
    <row r="1928" spans="1:4">
      <c r="A1928">
        <v>20131124</v>
      </c>
      <c r="B1928">
        <v>20131123</v>
      </c>
      <c r="C1928">
        <v>20131123</v>
      </c>
      <c r="D1928">
        <v>20131124</v>
      </c>
    </row>
    <row r="1929" spans="1:4">
      <c r="A1929">
        <v>20131123</v>
      </c>
      <c r="B1929">
        <v>20131122</v>
      </c>
      <c r="C1929">
        <v>20131122</v>
      </c>
      <c r="D1929">
        <v>20131123</v>
      </c>
    </row>
    <row r="1930" spans="1:4">
      <c r="A1930">
        <v>20131122</v>
      </c>
      <c r="B1930">
        <v>20131121</v>
      </c>
      <c r="C1930">
        <v>20131121</v>
      </c>
      <c r="D1930">
        <v>20131122</v>
      </c>
    </row>
    <row r="1931" spans="1:4">
      <c r="A1931">
        <v>20131121</v>
      </c>
      <c r="B1931">
        <v>20131120</v>
      </c>
      <c r="C1931">
        <v>20131120</v>
      </c>
      <c r="D1931">
        <v>20131121</v>
      </c>
    </row>
    <row r="1932" spans="1:4">
      <c r="A1932">
        <v>20131120</v>
      </c>
      <c r="B1932">
        <v>20131119</v>
      </c>
      <c r="C1932">
        <v>20131119</v>
      </c>
      <c r="D1932">
        <v>20131120</v>
      </c>
    </row>
    <row r="1933" spans="1:4">
      <c r="A1933">
        <v>20131119</v>
      </c>
      <c r="B1933">
        <v>20131118</v>
      </c>
      <c r="C1933">
        <v>20131118</v>
      </c>
      <c r="D1933">
        <v>20131119</v>
      </c>
    </row>
    <row r="1934" spans="1:4">
      <c r="A1934">
        <v>20131118</v>
      </c>
      <c r="B1934">
        <v>20131117</v>
      </c>
      <c r="C1934">
        <v>20131117</v>
      </c>
      <c r="D1934">
        <v>20131118</v>
      </c>
    </row>
    <row r="1935" spans="1:4">
      <c r="A1935">
        <v>20131117</v>
      </c>
      <c r="B1935">
        <v>20131116</v>
      </c>
      <c r="C1935">
        <v>20131116</v>
      </c>
      <c r="D1935">
        <v>20131117</v>
      </c>
    </row>
    <row r="1936" spans="1:4">
      <c r="A1936">
        <v>20131116</v>
      </c>
      <c r="B1936">
        <v>20131115</v>
      </c>
      <c r="C1936">
        <v>20131115</v>
      </c>
      <c r="D1936">
        <v>20131116</v>
      </c>
    </row>
    <row r="1937" spans="1:4">
      <c r="A1937">
        <v>20131115</v>
      </c>
      <c r="B1937">
        <v>20131114</v>
      </c>
      <c r="C1937">
        <v>20131114</v>
      </c>
      <c r="D1937">
        <v>20131115</v>
      </c>
    </row>
    <row r="1938" spans="1:4">
      <c r="A1938">
        <v>20131114</v>
      </c>
      <c r="B1938">
        <v>20131113</v>
      </c>
      <c r="C1938">
        <v>20131113</v>
      </c>
      <c r="D1938">
        <v>20131114</v>
      </c>
    </row>
    <row r="1939" spans="1:4">
      <c r="A1939">
        <v>20131113</v>
      </c>
      <c r="B1939">
        <v>20131112</v>
      </c>
      <c r="C1939">
        <v>20131112</v>
      </c>
      <c r="D1939">
        <v>20131113</v>
      </c>
    </row>
    <row r="1940" spans="1:4">
      <c r="A1940">
        <v>20131112</v>
      </c>
      <c r="B1940">
        <v>20131111</v>
      </c>
      <c r="C1940">
        <v>20131111</v>
      </c>
      <c r="D1940">
        <v>20131112</v>
      </c>
    </row>
    <row r="1941" spans="1:4">
      <c r="A1941">
        <v>20131111</v>
      </c>
      <c r="B1941">
        <v>20131110</v>
      </c>
      <c r="C1941">
        <v>20131110</v>
      </c>
      <c r="D1941">
        <v>20131111</v>
      </c>
    </row>
    <row r="1942" spans="1:4">
      <c r="A1942">
        <v>20131110</v>
      </c>
      <c r="B1942">
        <v>20131109</v>
      </c>
      <c r="C1942">
        <v>20131109</v>
      </c>
      <c r="D1942">
        <v>20131110</v>
      </c>
    </row>
    <row r="1943" spans="1:4">
      <c r="A1943">
        <v>20131109</v>
      </c>
      <c r="B1943">
        <v>20131108</v>
      </c>
      <c r="C1943">
        <v>20131108</v>
      </c>
      <c r="D1943">
        <v>20131109</v>
      </c>
    </row>
    <row r="1944" spans="1:4">
      <c r="A1944">
        <v>20131108</v>
      </c>
      <c r="B1944">
        <v>20131107</v>
      </c>
      <c r="C1944">
        <v>20131107</v>
      </c>
      <c r="D1944">
        <v>20131108</v>
      </c>
    </row>
    <row r="1945" spans="1:4">
      <c r="A1945">
        <v>20131107</v>
      </c>
      <c r="B1945">
        <v>20131106</v>
      </c>
      <c r="C1945">
        <v>20131106</v>
      </c>
      <c r="D1945">
        <v>20131107</v>
      </c>
    </row>
    <row r="1946" spans="1:4">
      <c r="A1946">
        <v>20131106</v>
      </c>
      <c r="B1946">
        <v>20131105</v>
      </c>
      <c r="C1946">
        <v>20131105</v>
      </c>
      <c r="D1946">
        <v>20131106</v>
      </c>
    </row>
    <row r="1947" spans="1:4">
      <c r="A1947">
        <v>20131105</v>
      </c>
      <c r="B1947">
        <v>20131104</v>
      </c>
      <c r="C1947">
        <v>20131104</v>
      </c>
      <c r="D1947">
        <v>20131105</v>
      </c>
    </row>
    <row r="1948" spans="1:4">
      <c r="A1948">
        <v>20131104</v>
      </c>
      <c r="B1948">
        <v>20131103</v>
      </c>
      <c r="C1948">
        <v>20131103</v>
      </c>
      <c r="D1948">
        <v>20131104</v>
      </c>
    </row>
    <row r="1949" spans="1:4">
      <c r="A1949">
        <v>20131103</v>
      </c>
      <c r="B1949">
        <v>20131102</v>
      </c>
      <c r="C1949">
        <v>20131102</v>
      </c>
      <c r="D1949">
        <v>20131103</v>
      </c>
    </row>
    <row r="1950" spans="1:4">
      <c r="A1950">
        <v>20131102</v>
      </c>
      <c r="B1950">
        <v>20131101</v>
      </c>
      <c r="C1950">
        <v>20131101</v>
      </c>
      <c r="D1950">
        <v>20131102</v>
      </c>
    </row>
    <row r="1951" spans="1:4">
      <c r="A1951">
        <v>20131101</v>
      </c>
      <c r="B1951">
        <v>20131031</v>
      </c>
      <c r="C1951">
        <v>20131031</v>
      </c>
      <c r="D1951">
        <v>20131101</v>
      </c>
    </row>
    <row r="1952" spans="1:4">
      <c r="A1952">
        <v>20131031</v>
      </c>
      <c r="B1952">
        <v>20131030</v>
      </c>
      <c r="C1952">
        <v>20131030</v>
      </c>
      <c r="D1952">
        <v>20131031</v>
      </c>
    </row>
    <row r="1953" spans="1:4">
      <c r="A1953">
        <v>20131030</v>
      </c>
      <c r="B1953">
        <v>20131029</v>
      </c>
      <c r="C1953">
        <v>20131029</v>
      </c>
      <c r="D1953">
        <v>20131030</v>
      </c>
    </row>
    <row r="1954" spans="1:4">
      <c r="A1954">
        <v>20131029</v>
      </c>
      <c r="B1954">
        <v>20131028</v>
      </c>
      <c r="C1954">
        <v>20131028</v>
      </c>
      <c r="D1954">
        <v>20131029</v>
      </c>
    </row>
    <row r="1955" spans="1:4">
      <c r="A1955">
        <v>20131028</v>
      </c>
      <c r="B1955">
        <v>20131027</v>
      </c>
      <c r="C1955">
        <v>20131027</v>
      </c>
      <c r="D1955">
        <v>20131028</v>
      </c>
    </row>
    <row r="1956" spans="1:4">
      <c r="A1956">
        <v>20131027</v>
      </c>
      <c r="B1956">
        <v>20131026</v>
      </c>
      <c r="C1956">
        <v>20131026</v>
      </c>
      <c r="D1956">
        <v>20131027</v>
      </c>
    </row>
    <row r="1957" spans="1:4">
      <c r="A1957">
        <v>20131026</v>
      </c>
      <c r="B1957">
        <v>20131025</v>
      </c>
      <c r="C1957">
        <v>20131025</v>
      </c>
      <c r="D1957">
        <v>20131026</v>
      </c>
    </row>
    <row r="1958" spans="1:4">
      <c r="A1958">
        <v>20131025</v>
      </c>
      <c r="B1958">
        <v>20131024</v>
      </c>
      <c r="C1958">
        <v>20131024</v>
      </c>
      <c r="D1958">
        <v>20131025</v>
      </c>
    </row>
    <row r="1959" spans="1:4">
      <c r="A1959">
        <v>20131024</v>
      </c>
      <c r="B1959">
        <v>20131023</v>
      </c>
      <c r="C1959">
        <v>20131023</v>
      </c>
      <c r="D1959">
        <v>20131024</v>
      </c>
    </row>
    <row r="1960" spans="1:4">
      <c r="A1960">
        <v>20131023</v>
      </c>
      <c r="B1960">
        <v>20131022</v>
      </c>
      <c r="C1960">
        <v>20131022</v>
      </c>
      <c r="D1960">
        <v>20131023</v>
      </c>
    </row>
    <row r="1961" spans="1:4">
      <c r="A1961">
        <v>20131022</v>
      </c>
      <c r="B1961">
        <v>20131021</v>
      </c>
      <c r="C1961">
        <v>20131021</v>
      </c>
      <c r="D1961">
        <v>20131022</v>
      </c>
    </row>
    <row r="1962" spans="1:4">
      <c r="A1962">
        <v>20131021</v>
      </c>
      <c r="B1962">
        <v>20131020</v>
      </c>
      <c r="C1962">
        <v>20131020</v>
      </c>
      <c r="D1962">
        <v>20131021</v>
      </c>
    </row>
    <row r="1963" spans="1:4">
      <c r="A1963">
        <v>20131020</v>
      </c>
      <c r="B1963">
        <v>20131019</v>
      </c>
      <c r="C1963">
        <v>20131019</v>
      </c>
      <c r="D1963">
        <v>20131020</v>
      </c>
    </row>
    <row r="1964" spans="1:4">
      <c r="A1964">
        <v>20131019</v>
      </c>
      <c r="B1964">
        <v>20131018</v>
      </c>
      <c r="C1964">
        <v>20131018</v>
      </c>
      <c r="D1964">
        <v>20131019</v>
      </c>
    </row>
    <row r="1965" spans="1:4">
      <c r="A1965">
        <v>20131018</v>
      </c>
      <c r="B1965">
        <v>20131017</v>
      </c>
      <c r="C1965">
        <v>20131017</v>
      </c>
      <c r="D1965">
        <v>20131018</v>
      </c>
    </row>
    <row r="1966" spans="1:4">
      <c r="A1966">
        <v>20131017</v>
      </c>
      <c r="B1966">
        <v>20131016</v>
      </c>
      <c r="C1966">
        <v>20131016</v>
      </c>
      <c r="D1966">
        <v>20131017</v>
      </c>
    </row>
    <row r="1967" spans="1:4">
      <c r="A1967">
        <v>20131016</v>
      </c>
      <c r="B1967">
        <v>20131015</v>
      </c>
      <c r="C1967">
        <v>20131015</v>
      </c>
      <c r="D1967">
        <v>20131016</v>
      </c>
    </row>
    <row r="1968" spans="1:4">
      <c r="A1968">
        <v>20131015</v>
      </c>
      <c r="B1968">
        <v>20131014</v>
      </c>
      <c r="C1968">
        <v>20131014</v>
      </c>
      <c r="D1968">
        <v>20131015</v>
      </c>
    </row>
    <row r="1969" spans="1:4">
      <c r="A1969">
        <v>20131014</v>
      </c>
      <c r="B1969">
        <v>20131013</v>
      </c>
      <c r="C1969">
        <v>20131013</v>
      </c>
      <c r="D1969">
        <v>20131014</v>
      </c>
    </row>
    <row r="1970" spans="1:4">
      <c r="A1970">
        <v>20131013</v>
      </c>
      <c r="B1970">
        <v>20131012</v>
      </c>
      <c r="C1970">
        <v>20131012</v>
      </c>
      <c r="D1970">
        <v>20131013</v>
      </c>
    </row>
    <row r="1971" spans="1:4">
      <c r="A1971">
        <v>20131012</v>
      </c>
      <c r="B1971">
        <v>20131011</v>
      </c>
      <c r="C1971">
        <v>20131011</v>
      </c>
      <c r="D1971">
        <v>20131012</v>
      </c>
    </row>
    <row r="1972" spans="1:4">
      <c r="A1972">
        <v>20131011</v>
      </c>
      <c r="B1972">
        <v>20131010</v>
      </c>
      <c r="C1972">
        <v>20131010</v>
      </c>
      <c r="D1972">
        <v>20131011</v>
      </c>
    </row>
    <row r="1973" spans="1:4">
      <c r="A1973">
        <v>20131010</v>
      </c>
      <c r="B1973">
        <v>20131009</v>
      </c>
      <c r="C1973">
        <v>20131009</v>
      </c>
      <c r="D1973">
        <v>20131010</v>
      </c>
    </row>
    <row r="1974" spans="1:4">
      <c r="A1974">
        <v>20131009</v>
      </c>
      <c r="B1974">
        <v>20131008</v>
      </c>
      <c r="C1974">
        <v>20131008</v>
      </c>
      <c r="D1974">
        <v>20131009</v>
      </c>
    </row>
    <row r="1975" spans="1:4">
      <c r="A1975">
        <v>20131008</v>
      </c>
      <c r="B1975">
        <v>20131007</v>
      </c>
      <c r="C1975">
        <v>20131007</v>
      </c>
      <c r="D1975">
        <v>20131008</v>
      </c>
    </row>
    <row r="1976" spans="1:4">
      <c r="A1976">
        <v>20131007</v>
      </c>
      <c r="B1976">
        <v>20131006</v>
      </c>
      <c r="C1976">
        <v>20131006</v>
      </c>
      <c r="D1976">
        <v>20131007</v>
      </c>
    </row>
    <row r="1977" spans="1:4">
      <c r="A1977">
        <v>20131006</v>
      </c>
      <c r="B1977">
        <v>20131005</v>
      </c>
      <c r="C1977">
        <v>20131005</v>
      </c>
      <c r="D1977">
        <v>20131006</v>
      </c>
    </row>
    <row r="1978" spans="1:4">
      <c r="A1978">
        <v>20131005</v>
      </c>
      <c r="B1978">
        <v>20131004</v>
      </c>
      <c r="C1978">
        <v>20131004</v>
      </c>
      <c r="D1978">
        <v>20131005</v>
      </c>
    </row>
    <row r="1979" spans="1:4">
      <c r="A1979">
        <v>20131004</v>
      </c>
      <c r="B1979">
        <v>20131003</v>
      </c>
      <c r="C1979">
        <v>20131003</v>
      </c>
      <c r="D1979">
        <v>20131004</v>
      </c>
    </row>
    <row r="1980" spans="1:4">
      <c r="A1980">
        <v>20131003</v>
      </c>
      <c r="B1980">
        <v>20131002</v>
      </c>
      <c r="C1980">
        <v>20131002</v>
      </c>
      <c r="D1980">
        <v>20131003</v>
      </c>
    </row>
    <row r="1981" spans="1:4">
      <c r="A1981">
        <v>20131002</v>
      </c>
      <c r="B1981">
        <v>20131001</v>
      </c>
      <c r="C1981">
        <v>20131001</v>
      </c>
      <c r="D1981">
        <v>20131002</v>
      </c>
    </row>
    <row r="1982" spans="1:4">
      <c r="A1982">
        <v>20131001</v>
      </c>
      <c r="B1982">
        <v>20130930</v>
      </c>
      <c r="C1982">
        <v>20130930</v>
      </c>
      <c r="D1982">
        <v>20131001</v>
      </c>
    </row>
    <row r="1983" spans="1:4">
      <c r="A1983">
        <v>20130930</v>
      </c>
      <c r="B1983">
        <v>20130929</v>
      </c>
      <c r="C1983">
        <v>20130929</v>
      </c>
      <c r="D1983">
        <v>20130930</v>
      </c>
    </row>
    <row r="1984" spans="1:4">
      <c r="A1984">
        <v>20130929</v>
      </c>
      <c r="B1984">
        <v>20130928</v>
      </c>
      <c r="C1984">
        <v>20130928</v>
      </c>
      <c r="D1984">
        <v>20130929</v>
      </c>
    </row>
    <row r="1985" spans="1:4">
      <c r="A1985">
        <v>20130928</v>
      </c>
      <c r="B1985">
        <v>20130927</v>
      </c>
      <c r="C1985">
        <v>20130927</v>
      </c>
      <c r="D1985">
        <v>20130928</v>
      </c>
    </row>
    <row r="1986" spans="1:4">
      <c r="A1986">
        <v>20130927</v>
      </c>
      <c r="B1986">
        <v>20130926</v>
      </c>
      <c r="C1986">
        <v>20130926</v>
      </c>
      <c r="D1986">
        <v>20130927</v>
      </c>
    </row>
    <row r="1987" spans="1:4">
      <c r="A1987">
        <v>20130926</v>
      </c>
      <c r="B1987">
        <v>20130925</v>
      </c>
      <c r="C1987">
        <v>20130925</v>
      </c>
      <c r="D1987">
        <v>20130926</v>
      </c>
    </row>
    <row r="1988" spans="1:4">
      <c r="A1988">
        <v>20130925</v>
      </c>
      <c r="B1988">
        <v>20130924</v>
      </c>
      <c r="C1988">
        <v>20130924</v>
      </c>
      <c r="D1988">
        <v>20130925</v>
      </c>
    </row>
    <row r="1989" spans="1:4">
      <c r="A1989">
        <v>20130924</v>
      </c>
      <c r="B1989">
        <v>20130923</v>
      </c>
      <c r="C1989">
        <v>20130923</v>
      </c>
      <c r="D1989">
        <v>20130924</v>
      </c>
    </row>
    <row r="1990" spans="1:4">
      <c r="A1990">
        <v>20130923</v>
      </c>
      <c r="B1990">
        <v>20130922</v>
      </c>
      <c r="C1990">
        <v>20130922</v>
      </c>
      <c r="D1990">
        <v>20130923</v>
      </c>
    </row>
    <row r="1991" spans="1:4">
      <c r="A1991">
        <v>20130922</v>
      </c>
      <c r="B1991">
        <v>20130921</v>
      </c>
      <c r="C1991">
        <v>20130921</v>
      </c>
      <c r="D1991">
        <v>20130922</v>
      </c>
    </row>
    <row r="1992" spans="1:4">
      <c r="A1992">
        <v>20130921</v>
      </c>
      <c r="B1992">
        <v>20130920</v>
      </c>
      <c r="C1992">
        <v>20130920</v>
      </c>
      <c r="D1992">
        <v>20130921</v>
      </c>
    </row>
    <row r="1993" spans="1:4">
      <c r="A1993">
        <v>20130920</v>
      </c>
      <c r="B1993">
        <v>20130919</v>
      </c>
      <c r="C1993">
        <v>20130919</v>
      </c>
      <c r="D1993">
        <v>20130920</v>
      </c>
    </row>
    <row r="1994" spans="1:4">
      <c r="A1994">
        <v>20130919</v>
      </c>
      <c r="B1994">
        <v>20130918</v>
      </c>
      <c r="C1994">
        <v>20130918</v>
      </c>
      <c r="D1994">
        <v>20130919</v>
      </c>
    </row>
    <row r="1995" spans="1:4">
      <c r="A1995">
        <v>20130918</v>
      </c>
      <c r="B1995">
        <v>20130917</v>
      </c>
      <c r="C1995">
        <v>20130917</v>
      </c>
      <c r="D1995">
        <v>20130918</v>
      </c>
    </row>
    <row r="1996" spans="1:4">
      <c r="A1996">
        <v>20130917</v>
      </c>
      <c r="B1996">
        <v>20130916</v>
      </c>
      <c r="C1996">
        <v>20130916</v>
      </c>
      <c r="D1996">
        <v>20130917</v>
      </c>
    </row>
    <row r="1997" spans="1:4">
      <c r="A1997">
        <v>20130916</v>
      </c>
      <c r="B1997">
        <v>20130915</v>
      </c>
      <c r="C1997">
        <v>20130915</v>
      </c>
      <c r="D1997">
        <v>20130916</v>
      </c>
    </row>
    <row r="1998" spans="1:4">
      <c r="A1998">
        <v>20130915</v>
      </c>
      <c r="B1998">
        <v>20130914</v>
      </c>
      <c r="C1998">
        <v>20130914</v>
      </c>
      <c r="D1998">
        <v>20130915</v>
      </c>
    </row>
    <row r="1999" spans="1:4">
      <c r="A1999">
        <v>20130914</v>
      </c>
      <c r="B1999">
        <v>20130913</v>
      </c>
      <c r="C1999">
        <v>20130913</v>
      </c>
      <c r="D1999">
        <v>20130914</v>
      </c>
    </row>
    <row r="2000" spans="1:4">
      <c r="A2000">
        <v>20130913</v>
      </c>
      <c r="B2000">
        <v>20130912</v>
      </c>
      <c r="C2000">
        <v>20130912</v>
      </c>
      <c r="D2000">
        <v>20130913</v>
      </c>
    </row>
    <row r="2001" spans="1:4">
      <c r="A2001">
        <v>20130912</v>
      </c>
      <c r="B2001">
        <v>20130911</v>
      </c>
      <c r="C2001">
        <v>20130911</v>
      </c>
      <c r="D2001">
        <v>20130912</v>
      </c>
    </row>
    <row r="2002" spans="1:4">
      <c r="A2002">
        <v>20130911</v>
      </c>
      <c r="B2002">
        <v>20130910</v>
      </c>
      <c r="C2002">
        <v>20130910</v>
      </c>
      <c r="D2002">
        <v>20130911</v>
      </c>
    </row>
    <row r="2003" spans="1:4">
      <c r="A2003">
        <v>20130910</v>
      </c>
      <c r="B2003">
        <v>20130909</v>
      </c>
      <c r="C2003">
        <v>20130909</v>
      </c>
      <c r="D2003">
        <v>20130910</v>
      </c>
    </row>
    <row r="2004" spans="1:4">
      <c r="A2004">
        <v>20130909</v>
      </c>
      <c r="B2004">
        <v>20130908</v>
      </c>
      <c r="C2004">
        <v>20130908</v>
      </c>
      <c r="D2004">
        <v>20130909</v>
      </c>
    </row>
    <row r="2005" spans="1:4">
      <c r="A2005">
        <v>20130908</v>
      </c>
      <c r="B2005">
        <v>20130907</v>
      </c>
      <c r="C2005">
        <v>20130907</v>
      </c>
      <c r="D2005">
        <v>20130908</v>
      </c>
    </row>
    <row r="2006" spans="1:4">
      <c r="A2006">
        <v>20130907</v>
      </c>
      <c r="B2006">
        <v>20130906</v>
      </c>
      <c r="C2006">
        <v>20130906</v>
      </c>
      <c r="D2006">
        <v>20130907</v>
      </c>
    </row>
    <row r="2007" spans="1:4">
      <c r="A2007">
        <v>20130906</v>
      </c>
      <c r="B2007">
        <v>20130905</v>
      </c>
      <c r="C2007">
        <v>20130905</v>
      </c>
      <c r="D2007">
        <v>20130906</v>
      </c>
    </row>
    <row r="2008" spans="1:4">
      <c r="A2008">
        <v>20130905</v>
      </c>
      <c r="B2008">
        <v>20130904</v>
      </c>
      <c r="C2008">
        <v>20130904</v>
      </c>
      <c r="D2008">
        <v>20130905</v>
      </c>
    </row>
    <row r="2009" spans="1:4">
      <c r="A2009">
        <v>20130904</v>
      </c>
      <c r="B2009">
        <v>20130903</v>
      </c>
      <c r="C2009">
        <v>20130903</v>
      </c>
      <c r="D2009">
        <v>20130904</v>
      </c>
    </row>
    <row r="2010" spans="1:4">
      <c r="A2010">
        <v>20130903</v>
      </c>
      <c r="B2010">
        <v>20130902</v>
      </c>
      <c r="C2010">
        <v>20130902</v>
      </c>
      <c r="D2010">
        <v>20130903</v>
      </c>
    </row>
    <row r="2011" spans="1:4">
      <c r="A2011">
        <v>20130902</v>
      </c>
      <c r="B2011">
        <v>20130901</v>
      </c>
      <c r="C2011">
        <v>20130901</v>
      </c>
      <c r="D2011">
        <v>20130902</v>
      </c>
    </row>
    <row r="2012" spans="1:4">
      <c r="A2012">
        <v>20130901</v>
      </c>
      <c r="B2012">
        <v>20130831</v>
      </c>
      <c r="C2012">
        <v>20130831</v>
      </c>
      <c r="D2012">
        <v>20130901</v>
      </c>
    </row>
    <row r="2013" spans="1:4">
      <c r="A2013">
        <v>20130831</v>
      </c>
      <c r="B2013">
        <v>20130830</v>
      </c>
      <c r="C2013">
        <v>20130830</v>
      </c>
      <c r="D2013">
        <v>20130831</v>
      </c>
    </row>
    <row r="2014" spans="1:4">
      <c r="A2014">
        <v>20130830</v>
      </c>
      <c r="B2014">
        <v>20130829</v>
      </c>
      <c r="C2014">
        <v>20130829</v>
      </c>
      <c r="D2014">
        <v>20130830</v>
      </c>
    </row>
    <row r="2015" spans="1:4">
      <c r="A2015">
        <v>20130829</v>
      </c>
      <c r="B2015">
        <v>20130828</v>
      </c>
      <c r="C2015">
        <v>20130828</v>
      </c>
      <c r="D2015">
        <v>20130829</v>
      </c>
    </row>
    <row r="2016" spans="1:4">
      <c r="A2016">
        <v>20130828</v>
      </c>
      <c r="B2016">
        <v>20130827</v>
      </c>
      <c r="C2016">
        <v>20130827</v>
      </c>
      <c r="D2016">
        <v>20130828</v>
      </c>
    </row>
    <row r="2017" spans="1:4">
      <c r="A2017">
        <v>20130827</v>
      </c>
      <c r="B2017">
        <v>20130826</v>
      </c>
      <c r="C2017">
        <v>20130826</v>
      </c>
      <c r="D2017">
        <v>20130827</v>
      </c>
    </row>
    <row r="2018" spans="1:4">
      <c r="A2018">
        <v>20130826</v>
      </c>
      <c r="B2018">
        <v>20130825</v>
      </c>
      <c r="C2018">
        <v>20130825</v>
      </c>
      <c r="D2018">
        <v>20130826</v>
      </c>
    </row>
    <row r="2019" spans="1:4">
      <c r="A2019">
        <v>20130825</v>
      </c>
      <c r="B2019">
        <v>20130824</v>
      </c>
      <c r="C2019">
        <v>20130824</v>
      </c>
      <c r="D2019">
        <v>20130825</v>
      </c>
    </row>
    <row r="2020" spans="1:4">
      <c r="A2020">
        <v>20130824</v>
      </c>
      <c r="B2020">
        <v>20130823</v>
      </c>
      <c r="C2020">
        <v>20130823</v>
      </c>
      <c r="D2020">
        <v>20130824</v>
      </c>
    </row>
    <row r="2021" spans="1:4">
      <c r="A2021">
        <v>20130823</v>
      </c>
      <c r="B2021">
        <v>20130822</v>
      </c>
      <c r="C2021">
        <v>20130822</v>
      </c>
      <c r="D2021">
        <v>20130823</v>
      </c>
    </row>
    <row r="2022" spans="1:4">
      <c r="A2022">
        <v>20130822</v>
      </c>
      <c r="B2022">
        <v>20130821</v>
      </c>
      <c r="C2022">
        <v>20130821</v>
      </c>
      <c r="D2022">
        <v>20130822</v>
      </c>
    </row>
    <row r="2023" spans="1:4">
      <c r="A2023">
        <v>20130821</v>
      </c>
      <c r="B2023">
        <v>20130820</v>
      </c>
      <c r="C2023">
        <v>20130820</v>
      </c>
      <c r="D2023">
        <v>20130821</v>
      </c>
    </row>
    <row r="2024" spans="1:4">
      <c r="A2024">
        <v>20130820</v>
      </c>
      <c r="B2024">
        <v>20130819</v>
      </c>
      <c r="C2024">
        <v>20130819</v>
      </c>
      <c r="D2024">
        <v>20130820</v>
      </c>
    </row>
    <row r="2025" spans="1:4">
      <c r="A2025">
        <v>20130819</v>
      </c>
      <c r="B2025">
        <v>20130818</v>
      </c>
      <c r="C2025">
        <v>20130818</v>
      </c>
      <c r="D2025">
        <v>20130819</v>
      </c>
    </row>
    <row r="2026" spans="1:4">
      <c r="A2026">
        <v>20130818</v>
      </c>
      <c r="B2026">
        <v>20130817</v>
      </c>
      <c r="C2026">
        <v>20130817</v>
      </c>
      <c r="D2026">
        <v>20130818</v>
      </c>
    </row>
    <row r="2027" spans="1:4">
      <c r="A2027">
        <v>20130817</v>
      </c>
      <c r="B2027">
        <v>20130816</v>
      </c>
      <c r="C2027">
        <v>20130816</v>
      </c>
      <c r="D2027">
        <v>20130817</v>
      </c>
    </row>
    <row r="2028" spans="1:4">
      <c r="A2028">
        <v>20130816</v>
      </c>
      <c r="B2028">
        <v>20130815</v>
      </c>
      <c r="C2028">
        <v>20130815</v>
      </c>
      <c r="D2028">
        <v>20130816</v>
      </c>
    </row>
    <row r="2029" spans="1:4">
      <c r="A2029">
        <v>20130815</v>
      </c>
      <c r="B2029">
        <v>20130814</v>
      </c>
      <c r="C2029">
        <v>20130814</v>
      </c>
      <c r="D2029">
        <v>20130815</v>
      </c>
    </row>
    <row r="2030" spans="1:4">
      <c r="A2030">
        <v>20130814</v>
      </c>
      <c r="B2030">
        <v>20130813</v>
      </c>
      <c r="C2030">
        <v>20130813</v>
      </c>
      <c r="D2030">
        <v>20130814</v>
      </c>
    </row>
    <row r="2031" spans="1:4">
      <c r="A2031">
        <v>20130813</v>
      </c>
      <c r="B2031">
        <v>20130812</v>
      </c>
      <c r="C2031">
        <v>20130812</v>
      </c>
      <c r="D2031">
        <v>20130813</v>
      </c>
    </row>
    <row r="2032" spans="1:4">
      <c r="A2032">
        <v>20130812</v>
      </c>
      <c r="B2032">
        <v>20130811</v>
      </c>
      <c r="C2032">
        <v>20130811</v>
      </c>
      <c r="D2032">
        <v>20130812</v>
      </c>
    </row>
    <row r="2033" spans="1:4">
      <c r="A2033">
        <v>20130811</v>
      </c>
      <c r="B2033">
        <v>20130810</v>
      </c>
      <c r="C2033">
        <v>20130810</v>
      </c>
      <c r="D2033">
        <v>20130811</v>
      </c>
    </row>
    <row r="2034" spans="1:4">
      <c r="A2034">
        <v>20130810</v>
      </c>
      <c r="B2034">
        <v>20130809</v>
      </c>
      <c r="C2034">
        <v>20130809</v>
      </c>
      <c r="D2034">
        <v>20130810</v>
      </c>
    </row>
    <row r="2035" spans="1:4">
      <c r="A2035">
        <v>20130809</v>
      </c>
      <c r="B2035">
        <v>20130808</v>
      </c>
      <c r="C2035">
        <v>20130808</v>
      </c>
      <c r="D2035">
        <v>20130809</v>
      </c>
    </row>
    <row r="2036" spans="1:4">
      <c r="A2036">
        <v>20130808</v>
      </c>
      <c r="B2036">
        <v>20130807</v>
      </c>
      <c r="C2036">
        <v>20130807</v>
      </c>
      <c r="D2036">
        <v>20130808</v>
      </c>
    </row>
    <row r="2037" spans="1:4">
      <c r="A2037">
        <v>20130807</v>
      </c>
      <c r="B2037">
        <v>20130806</v>
      </c>
      <c r="C2037">
        <v>20130806</v>
      </c>
      <c r="D2037">
        <v>20130807</v>
      </c>
    </row>
    <row r="2038" spans="1:4">
      <c r="A2038">
        <v>20130806</v>
      </c>
      <c r="B2038">
        <v>20130805</v>
      </c>
      <c r="C2038">
        <v>20130805</v>
      </c>
      <c r="D2038">
        <v>20130806</v>
      </c>
    </row>
    <row r="2039" spans="1:4">
      <c r="A2039">
        <v>20130805</v>
      </c>
      <c r="B2039">
        <v>20130804</v>
      </c>
      <c r="C2039">
        <v>20130804</v>
      </c>
      <c r="D2039">
        <v>20130805</v>
      </c>
    </row>
    <row r="2040" spans="1:4">
      <c r="A2040">
        <v>20130804</v>
      </c>
      <c r="B2040">
        <v>20130803</v>
      </c>
      <c r="C2040">
        <v>20130803</v>
      </c>
      <c r="D2040">
        <v>20130804</v>
      </c>
    </row>
    <row r="2041" spans="1:4">
      <c r="A2041">
        <v>20130803</v>
      </c>
      <c r="B2041">
        <v>20130802</v>
      </c>
      <c r="C2041">
        <v>20130802</v>
      </c>
      <c r="D2041">
        <v>20130803</v>
      </c>
    </row>
    <row r="2042" spans="1:4">
      <c r="A2042">
        <v>20130802</v>
      </c>
      <c r="B2042">
        <v>20130801</v>
      </c>
      <c r="C2042">
        <v>20130801</v>
      </c>
      <c r="D2042">
        <v>20130802</v>
      </c>
    </row>
    <row r="2043" spans="1:4">
      <c r="A2043">
        <v>20130801</v>
      </c>
      <c r="B2043">
        <v>20130731</v>
      </c>
      <c r="C2043">
        <v>20130731</v>
      </c>
      <c r="D2043">
        <v>20130801</v>
      </c>
    </row>
    <row r="2044" spans="1:4">
      <c r="A2044">
        <v>20130731</v>
      </c>
      <c r="B2044">
        <v>20130730</v>
      </c>
      <c r="C2044">
        <v>20130730</v>
      </c>
      <c r="D2044">
        <v>20130731</v>
      </c>
    </row>
    <row r="2045" spans="1:4">
      <c r="A2045">
        <v>20130730</v>
      </c>
      <c r="B2045">
        <v>20130729</v>
      </c>
      <c r="C2045">
        <v>20130729</v>
      </c>
      <c r="D2045">
        <v>20130730</v>
      </c>
    </row>
    <row r="2046" spans="1:4">
      <c r="A2046">
        <v>20130729</v>
      </c>
      <c r="B2046">
        <v>20130728</v>
      </c>
      <c r="C2046">
        <v>20130728</v>
      </c>
      <c r="D2046">
        <v>20130729</v>
      </c>
    </row>
    <row r="2047" spans="1:4">
      <c r="A2047">
        <v>20130728</v>
      </c>
      <c r="B2047">
        <v>20130727</v>
      </c>
      <c r="C2047">
        <v>20130727</v>
      </c>
      <c r="D2047">
        <v>20130728</v>
      </c>
    </row>
    <row r="2048" spans="1:4">
      <c r="A2048">
        <v>20130727</v>
      </c>
      <c r="B2048">
        <v>20130726</v>
      </c>
      <c r="C2048">
        <v>20130726</v>
      </c>
      <c r="D2048">
        <v>20130727</v>
      </c>
    </row>
    <row r="2049" spans="1:4">
      <c r="A2049">
        <v>20130726</v>
      </c>
      <c r="B2049">
        <v>20130725</v>
      </c>
      <c r="C2049">
        <v>20130725</v>
      </c>
      <c r="D2049">
        <v>20130726</v>
      </c>
    </row>
    <row r="2050" spans="1:4">
      <c r="A2050">
        <v>20130725</v>
      </c>
      <c r="B2050">
        <v>20130724</v>
      </c>
      <c r="C2050">
        <v>20130724</v>
      </c>
      <c r="D2050">
        <v>20130725</v>
      </c>
    </row>
    <row r="2051" spans="1:4">
      <c r="A2051">
        <v>20130724</v>
      </c>
      <c r="B2051">
        <v>20130723</v>
      </c>
      <c r="C2051">
        <v>20130723</v>
      </c>
      <c r="D2051">
        <v>20130724</v>
      </c>
    </row>
    <row r="2052" spans="1:4">
      <c r="A2052">
        <v>20130723</v>
      </c>
      <c r="B2052">
        <v>20130722</v>
      </c>
      <c r="C2052">
        <v>20130722</v>
      </c>
      <c r="D2052">
        <v>20130723</v>
      </c>
    </row>
    <row r="2053" spans="1:4">
      <c r="A2053">
        <v>20130722</v>
      </c>
      <c r="B2053">
        <v>20130721</v>
      </c>
      <c r="C2053">
        <v>20130721</v>
      </c>
      <c r="D2053">
        <v>20130722</v>
      </c>
    </row>
    <row r="2054" spans="1:4">
      <c r="A2054">
        <v>20130721</v>
      </c>
      <c r="B2054">
        <v>20130720</v>
      </c>
      <c r="C2054">
        <v>20130720</v>
      </c>
      <c r="D2054">
        <v>20130721</v>
      </c>
    </row>
    <row r="2055" spans="1:4">
      <c r="A2055">
        <v>20130720</v>
      </c>
      <c r="B2055">
        <v>20130719</v>
      </c>
      <c r="C2055">
        <v>20130719</v>
      </c>
      <c r="D2055">
        <v>20130720</v>
      </c>
    </row>
    <row r="2056" spans="1:4">
      <c r="A2056">
        <v>20130719</v>
      </c>
      <c r="B2056">
        <v>20130718</v>
      </c>
      <c r="C2056">
        <v>20130718</v>
      </c>
      <c r="D2056">
        <v>20130719</v>
      </c>
    </row>
    <row r="2057" spans="1:4">
      <c r="A2057">
        <v>20130718</v>
      </c>
      <c r="B2057">
        <v>20130717</v>
      </c>
      <c r="C2057">
        <v>20130717</v>
      </c>
      <c r="D2057">
        <v>20130718</v>
      </c>
    </row>
    <row r="2058" spans="1:4">
      <c r="A2058">
        <v>20130717</v>
      </c>
      <c r="B2058">
        <v>20130716</v>
      </c>
      <c r="C2058">
        <v>20130716</v>
      </c>
      <c r="D2058">
        <v>20130717</v>
      </c>
    </row>
    <row r="2059" spans="1:4">
      <c r="A2059">
        <v>20130716</v>
      </c>
      <c r="B2059">
        <v>20130715</v>
      </c>
      <c r="C2059">
        <v>20130715</v>
      </c>
      <c r="D2059">
        <v>20130716</v>
      </c>
    </row>
    <row r="2060" spans="1:4">
      <c r="A2060">
        <v>20130715</v>
      </c>
      <c r="B2060">
        <v>20130714</v>
      </c>
      <c r="C2060">
        <v>20130714</v>
      </c>
      <c r="D2060">
        <v>20130715</v>
      </c>
    </row>
    <row r="2061" spans="1:4">
      <c r="A2061">
        <v>20130714</v>
      </c>
      <c r="B2061">
        <v>20130713</v>
      </c>
      <c r="C2061">
        <v>20130713</v>
      </c>
      <c r="D2061">
        <v>20130714</v>
      </c>
    </row>
    <row r="2062" spans="1:4">
      <c r="A2062">
        <v>20130713</v>
      </c>
      <c r="B2062">
        <v>20130712</v>
      </c>
      <c r="C2062">
        <v>20130712</v>
      </c>
      <c r="D2062">
        <v>20130713</v>
      </c>
    </row>
    <row r="2063" spans="1:4">
      <c r="A2063">
        <v>20130712</v>
      </c>
      <c r="B2063">
        <v>20130711</v>
      </c>
      <c r="C2063">
        <v>20130711</v>
      </c>
      <c r="D2063">
        <v>20130712</v>
      </c>
    </row>
    <row r="2064" spans="1:4">
      <c r="A2064">
        <v>20130711</v>
      </c>
      <c r="B2064">
        <v>20130710</v>
      </c>
      <c r="C2064">
        <v>20130710</v>
      </c>
      <c r="D2064">
        <v>20130711</v>
      </c>
    </row>
    <row r="2065" spans="1:4">
      <c r="A2065">
        <v>20130710</v>
      </c>
      <c r="B2065">
        <v>20130709</v>
      </c>
      <c r="C2065">
        <v>20130709</v>
      </c>
      <c r="D2065">
        <v>20130710</v>
      </c>
    </row>
    <row r="2066" spans="1:4">
      <c r="A2066">
        <v>20130709</v>
      </c>
      <c r="B2066">
        <v>20130708</v>
      </c>
      <c r="C2066">
        <v>20130708</v>
      </c>
      <c r="D2066">
        <v>20130709</v>
      </c>
    </row>
    <row r="2067" spans="1:4">
      <c r="A2067">
        <v>20130708</v>
      </c>
      <c r="B2067">
        <v>20130707</v>
      </c>
      <c r="C2067">
        <v>20130707</v>
      </c>
      <c r="D2067">
        <v>20130708</v>
      </c>
    </row>
    <row r="2068" spans="1:4">
      <c r="A2068">
        <v>20130707</v>
      </c>
      <c r="B2068">
        <v>20130706</v>
      </c>
      <c r="C2068">
        <v>20130706</v>
      </c>
      <c r="D2068">
        <v>20130707</v>
      </c>
    </row>
    <row r="2069" spans="1:4">
      <c r="A2069">
        <v>20130706</v>
      </c>
      <c r="B2069">
        <v>20130705</v>
      </c>
      <c r="C2069">
        <v>20130705</v>
      </c>
      <c r="D2069">
        <v>20130706</v>
      </c>
    </row>
    <row r="2070" spans="1:4">
      <c r="A2070">
        <v>20130705</v>
      </c>
      <c r="B2070">
        <v>20130704</v>
      </c>
      <c r="C2070">
        <v>20130704</v>
      </c>
      <c r="D2070">
        <v>20130705</v>
      </c>
    </row>
    <row r="2071" spans="1:4">
      <c r="A2071">
        <v>20130704</v>
      </c>
      <c r="B2071">
        <v>20130703</v>
      </c>
      <c r="C2071">
        <v>20130703</v>
      </c>
      <c r="D2071">
        <v>20130704</v>
      </c>
    </row>
    <row r="2072" spans="1:4">
      <c r="A2072">
        <v>20130703</v>
      </c>
      <c r="B2072">
        <v>20130702</v>
      </c>
      <c r="C2072">
        <v>20130702</v>
      </c>
      <c r="D2072">
        <v>20130703</v>
      </c>
    </row>
    <row r="2073" spans="1:4">
      <c r="A2073">
        <v>20130702</v>
      </c>
      <c r="B2073">
        <v>20130701</v>
      </c>
      <c r="C2073">
        <v>20130701</v>
      </c>
      <c r="D2073">
        <v>20130702</v>
      </c>
    </row>
    <row r="2074" spans="1:4">
      <c r="A2074">
        <v>20130701</v>
      </c>
      <c r="B2074">
        <v>20130630</v>
      </c>
      <c r="C2074">
        <v>20130630</v>
      </c>
      <c r="D2074">
        <v>20130701</v>
      </c>
    </row>
    <row r="2075" spans="1:4">
      <c r="A2075">
        <v>20130630</v>
      </c>
      <c r="B2075">
        <v>20130629</v>
      </c>
      <c r="C2075">
        <v>20130629</v>
      </c>
      <c r="D2075">
        <v>20130630</v>
      </c>
    </row>
    <row r="2076" spans="1:4">
      <c r="A2076">
        <v>20130629</v>
      </c>
      <c r="B2076">
        <v>20130628</v>
      </c>
      <c r="C2076">
        <v>20130628</v>
      </c>
      <c r="D2076">
        <v>20130629</v>
      </c>
    </row>
    <row r="2077" spans="1:4">
      <c r="A2077">
        <v>20130628</v>
      </c>
      <c r="B2077">
        <v>20130627</v>
      </c>
      <c r="C2077">
        <v>20130627</v>
      </c>
      <c r="D2077">
        <v>20130628</v>
      </c>
    </row>
    <row r="2078" spans="1:4">
      <c r="A2078">
        <v>20130627</v>
      </c>
      <c r="B2078">
        <v>20130626</v>
      </c>
      <c r="C2078">
        <v>20130626</v>
      </c>
      <c r="D2078">
        <v>20130627</v>
      </c>
    </row>
    <row r="2079" spans="1:4">
      <c r="A2079">
        <v>20130626</v>
      </c>
      <c r="B2079">
        <v>20130625</v>
      </c>
      <c r="C2079">
        <v>20130625</v>
      </c>
      <c r="D2079">
        <v>20130626</v>
      </c>
    </row>
    <row r="2080" spans="1:4">
      <c r="A2080">
        <v>20130625</v>
      </c>
      <c r="B2080">
        <v>20130624</v>
      </c>
      <c r="C2080">
        <v>20130624</v>
      </c>
      <c r="D2080">
        <v>20130625</v>
      </c>
    </row>
    <row r="2081" spans="1:4">
      <c r="A2081">
        <v>20130624</v>
      </c>
      <c r="B2081">
        <v>20130623</v>
      </c>
      <c r="C2081">
        <v>20130623</v>
      </c>
      <c r="D2081">
        <v>20130624</v>
      </c>
    </row>
    <row r="2082" spans="1:4">
      <c r="A2082">
        <v>20130623</v>
      </c>
      <c r="B2082">
        <v>20130622</v>
      </c>
      <c r="C2082">
        <v>20130622</v>
      </c>
      <c r="D2082">
        <v>20130623</v>
      </c>
    </row>
    <row r="2083" spans="1:4">
      <c r="A2083">
        <v>20130622</v>
      </c>
      <c r="B2083">
        <v>20130621</v>
      </c>
      <c r="C2083">
        <v>20130621</v>
      </c>
      <c r="D2083">
        <v>20130622</v>
      </c>
    </row>
    <row r="2084" spans="1:4">
      <c r="A2084">
        <v>20130621</v>
      </c>
      <c r="B2084">
        <v>20130620</v>
      </c>
      <c r="C2084">
        <v>20130620</v>
      </c>
      <c r="D2084">
        <v>20130621</v>
      </c>
    </row>
    <row r="2085" spans="1:4">
      <c r="A2085">
        <v>20130620</v>
      </c>
      <c r="B2085">
        <v>20130619</v>
      </c>
      <c r="C2085">
        <v>20130619</v>
      </c>
      <c r="D2085">
        <v>20130620</v>
      </c>
    </row>
    <row r="2086" spans="1:4">
      <c r="A2086">
        <v>20130619</v>
      </c>
      <c r="B2086">
        <v>20130618</v>
      </c>
      <c r="C2086">
        <v>20130618</v>
      </c>
      <c r="D2086">
        <v>20130619</v>
      </c>
    </row>
    <row r="2087" spans="1:4">
      <c r="A2087">
        <v>20130618</v>
      </c>
      <c r="B2087">
        <v>20130617</v>
      </c>
      <c r="C2087">
        <v>20130617</v>
      </c>
      <c r="D2087">
        <v>20130618</v>
      </c>
    </row>
    <row r="2088" spans="1:4">
      <c r="A2088">
        <v>20130617</v>
      </c>
      <c r="B2088">
        <v>20130616</v>
      </c>
      <c r="C2088">
        <v>20130616</v>
      </c>
      <c r="D2088">
        <v>20130617</v>
      </c>
    </row>
    <row r="2089" spans="1:4">
      <c r="A2089">
        <v>20130616</v>
      </c>
      <c r="B2089">
        <v>20130615</v>
      </c>
      <c r="C2089">
        <v>20130615</v>
      </c>
      <c r="D2089">
        <v>20130616</v>
      </c>
    </row>
    <row r="2090" spans="1:4">
      <c r="A2090">
        <v>20130615</v>
      </c>
      <c r="B2090">
        <v>20130614</v>
      </c>
      <c r="C2090">
        <v>20130614</v>
      </c>
      <c r="D2090">
        <v>20130615</v>
      </c>
    </row>
    <row r="2091" spans="1:4">
      <c r="A2091">
        <v>20130614</v>
      </c>
      <c r="B2091">
        <v>20130613</v>
      </c>
      <c r="C2091">
        <v>20130613</v>
      </c>
      <c r="D2091">
        <v>20130614</v>
      </c>
    </row>
    <row r="2092" spans="1:4">
      <c r="A2092">
        <v>20130613</v>
      </c>
      <c r="B2092">
        <v>20130612</v>
      </c>
      <c r="C2092">
        <v>20130612</v>
      </c>
      <c r="D2092">
        <v>20130613</v>
      </c>
    </row>
    <row r="2093" spans="1:4">
      <c r="A2093">
        <v>20130612</v>
      </c>
      <c r="B2093">
        <v>20130611</v>
      </c>
      <c r="C2093">
        <v>20130611</v>
      </c>
      <c r="D2093">
        <v>20130612</v>
      </c>
    </row>
    <row r="2094" spans="1:4">
      <c r="A2094">
        <v>20130611</v>
      </c>
      <c r="B2094">
        <v>20130610</v>
      </c>
      <c r="C2094">
        <v>20130610</v>
      </c>
      <c r="D2094">
        <v>20130611</v>
      </c>
    </row>
    <row r="2095" spans="1:4">
      <c r="A2095">
        <v>20130610</v>
      </c>
      <c r="B2095">
        <v>20130609</v>
      </c>
      <c r="C2095">
        <v>20130609</v>
      </c>
      <c r="D2095">
        <v>20130610</v>
      </c>
    </row>
    <row r="2096" spans="1:4">
      <c r="A2096">
        <v>20130609</v>
      </c>
      <c r="B2096">
        <v>20130608</v>
      </c>
      <c r="C2096">
        <v>20130608</v>
      </c>
      <c r="D2096">
        <v>20130609</v>
      </c>
    </row>
    <row r="2097" spans="1:4">
      <c r="A2097">
        <v>20130608</v>
      </c>
      <c r="B2097">
        <v>20130607</v>
      </c>
      <c r="C2097">
        <v>20130607</v>
      </c>
      <c r="D2097">
        <v>20130608</v>
      </c>
    </row>
    <row r="2098" spans="1:4">
      <c r="A2098">
        <v>20130607</v>
      </c>
      <c r="B2098">
        <v>20130606</v>
      </c>
      <c r="C2098">
        <v>20130606</v>
      </c>
      <c r="D2098">
        <v>20130607</v>
      </c>
    </row>
    <row r="2099" spans="1:4">
      <c r="A2099">
        <v>20130606</v>
      </c>
      <c r="B2099">
        <v>20130605</v>
      </c>
      <c r="C2099">
        <v>20130605</v>
      </c>
      <c r="D2099">
        <v>20130606</v>
      </c>
    </row>
    <row r="2100" spans="1:4">
      <c r="A2100">
        <v>20130605</v>
      </c>
      <c r="B2100">
        <v>20130604</v>
      </c>
      <c r="C2100">
        <v>20130604</v>
      </c>
      <c r="D2100">
        <v>20130605</v>
      </c>
    </row>
    <row r="2101" spans="1:4">
      <c r="A2101">
        <v>20130604</v>
      </c>
      <c r="B2101">
        <v>20130603</v>
      </c>
      <c r="C2101">
        <v>20130603</v>
      </c>
      <c r="D2101">
        <v>20130604</v>
      </c>
    </row>
    <row r="2102" spans="1:4">
      <c r="A2102">
        <v>20130603</v>
      </c>
      <c r="B2102">
        <v>20130602</v>
      </c>
      <c r="C2102">
        <v>20130602</v>
      </c>
      <c r="D2102">
        <v>20130603</v>
      </c>
    </row>
    <row r="2103" spans="1:4">
      <c r="A2103">
        <v>20130602</v>
      </c>
      <c r="B2103">
        <v>20130601</v>
      </c>
      <c r="C2103">
        <v>20130601</v>
      </c>
      <c r="D2103">
        <v>20130602</v>
      </c>
    </row>
    <row r="2104" spans="1:4">
      <c r="A2104">
        <v>20130601</v>
      </c>
      <c r="B2104">
        <v>20130531</v>
      </c>
      <c r="C2104">
        <v>20130531</v>
      </c>
      <c r="D2104">
        <v>20130601</v>
      </c>
    </row>
    <row r="2105" spans="1:4">
      <c r="A2105">
        <v>20130531</v>
      </c>
      <c r="B2105">
        <v>20130530</v>
      </c>
      <c r="C2105">
        <v>20130530</v>
      </c>
      <c r="D2105">
        <v>20130531</v>
      </c>
    </row>
    <row r="2106" spans="1:4">
      <c r="A2106">
        <v>20130530</v>
      </c>
      <c r="B2106">
        <v>20130529</v>
      </c>
      <c r="C2106">
        <v>20130529</v>
      </c>
      <c r="D2106">
        <v>20130530</v>
      </c>
    </row>
    <row r="2107" spans="1:4">
      <c r="A2107">
        <v>20130529</v>
      </c>
      <c r="B2107">
        <v>20130528</v>
      </c>
      <c r="C2107">
        <v>20130528</v>
      </c>
      <c r="D2107">
        <v>20130529</v>
      </c>
    </row>
    <row r="2108" spans="1:4">
      <c r="A2108">
        <v>20130528</v>
      </c>
      <c r="B2108">
        <v>20130527</v>
      </c>
      <c r="C2108">
        <v>20130527</v>
      </c>
      <c r="D2108">
        <v>20130528</v>
      </c>
    </row>
    <row r="2109" spans="1:4">
      <c r="A2109">
        <v>20130527</v>
      </c>
      <c r="B2109">
        <v>20130526</v>
      </c>
      <c r="C2109">
        <v>20130526</v>
      </c>
      <c r="D2109">
        <v>20130527</v>
      </c>
    </row>
    <row r="2110" spans="1:4">
      <c r="A2110">
        <v>20130526</v>
      </c>
      <c r="B2110">
        <v>20130525</v>
      </c>
      <c r="C2110">
        <v>20130525</v>
      </c>
      <c r="D2110">
        <v>20130526</v>
      </c>
    </row>
    <row r="2111" spans="1:4">
      <c r="A2111">
        <v>20130525</v>
      </c>
      <c r="B2111">
        <v>20130524</v>
      </c>
      <c r="C2111">
        <v>20130524</v>
      </c>
      <c r="D2111">
        <v>20130525</v>
      </c>
    </row>
    <row r="2112" spans="1:4">
      <c r="A2112">
        <v>20130524</v>
      </c>
      <c r="B2112">
        <v>20130523</v>
      </c>
      <c r="C2112">
        <v>20130523</v>
      </c>
      <c r="D2112">
        <v>20130524</v>
      </c>
    </row>
    <row r="2113" spans="1:4">
      <c r="A2113">
        <v>20130523</v>
      </c>
      <c r="B2113">
        <v>20130522</v>
      </c>
      <c r="C2113">
        <v>20130522</v>
      </c>
      <c r="D2113">
        <v>20130523</v>
      </c>
    </row>
    <row r="2114" spans="1:4">
      <c r="A2114">
        <v>20130522</v>
      </c>
      <c r="B2114">
        <v>20130521</v>
      </c>
      <c r="C2114">
        <v>20130521</v>
      </c>
      <c r="D2114">
        <v>20130522</v>
      </c>
    </row>
    <row r="2115" spans="1:4">
      <c r="A2115">
        <v>20130521</v>
      </c>
      <c r="B2115">
        <v>20130520</v>
      </c>
      <c r="C2115">
        <v>20130520</v>
      </c>
      <c r="D2115">
        <v>20130521</v>
      </c>
    </row>
    <row r="2116" spans="1:4">
      <c r="A2116">
        <v>20130520</v>
      </c>
      <c r="B2116">
        <v>20130519</v>
      </c>
      <c r="C2116">
        <v>20130519</v>
      </c>
      <c r="D2116">
        <v>20130520</v>
      </c>
    </row>
    <row r="2117" spans="1:4">
      <c r="A2117">
        <v>20130519</v>
      </c>
      <c r="B2117">
        <v>20130518</v>
      </c>
      <c r="C2117">
        <v>20130518</v>
      </c>
      <c r="D2117">
        <v>20130519</v>
      </c>
    </row>
    <row r="2118" spans="1:4">
      <c r="A2118">
        <v>20130518</v>
      </c>
      <c r="B2118">
        <v>20130517</v>
      </c>
      <c r="C2118">
        <v>20130517</v>
      </c>
      <c r="D2118">
        <v>20130518</v>
      </c>
    </row>
    <row r="2119" spans="1:4">
      <c r="A2119">
        <v>20130517</v>
      </c>
      <c r="B2119">
        <v>20130516</v>
      </c>
      <c r="C2119">
        <v>20130516</v>
      </c>
      <c r="D2119">
        <v>20130517</v>
      </c>
    </row>
    <row r="2120" spans="1:4">
      <c r="A2120">
        <v>20130516</v>
      </c>
      <c r="B2120">
        <v>20130515</v>
      </c>
      <c r="C2120">
        <v>20130515</v>
      </c>
      <c r="D2120">
        <v>20130516</v>
      </c>
    </row>
    <row r="2121" spans="1:4">
      <c r="A2121">
        <v>20130515</v>
      </c>
      <c r="B2121">
        <v>20130514</v>
      </c>
      <c r="C2121">
        <v>20130514</v>
      </c>
      <c r="D2121">
        <v>20130515</v>
      </c>
    </row>
    <row r="2122" spans="1:4">
      <c r="A2122">
        <v>20130514</v>
      </c>
      <c r="B2122">
        <v>20130513</v>
      </c>
      <c r="C2122">
        <v>20130513</v>
      </c>
      <c r="D2122">
        <v>20130514</v>
      </c>
    </row>
    <row r="2123" spans="1:4">
      <c r="A2123">
        <v>20130513</v>
      </c>
      <c r="B2123">
        <v>20130512</v>
      </c>
      <c r="C2123">
        <v>20130512</v>
      </c>
      <c r="D2123">
        <v>20130513</v>
      </c>
    </row>
    <row r="2124" spans="1:4">
      <c r="A2124">
        <v>20130512</v>
      </c>
      <c r="B2124">
        <v>20130511</v>
      </c>
      <c r="C2124">
        <v>20130511</v>
      </c>
      <c r="D2124">
        <v>20130512</v>
      </c>
    </row>
    <row r="2125" spans="1:4">
      <c r="A2125">
        <v>20130511</v>
      </c>
      <c r="B2125">
        <v>20130510</v>
      </c>
      <c r="C2125">
        <v>20130510</v>
      </c>
      <c r="D2125">
        <v>20130511</v>
      </c>
    </row>
    <row r="2126" spans="1:4">
      <c r="A2126">
        <v>20130510</v>
      </c>
      <c r="B2126">
        <v>20130509</v>
      </c>
      <c r="C2126">
        <v>20130509</v>
      </c>
      <c r="D2126">
        <v>20130510</v>
      </c>
    </row>
    <row r="2127" spans="1:4">
      <c r="A2127">
        <v>20130509</v>
      </c>
      <c r="B2127">
        <v>20130508</v>
      </c>
      <c r="C2127">
        <v>20130508</v>
      </c>
      <c r="D2127">
        <v>20130509</v>
      </c>
    </row>
    <row r="2128" spans="1:4">
      <c r="A2128">
        <v>20130508</v>
      </c>
      <c r="B2128">
        <v>20130507</v>
      </c>
      <c r="C2128">
        <v>20130507</v>
      </c>
      <c r="D2128">
        <v>20130508</v>
      </c>
    </row>
    <row r="2129" spans="1:4">
      <c r="A2129">
        <v>20130507</v>
      </c>
      <c r="B2129">
        <v>20130506</v>
      </c>
      <c r="C2129">
        <v>20130506</v>
      </c>
      <c r="D2129">
        <v>20130507</v>
      </c>
    </row>
    <row r="2130" spans="1:4">
      <c r="A2130">
        <v>20130506</v>
      </c>
      <c r="B2130">
        <v>20130505</v>
      </c>
      <c r="C2130">
        <v>20130505</v>
      </c>
      <c r="D2130">
        <v>20130506</v>
      </c>
    </row>
    <row r="2131" spans="1:4">
      <c r="A2131">
        <v>20130505</v>
      </c>
      <c r="B2131">
        <v>20130504</v>
      </c>
      <c r="C2131">
        <v>20130504</v>
      </c>
      <c r="D2131">
        <v>20130505</v>
      </c>
    </row>
    <row r="2132" spans="1:4">
      <c r="A2132">
        <v>20130504</v>
      </c>
      <c r="B2132">
        <v>20130503</v>
      </c>
      <c r="C2132">
        <v>20130503</v>
      </c>
      <c r="D2132">
        <v>20130504</v>
      </c>
    </row>
    <row r="2133" spans="1:4">
      <c r="A2133">
        <v>20130503</v>
      </c>
      <c r="B2133">
        <v>20130502</v>
      </c>
      <c r="C2133">
        <v>20130502</v>
      </c>
      <c r="D2133">
        <v>20130503</v>
      </c>
    </row>
    <row r="2134" spans="1:4">
      <c r="A2134">
        <v>20130502</v>
      </c>
      <c r="B2134">
        <v>20130501</v>
      </c>
      <c r="C2134">
        <v>20130501</v>
      </c>
      <c r="D2134">
        <v>20130502</v>
      </c>
    </row>
    <row r="2135" spans="1:4">
      <c r="A2135">
        <v>20130501</v>
      </c>
      <c r="B2135">
        <v>20130430</v>
      </c>
      <c r="C2135">
        <v>20130430</v>
      </c>
      <c r="D2135">
        <v>20130501</v>
      </c>
    </row>
    <row r="2136" spans="1:4">
      <c r="A2136">
        <v>20130430</v>
      </c>
      <c r="B2136">
        <v>20130429</v>
      </c>
      <c r="C2136">
        <v>20130429</v>
      </c>
      <c r="D2136">
        <v>20130430</v>
      </c>
    </row>
    <row r="2137" spans="1:4">
      <c r="A2137">
        <v>20130429</v>
      </c>
      <c r="B2137">
        <v>20130428</v>
      </c>
      <c r="C2137">
        <v>20130428</v>
      </c>
      <c r="D2137">
        <v>20130429</v>
      </c>
    </row>
    <row r="2138" spans="1:4">
      <c r="A2138">
        <v>20130428</v>
      </c>
      <c r="B2138">
        <v>20130427</v>
      </c>
      <c r="C2138">
        <v>20130427</v>
      </c>
      <c r="D2138">
        <v>20130428</v>
      </c>
    </row>
    <row r="2139" spans="1:4">
      <c r="A2139">
        <v>20130427</v>
      </c>
      <c r="B2139">
        <v>20130426</v>
      </c>
      <c r="C2139">
        <v>20130426</v>
      </c>
      <c r="D2139">
        <v>20130427</v>
      </c>
    </row>
    <row r="2140" spans="1:4">
      <c r="A2140">
        <v>20130426</v>
      </c>
      <c r="B2140">
        <v>20130425</v>
      </c>
      <c r="C2140">
        <v>20130425</v>
      </c>
      <c r="D2140">
        <v>20130426</v>
      </c>
    </row>
    <row r="2141" spans="1:4">
      <c r="A2141">
        <v>20130425</v>
      </c>
      <c r="B2141">
        <v>20130424</v>
      </c>
      <c r="C2141">
        <v>20130424</v>
      </c>
      <c r="D2141">
        <v>20130425</v>
      </c>
    </row>
    <row r="2142" spans="1:4">
      <c r="A2142">
        <v>20130424</v>
      </c>
      <c r="B2142">
        <v>20130423</v>
      </c>
      <c r="C2142">
        <v>20130423</v>
      </c>
      <c r="D2142">
        <v>20130424</v>
      </c>
    </row>
    <row r="2143" spans="1:4">
      <c r="A2143">
        <v>20130423</v>
      </c>
      <c r="B2143">
        <v>20130422</v>
      </c>
      <c r="C2143">
        <v>20130422</v>
      </c>
      <c r="D2143">
        <v>20130423</v>
      </c>
    </row>
    <row r="2144" spans="1:4">
      <c r="A2144">
        <v>20130422</v>
      </c>
      <c r="B2144">
        <v>20130421</v>
      </c>
      <c r="C2144">
        <v>20130421</v>
      </c>
      <c r="D2144">
        <v>20130422</v>
      </c>
    </row>
    <row r="2145" spans="1:4">
      <c r="A2145">
        <v>20130421</v>
      </c>
      <c r="B2145">
        <v>20130420</v>
      </c>
      <c r="C2145">
        <v>20130420</v>
      </c>
      <c r="D2145">
        <v>20130421</v>
      </c>
    </row>
    <row r="2146" spans="1:4">
      <c r="A2146">
        <v>20130420</v>
      </c>
      <c r="B2146">
        <v>20130419</v>
      </c>
      <c r="C2146">
        <v>20130419</v>
      </c>
      <c r="D2146">
        <v>20130420</v>
      </c>
    </row>
    <row r="2147" spans="1:4">
      <c r="A2147">
        <v>20130419</v>
      </c>
      <c r="B2147">
        <v>20130418</v>
      </c>
      <c r="C2147">
        <v>20130418</v>
      </c>
      <c r="D2147">
        <v>20130419</v>
      </c>
    </row>
    <row r="2148" spans="1:4">
      <c r="A2148">
        <v>20130418</v>
      </c>
      <c r="B2148">
        <v>20130417</v>
      </c>
      <c r="C2148">
        <v>20130417</v>
      </c>
      <c r="D2148">
        <v>20130418</v>
      </c>
    </row>
    <row r="2149" spans="1:4">
      <c r="A2149">
        <v>20130417</v>
      </c>
      <c r="B2149">
        <v>20130416</v>
      </c>
      <c r="C2149">
        <v>20130416</v>
      </c>
      <c r="D2149">
        <v>20130417</v>
      </c>
    </row>
    <row r="2150" spans="1:4">
      <c r="A2150">
        <v>20130416</v>
      </c>
      <c r="B2150">
        <v>20130415</v>
      </c>
      <c r="C2150">
        <v>20130415</v>
      </c>
      <c r="D2150">
        <v>20130416</v>
      </c>
    </row>
    <row r="2151" spans="1:4">
      <c r="A2151">
        <v>20130415</v>
      </c>
      <c r="B2151">
        <v>20130414</v>
      </c>
      <c r="C2151">
        <v>20130414</v>
      </c>
      <c r="D2151">
        <v>20130415</v>
      </c>
    </row>
    <row r="2152" spans="1:4">
      <c r="A2152">
        <v>20130414</v>
      </c>
      <c r="B2152">
        <v>20130413</v>
      </c>
      <c r="C2152">
        <v>20130413</v>
      </c>
      <c r="D2152">
        <v>20130414</v>
      </c>
    </row>
    <row r="2153" spans="1:4">
      <c r="A2153">
        <v>20130413</v>
      </c>
      <c r="B2153">
        <v>20130412</v>
      </c>
      <c r="C2153">
        <v>20130412</v>
      </c>
      <c r="D2153">
        <v>20130413</v>
      </c>
    </row>
    <row r="2154" spans="1:4">
      <c r="A2154">
        <v>20130412</v>
      </c>
      <c r="B2154">
        <v>20130411</v>
      </c>
      <c r="C2154">
        <v>20130411</v>
      </c>
      <c r="D2154">
        <v>20130412</v>
      </c>
    </row>
    <row r="2155" spans="1:4">
      <c r="A2155">
        <v>20130411</v>
      </c>
      <c r="B2155">
        <v>20130410</v>
      </c>
      <c r="C2155">
        <v>20130410</v>
      </c>
      <c r="D2155">
        <v>20130411</v>
      </c>
    </row>
    <row r="2156" spans="1:4">
      <c r="A2156">
        <v>20130410</v>
      </c>
      <c r="B2156">
        <v>20130409</v>
      </c>
      <c r="C2156">
        <v>20130409</v>
      </c>
      <c r="D2156">
        <v>20130410</v>
      </c>
    </row>
    <row r="2157" spans="1:4">
      <c r="A2157">
        <v>20130409</v>
      </c>
      <c r="B2157">
        <v>20130408</v>
      </c>
      <c r="C2157">
        <v>20130408</v>
      </c>
      <c r="D2157">
        <v>20130409</v>
      </c>
    </row>
    <row r="2158" spans="1:4">
      <c r="A2158">
        <v>20130408</v>
      </c>
      <c r="B2158">
        <v>20130407</v>
      </c>
      <c r="C2158">
        <v>20130407</v>
      </c>
      <c r="D2158">
        <v>20130408</v>
      </c>
    </row>
    <row r="2159" spans="1:4">
      <c r="A2159">
        <v>20130407</v>
      </c>
      <c r="B2159">
        <v>20130406</v>
      </c>
      <c r="C2159">
        <v>20130406</v>
      </c>
      <c r="D2159">
        <v>20130407</v>
      </c>
    </row>
    <row r="2160" spans="1:4">
      <c r="A2160">
        <v>20130406</v>
      </c>
      <c r="B2160">
        <v>20130405</v>
      </c>
      <c r="C2160">
        <v>20130405</v>
      </c>
      <c r="D2160">
        <v>20130406</v>
      </c>
    </row>
    <row r="2161" spans="1:4">
      <c r="A2161">
        <v>20130405</v>
      </c>
      <c r="B2161">
        <v>20130404</v>
      </c>
      <c r="C2161">
        <v>20130404</v>
      </c>
      <c r="D2161">
        <v>20130405</v>
      </c>
    </row>
    <row r="2162" spans="1:4">
      <c r="A2162">
        <v>20130404</v>
      </c>
      <c r="B2162">
        <v>20130403</v>
      </c>
      <c r="C2162">
        <v>20130403</v>
      </c>
      <c r="D2162">
        <v>20130404</v>
      </c>
    </row>
    <row r="2163" spans="1:4">
      <c r="A2163">
        <v>20130403</v>
      </c>
      <c r="B2163">
        <v>20130402</v>
      </c>
      <c r="C2163">
        <v>20130402</v>
      </c>
      <c r="D2163">
        <v>20130403</v>
      </c>
    </row>
    <row r="2164" spans="1:4">
      <c r="A2164">
        <v>20130402</v>
      </c>
      <c r="B2164">
        <v>20130401</v>
      </c>
      <c r="C2164">
        <v>20130401</v>
      </c>
      <c r="D2164">
        <v>20130402</v>
      </c>
    </row>
    <row r="2165" spans="1:4">
      <c r="A2165">
        <v>20130401</v>
      </c>
      <c r="B2165">
        <v>20130331</v>
      </c>
      <c r="C2165">
        <v>20130331</v>
      </c>
      <c r="D2165">
        <v>20130401</v>
      </c>
    </row>
    <row r="2166" spans="1:4">
      <c r="A2166">
        <v>20130331</v>
      </c>
      <c r="B2166">
        <v>20130330</v>
      </c>
      <c r="C2166">
        <v>20130330</v>
      </c>
      <c r="D2166">
        <v>20130331</v>
      </c>
    </row>
    <row r="2167" spans="1:4">
      <c r="A2167">
        <v>20130330</v>
      </c>
      <c r="B2167">
        <v>20130329</v>
      </c>
      <c r="C2167">
        <v>20130329</v>
      </c>
      <c r="D2167">
        <v>20130330</v>
      </c>
    </row>
    <row r="2168" spans="1:4">
      <c r="A2168">
        <v>20130329</v>
      </c>
      <c r="B2168">
        <v>20130328</v>
      </c>
      <c r="C2168">
        <v>20130328</v>
      </c>
      <c r="D2168">
        <v>20130329</v>
      </c>
    </row>
    <row r="2169" spans="1:4">
      <c r="A2169">
        <v>20130328</v>
      </c>
      <c r="B2169">
        <v>20130327</v>
      </c>
      <c r="C2169">
        <v>20130327</v>
      </c>
      <c r="D2169">
        <v>20130328</v>
      </c>
    </row>
    <row r="2170" spans="1:4">
      <c r="A2170">
        <v>20130327</v>
      </c>
      <c r="B2170">
        <v>20130326</v>
      </c>
      <c r="C2170">
        <v>20130326</v>
      </c>
      <c r="D2170">
        <v>20130327</v>
      </c>
    </row>
    <row r="2171" spans="1:4">
      <c r="A2171">
        <v>20130326</v>
      </c>
      <c r="B2171">
        <v>20130325</v>
      </c>
      <c r="C2171">
        <v>20130325</v>
      </c>
      <c r="D2171">
        <v>20130326</v>
      </c>
    </row>
    <row r="2172" spans="1:4">
      <c r="A2172">
        <v>20130325</v>
      </c>
      <c r="B2172">
        <v>20130324</v>
      </c>
      <c r="C2172">
        <v>20130324</v>
      </c>
      <c r="D2172">
        <v>20130325</v>
      </c>
    </row>
    <row r="2173" spans="1:4">
      <c r="A2173">
        <v>20130324</v>
      </c>
      <c r="B2173">
        <v>20130323</v>
      </c>
      <c r="C2173">
        <v>20130323</v>
      </c>
      <c r="D2173">
        <v>20130324</v>
      </c>
    </row>
    <row r="2174" spans="1:4">
      <c r="A2174">
        <v>20130323</v>
      </c>
      <c r="B2174">
        <v>20130322</v>
      </c>
      <c r="C2174">
        <v>20130322</v>
      </c>
      <c r="D2174">
        <v>20130323</v>
      </c>
    </row>
    <row r="2175" spans="1:4">
      <c r="A2175">
        <v>20130322</v>
      </c>
      <c r="B2175">
        <v>20130321</v>
      </c>
      <c r="C2175">
        <v>20130321</v>
      </c>
      <c r="D2175">
        <v>20130322</v>
      </c>
    </row>
    <row r="2176" spans="1:4">
      <c r="A2176">
        <v>20130321</v>
      </c>
      <c r="B2176">
        <v>20130320</v>
      </c>
      <c r="C2176">
        <v>20130320</v>
      </c>
      <c r="D2176">
        <v>20130321</v>
      </c>
    </row>
    <row r="2177" spans="1:4">
      <c r="A2177">
        <v>20130320</v>
      </c>
      <c r="B2177">
        <v>20130319</v>
      </c>
      <c r="C2177">
        <v>20130319</v>
      </c>
      <c r="D2177">
        <v>20130320</v>
      </c>
    </row>
    <row r="2178" spans="1:4">
      <c r="A2178">
        <v>20130319</v>
      </c>
      <c r="B2178">
        <v>20130318</v>
      </c>
      <c r="C2178">
        <v>20130318</v>
      </c>
      <c r="D2178">
        <v>20130319</v>
      </c>
    </row>
    <row r="2179" spans="1:4">
      <c r="A2179">
        <v>20130318</v>
      </c>
      <c r="B2179">
        <v>20130317</v>
      </c>
      <c r="C2179">
        <v>20130317</v>
      </c>
      <c r="D2179">
        <v>20130318</v>
      </c>
    </row>
    <row r="2180" spans="1:4">
      <c r="A2180">
        <v>20130317</v>
      </c>
      <c r="B2180">
        <v>20130316</v>
      </c>
      <c r="C2180">
        <v>20130316</v>
      </c>
      <c r="D2180">
        <v>20130317</v>
      </c>
    </row>
    <row r="2181" spans="1:4">
      <c r="A2181">
        <v>20130316</v>
      </c>
      <c r="B2181">
        <v>20130315</v>
      </c>
      <c r="C2181">
        <v>20130315</v>
      </c>
      <c r="D2181">
        <v>20130316</v>
      </c>
    </row>
    <row r="2182" spans="1:4">
      <c r="A2182">
        <v>20130315</v>
      </c>
      <c r="B2182">
        <v>20130314</v>
      </c>
      <c r="C2182">
        <v>20130314</v>
      </c>
      <c r="D2182">
        <v>20130315</v>
      </c>
    </row>
    <row r="2183" spans="1:4">
      <c r="A2183">
        <v>20130314</v>
      </c>
      <c r="B2183">
        <v>20130313</v>
      </c>
      <c r="C2183">
        <v>20130313</v>
      </c>
      <c r="D2183">
        <v>20130314</v>
      </c>
    </row>
    <row r="2184" spans="1:4">
      <c r="A2184">
        <v>20130313</v>
      </c>
      <c r="B2184">
        <v>20130312</v>
      </c>
      <c r="C2184">
        <v>20130312</v>
      </c>
      <c r="D2184">
        <v>20130313</v>
      </c>
    </row>
    <row r="2185" spans="1:4">
      <c r="A2185">
        <v>20130312</v>
      </c>
      <c r="B2185">
        <v>20130311</v>
      </c>
      <c r="C2185">
        <v>20130311</v>
      </c>
      <c r="D2185">
        <v>20130312</v>
      </c>
    </row>
    <row r="2186" spans="1:4">
      <c r="A2186">
        <v>20130311</v>
      </c>
      <c r="B2186">
        <v>20130310</v>
      </c>
      <c r="C2186">
        <v>20130310</v>
      </c>
      <c r="D2186">
        <v>20130311</v>
      </c>
    </row>
    <row r="2187" spans="1:4">
      <c r="A2187">
        <v>20130310</v>
      </c>
      <c r="B2187">
        <v>20130309</v>
      </c>
      <c r="C2187">
        <v>20130309</v>
      </c>
      <c r="D2187">
        <v>20130310</v>
      </c>
    </row>
    <row r="2188" spans="1:4">
      <c r="A2188">
        <v>20130309</v>
      </c>
      <c r="B2188">
        <v>20130308</v>
      </c>
      <c r="C2188">
        <v>20130308</v>
      </c>
      <c r="D2188">
        <v>20130309</v>
      </c>
    </row>
    <row r="2189" spans="1:4">
      <c r="A2189">
        <v>20130308</v>
      </c>
      <c r="B2189">
        <v>20130307</v>
      </c>
      <c r="C2189">
        <v>20130307</v>
      </c>
      <c r="D2189">
        <v>20130308</v>
      </c>
    </row>
    <row r="2190" spans="1:4">
      <c r="A2190">
        <v>20130307</v>
      </c>
      <c r="B2190">
        <v>20130306</v>
      </c>
      <c r="C2190">
        <v>20130306</v>
      </c>
      <c r="D2190">
        <v>20130307</v>
      </c>
    </row>
    <row r="2191" spans="1:4">
      <c r="A2191">
        <v>20130306</v>
      </c>
      <c r="B2191">
        <v>20130305</v>
      </c>
      <c r="C2191">
        <v>20130305</v>
      </c>
      <c r="D2191">
        <v>20130306</v>
      </c>
    </row>
    <row r="2192" spans="1:4">
      <c r="A2192">
        <v>20130305</v>
      </c>
      <c r="B2192">
        <v>20130304</v>
      </c>
      <c r="C2192">
        <v>20130304</v>
      </c>
      <c r="D2192">
        <v>20130305</v>
      </c>
    </row>
    <row r="2193" spans="1:4">
      <c r="A2193">
        <v>20130304</v>
      </c>
      <c r="B2193">
        <v>20130303</v>
      </c>
      <c r="C2193">
        <v>20130303</v>
      </c>
      <c r="D2193">
        <v>20130304</v>
      </c>
    </row>
    <row r="2194" spans="1:4">
      <c r="A2194">
        <v>20130303</v>
      </c>
      <c r="B2194">
        <v>20130302</v>
      </c>
      <c r="C2194">
        <v>20130302</v>
      </c>
      <c r="D2194">
        <v>20130303</v>
      </c>
    </row>
    <row r="2195" spans="1:4">
      <c r="A2195">
        <v>20130302</v>
      </c>
      <c r="B2195">
        <v>20130301</v>
      </c>
      <c r="C2195">
        <v>20130301</v>
      </c>
      <c r="D2195">
        <v>20130302</v>
      </c>
    </row>
    <row r="2196" spans="1:4">
      <c r="A2196">
        <v>20130301</v>
      </c>
      <c r="B2196">
        <v>20130228</v>
      </c>
      <c r="C2196">
        <v>20130228</v>
      </c>
      <c r="D2196">
        <v>20130301</v>
      </c>
    </row>
    <row r="2197" spans="1:4">
      <c r="A2197">
        <v>20130228</v>
      </c>
      <c r="B2197">
        <v>20130227</v>
      </c>
      <c r="C2197">
        <v>20130227</v>
      </c>
      <c r="D2197">
        <v>20130228</v>
      </c>
    </row>
    <row r="2198" spans="1:4">
      <c r="A2198">
        <v>20130227</v>
      </c>
      <c r="B2198">
        <v>20130226</v>
      </c>
      <c r="C2198">
        <v>20130226</v>
      </c>
      <c r="D2198">
        <v>20130227</v>
      </c>
    </row>
    <row r="2199" spans="1:4">
      <c r="A2199">
        <v>20130226</v>
      </c>
      <c r="B2199">
        <v>20130225</v>
      </c>
      <c r="C2199">
        <v>20130225</v>
      </c>
      <c r="D2199">
        <v>20130226</v>
      </c>
    </row>
    <row r="2200" spans="1:4">
      <c r="A2200">
        <v>20130225</v>
      </c>
      <c r="B2200">
        <v>20130224</v>
      </c>
      <c r="C2200">
        <v>20130224</v>
      </c>
      <c r="D2200">
        <v>20130225</v>
      </c>
    </row>
    <row r="2201" spans="1:4">
      <c r="A2201">
        <v>20130224</v>
      </c>
      <c r="B2201">
        <v>20130223</v>
      </c>
      <c r="C2201">
        <v>20130223</v>
      </c>
      <c r="D2201">
        <v>20130224</v>
      </c>
    </row>
    <row r="2202" spans="1:4">
      <c r="A2202">
        <v>20130223</v>
      </c>
      <c r="B2202">
        <v>20130222</v>
      </c>
      <c r="C2202">
        <v>20130222</v>
      </c>
      <c r="D2202">
        <v>20130223</v>
      </c>
    </row>
    <row r="2203" spans="1:4">
      <c r="A2203">
        <v>20130222</v>
      </c>
      <c r="B2203">
        <v>20130221</v>
      </c>
      <c r="C2203">
        <v>20130221</v>
      </c>
      <c r="D2203">
        <v>20130222</v>
      </c>
    </row>
    <row r="2204" spans="1:4">
      <c r="A2204">
        <v>20130221</v>
      </c>
      <c r="B2204">
        <v>20130220</v>
      </c>
      <c r="C2204">
        <v>20130220</v>
      </c>
      <c r="D2204">
        <v>20130221</v>
      </c>
    </row>
    <row r="2205" spans="1:4">
      <c r="A2205">
        <v>20130220</v>
      </c>
      <c r="B2205">
        <v>20130219</v>
      </c>
      <c r="C2205">
        <v>20130219</v>
      </c>
      <c r="D2205">
        <v>20130220</v>
      </c>
    </row>
    <row r="2206" spans="1:4">
      <c r="A2206">
        <v>20130219</v>
      </c>
      <c r="B2206">
        <v>20130218</v>
      </c>
      <c r="C2206">
        <v>20130218</v>
      </c>
      <c r="D2206">
        <v>20130219</v>
      </c>
    </row>
    <row r="2207" spans="1:4">
      <c r="A2207">
        <v>20130218</v>
      </c>
      <c r="B2207">
        <v>20130217</v>
      </c>
      <c r="C2207">
        <v>20130217</v>
      </c>
      <c r="D2207">
        <v>20130218</v>
      </c>
    </row>
    <row r="2208" spans="1:4">
      <c r="A2208">
        <v>20130217</v>
      </c>
      <c r="B2208">
        <v>20130216</v>
      </c>
      <c r="C2208">
        <v>20130216</v>
      </c>
      <c r="D2208">
        <v>20130217</v>
      </c>
    </row>
    <row r="2209" spans="1:4">
      <c r="A2209">
        <v>20130216</v>
      </c>
      <c r="B2209">
        <v>20130215</v>
      </c>
      <c r="C2209">
        <v>20130215</v>
      </c>
      <c r="D2209">
        <v>20130216</v>
      </c>
    </row>
    <row r="2210" spans="1:4">
      <c r="A2210">
        <v>20130215</v>
      </c>
      <c r="B2210">
        <v>20130214</v>
      </c>
      <c r="C2210">
        <v>20130214</v>
      </c>
      <c r="D2210">
        <v>20130215</v>
      </c>
    </row>
    <row r="2211" spans="1:4">
      <c r="A2211">
        <v>20130214</v>
      </c>
      <c r="B2211">
        <v>20130213</v>
      </c>
      <c r="C2211">
        <v>20130213</v>
      </c>
      <c r="D2211">
        <v>20130214</v>
      </c>
    </row>
    <row r="2212" spans="1:4">
      <c r="A2212">
        <v>20130213</v>
      </c>
      <c r="B2212">
        <v>20130212</v>
      </c>
      <c r="C2212">
        <v>20130212</v>
      </c>
      <c r="D2212">
        <v>20130213</v>
      </c>
    </row>
    <row r="2213" spans="1:4">
      <c r="A2213">
        <v>20130212</v>
      </c>
      <c r="B2213">
        <v>20130211</v>
      </c>
      <c r="C2213">
        <v>20130211</v>
      </c>
      <c r="D2213">
        <v>20130212</v>
      </c>
    </row>
    <row r="2214" spans="1:4">
      <c r="A2214">
        <v>20130211</v>
      </c>
      <c r="B2214">
        <v>20130210</v>
      </c>
      <c r="C2214">
        <v>20130210</v>
      </c>
      <c r="D2214">
        <v>20130211</v>
      </c>
    </row>
    <row r="2215" spans="1:4">
      <c r="A2215">
        <v>20130210</v>
      </c>
      <c r="B2215">
        <v>20130209</v>
      </c>
      <c r="C2215">
        <v>20130209</v>
      </c>
      <c r="D2215">
        <v>20130210</v>
      </c>
    </row>
    <row r="2216" spans="1:4">
      <c r="A2216">
        <v>20130209</v>
      </c>
      <c r="B2216">
        <v>20130208</v>
      </c>
      <c r="C2216">
        <v>20130208</v>
      </c>
      <c r="D2216">
        <v>20130209</v>
      </c>
    </row>
    <row r="2217" spans="1:4">
      <c r="A2217">
        <v>20130208</v>
      </c>
      <c r="B2217">
        <v>20130207</v>
      </c>
      <c r="C2217">
        <v>20130207</v>
      </c>
      <c r="D2217">
        <v>20130208</v>
      </c>
    </row>
    <row r="2218" spans="1:4">
      <c r="A2218">
        <v>20130207</v>
      </c>
      <c r="B2218">
        <v>20130206</v>
      </c>
      <c r="C2218">
        <v>20130206</v>
      </c>
      <c r="D2218">
        <v>20130207</v>
      </c>
    </row>
    <row r="2219" spans="1:4">
      <c r="A2219">
        <v>20130206</v>
      </c>
      <c r="B2219">
        <v>20130205</v>
      </c>
      <c r="C2219">
        <v>20130205</v>
      </c>
      <c r="D2219">
        <v>20130206</v>
      </c>
    </row>
    <row r="2220" spans="1:4">
      <c r="A2220">
        <v>20130205</v>
      </c>
      <c r="B2220">
        <v>20130204</v>
      </c>
      <c r="C2220">
        <v>20130204</v>
      </c>
      <c r="D2220">
        <v>20130205</v>
      </c>
    </row>
    <row r="2221" spans="1:4">
      <c r="A2221">
        <v>20130204</v>
      </c>
      <c r="B2221">
        <v>20130203</v>
      </c>
      <c r="C2221">
        <v>20130203</v>
      </c>
      <c r="D2221">
        <v>20130204</v>
      </c>
    </row>
    <row r="2222" spans="1:4">
      <c r="A2222">
        <v>20130203</v>
      </c>
      <c r="B2222">
        <v>20130202</v>
      </c>
      <c r="C2222">
        <v>20130202</v>
      </c>
      <c r="D2222">
        <v>20130203</v>
      </c>
    </row>
    <row r="2223" spans="1:4">
      <c r="A2223">
        <v>20130202</v>
      </c>
      <c r="B2223">
        <v>20130201</v>
      </c>
      <c r="C2223">
        <v>20130201</v>
      </c>
      <c r="D2223">
        <v>20130202</v>
      </c>
    </row>
    <row r="2224" spans="1:4">
      <c r="A2224">
        <v>20130201</v>
      </c>
      <c r="B2224">
        <v>20130131</v>
      </c>
      <c r="C2224">
        <v>20130131</v>
      </c>
      <c r="D2224">
        <v>20130201</v>
      </c>
    </row>
    <row r="2225" spans="1:4">
      <c r="A2225">
        <v>20130131</v>
      </c>
      <c r="B2225">
        <v>20130130</v>
      </c>
      <c r="C2225">
        <v>20130130</v>
      </c>
      <c r="D2225">
        <v>20130131</v>
      </c>
    </row>
    <row r="2226" spans="1:4">
      <c r="A2226">
        <v>20130130</v>
      </c>
      <c r="B2226">
        <v>20130129</v>
      </c>
      <c r="C2226">
        <v>20130129</v>
      </c>
      <c r="D2226">
        <v>20130130</v>
      </c>
    </row>
    <row r="2227" spans="1:4">
      <c r="A2227">
        <v>20130129</v>
      </c>
      <c r="B2227">
        <v>20130128</v>
      </c>
      <c r="C2227">
        <v>20130128</v>
      </c>
      <c r="D2227">
        <v>20130129</v>
      </c>
    </row>
    <row r="2228" spans="1:4">
      <c r="A2228">
        <v>20130128</v>
      </c>
      <c r="B2228">
        <v>20130127</v>
      </c>
      <c r="C2228">
        <v>20130127</v>
      </c>
      <c r="D2228">
        <v>20130128</v>
      </c>
    </row>
    <row r="2229" spans="1:4">
      <c r="A2229">
        <v>20130127</v>
      </c>
      <c r="B2229">
        <v>20130126</v>
      </c>
      <c r="C2229">
        <v>20130126</v>
      </c>
      <c r="D2229">
        <v>20130127</v>
      </c>
    </row>
    <row r="2230" spans="1:4">
      <c r="A2230">
        <v>20130126</v>
      </c>
      <c r="B2230">
        <v>20130125</v>
      </c>
      <c r="C2230">
        <v>20130125</v>
      </c>
      <c r="D2230">
        <v>20130126</v>
      </c>
    </row>
    <row r="2231" spans="1:4">
      <c r="A2231">
        <v>20130125</v>
      </c>
      <c r="B2231">
        <v>20130124</v>
      </c>
      <c r="C2231">
        <v>20130124</v>
      </c>
      <c r="D2231">
        <v>20130125</v>
      </c>
    </row>
    <row r="2232" spans="1:4">
      <c r="A2232">
        <v>20130124</v>
      </c>
      <c r="B2232">
        <v>20130123</v>
      </c>
      <c r="C2232">
        <v>20130123</v>
      </c>
      <c r="D2232">
        <v>20130124</v>
      </c>
    </row>
    <row r="2233" spans="1:4">
      <c r="A2233">
        <v>20130123</v>
      </c>
      <c r="B2233">
        <v>20130122</v>
      </c>
      <c r="C2233">
        <v>20130122</v>
      </c>
      <c r="D2233">
        <v>20130123</v>
      </c>
    </row>
    <row r="2234" spans="1:4">
      <c r="A2234">
        <v>20130122</v>
      </c>
      <c r="B2234">
        <v>20130121</v>
      </c>
      <c r="C2234">
        <v>20130121</v>
      </c>
      <c r="D2234">
        <v>20130122</v>
      </c>
    </row>
    <row r="2235" spans="1:4">
      <c r="A2235">
        <v>20130121</v>
      </c>
      <c r="B2235">
        <v>20130120</v>
      </c>
      <c r="C2235">
        <v>20130120</v>
      </c>
      <c r="D2235">
        <v>20130121</v>
      </c>
    </row>
    <row r="2236" spans="1:4">
      <c r="A2236">
        <v>20130120</v>
      </c>
      <c r="B2236">
        <v>20130119</v>
      </c>
      <c r="C2236">
        <v>20130119</v>
      </c>
      <c r="D2236">
        <v>20130120</v>
      </c>
    </row>
    <row r="2237" spans="1:4">
      <c r="A2237">
        <v>20130119</v>
      </c>
      <c r="B2237">
        <v>20130118</v>
      </c>
      <c r="C2237">
        <v>20130118</v>
      </c>
      <c r="D2237">
        <v>20130119</v>
      </c>
    </row>
    <row r="2238" spans="1:4">
      <c r="A2238">
        <v>20130118</v>
      </c>
      <c r="B2238">
        <v>20130117</v>
      </c>
      <c r="C2238">
        <v>20130117</v>
      </c>
      <c r="D2238">
        <v>20130118</v>
      </c>
    </row>
    <row r="2239" spans="1:4">
      <c r="A2239">
        <v>20130117</v>
      </c>
      <c r="B2239">
        <v>20130116</v>
      </c>
      <c r="C2239">
        <v>20130116</v>
      </c>
      <c r="D2239">
        <v>20130117</v>
      </c>
    </row>
    <row r="2240" spans="1:4">
      <c r="A2240">
        <v>20130116</v>
      </c>
      <c r="B2240">
        <v>20130115</v>
      </c>
      <c r="C2240">
        <v>20130115</v>
      </c>
      <c r="D2240">
        <v>20130116</v>
      </c>
    </row>
    <row r="2241" spans="1:4">
      <c r="A2241">
        <v>20130115</v>
      </c>
      <c r="B2241">
        <v>20130114</v>
      </c>
      <c r="C2241">
        <v>20130114</v>
      </c>
      <c r="D2241">
        <v>20130115</v>
      </c>
    </row>
    <row r="2242" spans="1:4">
      <c r="A2242">
        <v>20130114</v>
      </c>
      <c r="B2242">
        <v>20130113</v>
      </c>
      <c r="C2242">
        <v>20130113</v>
      </c>
      <c r="D2242">
        <v>20130114</v>
      </c>
    </row>
    <row r="2243" spans="1:4">
      <c r="A2243">
        <v>20130113</v>
      </c>
      <c r="B2243">
        <v>20130112</v>
      </c>
      <c r="C2243">
        <v>20130112</v>
      </c>
      <c r="D2243">
        <v>20130113</v>
      </c>
    </row>
    <row r="2244" spans="1:4">
      <c r="A2244">
        <v>20130112</v>
      </c>
      <c r="B2244">
        <v>20130111</v>
      </c>
      <c r="C2244">
        <v>20130111</v>
      </c>
      <c r="D2244">
        <v>20130112</v>
      </c>
    </row>
    <row r="2245" spans="1:4">
      <c r="A2245">
        <v>20130111</v>
      </c>
      <c r="B2245">
        <v>20130110</v>
      </c>
      <c r="C2245">
        <v>20130110</v>
      </c>
      <c r="D2245">
        <v>20130111</v>
      </c>
    </row>
    <row r="2246" spans="1:4">
      <c r="A2246">
        <v>20130110</v>
      </c>
      <c r="B2246">
        <v>20130109</v>
      </c>
      <c r="C2246">
        <v>20130109</v>
      </c>
      <c r="D2246">
        <v>20130110</v>
      </c>
    </row>
    <row r="2247" spans="1:4">
      <c r="A2247">
        <v>20130109</v>
      </c>
      <c r="B2247">
        <v>20130108</v>
      </c>
      <c r="C2247">
        <v>20130108</v>
      </c>
      <c r="D2247">
        <v>20130109</v>
      </c>
    </row>
    <row r="2248" spans="1:4">
      <c r="A2248">
        <v>20130108</v>
      </c>
      <c r="B2248">
        <v>20130107</v>
      </c>
      <c r="C2248">
        <v>20130107</v>
      </c>
      <c r="D2248">
        <v>20130108</v>
      </c>
    </row>
    <row r="2249" spans="1:4">
      <c r="A2249">
        <v>20130107</v>
      </c>
      <c r="B2249">
        <v>20130106</v>
      </c>
      <c r="C2249">
        <v>20130106</v>
      </c>
      <c r="D2249">
        <v>20130107</v>
      </c>
    </row>
    <row r="2250" spans="1:4">
      <c r="A2250">
        <v>20130106</v>
      </c>
      <c r="B2250">
        <v>20130105</v>
      </c>
      <c r="C2250">
        <v>20130105</v>
      </c>
      <c r="D2250">
        <v>20130106</v>
      </c>
    </row>
    <row r="2251" spans="1:4">
      <c r="A2251">
        <v>20130105</v>
      </c>
      <c r="B2251">
        <v>20130104</v>
      </c>
      <c r="C2251">
        <v>20130104</v>
      </c>
      <c r="D2251">
        <v>20130105</v>
      </c>
    </row>
    <row r="2252" spans="1:4">
      <c r="A2252">
        <v>20130104</v>
      </c>
      <c r="B2252">
        <v>20130103</v>
      </c>
      <c r="C2252">
        <v>20130103</v>
      </c>
      <c r="D2252">
        <v>20130104</v>
      </c>
    </row>
    <row r="2253" spans="1:4">
      <c r="A2253">
        <v>20130103</v>
      </c>
      <c r="B2253">
        <v>20130102</v>
      </c>
      <c r="C2253">
        <v>20130102</v>
      </c>
      <c r="D2253">
        <v>20130103</v>
      </c>
    </row>
    <row r="2254" spans="1:4">
      <c r="A2254">
        <v>20130102</v>
      </c>
      <c r="B2254">
        <v>20130101</v>
      </c>
      <c r="C2254">
        <v>20130101</v>
      </c>
      <c r="D2254">
        <v>20130102</v>
      </c>
    </row>
    <row r="2255" spans="1:4">
      <c r="A2255">
        <v>20130101</v>
      </c>
      <c r="B2255">
        <v>20121231</v>
      </c>
      <c r="C2255">
        <v>20121231</v>
      </c>
      <c r="D2255">
        <v>20130101</v>
      </c>
    </row>
    <row r="2256" spans="1:4">
      <c r="A2256">
        <v>20121231</v>
      </c>
      <c r="B2256">
        <v>20121230</v>
      </c>
      <c r="C2256">
        <v>20121230</v>
      </c>
      <c r="D2256">
        <v>20121231</v>
      </c>
    </row>
    <row r="2257" spans="1:4">
      <c r="A2257">
        <v>20121230</v>
      </c>
      <c r="B2257">
        <v>20121229</v>
      </c>
      <c r="C2257">
        <v>20121229</v>
      </c>
      <c r="D2257">
        <v>20121230</v>
      </c>
    </row>
    <row r="2258" spans="1:4">
      <c r="A2258">
        <v>20121229</v>
      </c>
      <c r="B2258">
        <v>20121228</v>
      </c>
      <c r="C2258">
        <v>20121228</v>
      </c>
      <c r="D2258">
        <v>20121229</v>
      </c>
    </row>
    <row r="2259" spans="1:4">
      <c r="A2259">
        <v>20121228</v>
      </c>
      <c r="B2259">
        <v>20121227</v>
      </c>
      <c r="C2259">
        <v>20121227</v>
      </c>
      <c r="D2259">
        <v>20121228</v>
      </c>
    </row>
    <row r="2260" spans="1:4">
      <c r="A2260">
        <v>20121227</v>
      </c>
      <c r="B2260">
        <v>20121226</v>
      </c>
      <c r="C2260">
        <v>20121226</v>
      </c>
      <c r="D2260">
        <v>20121227</v>
      </c>
    </row>
    <row r="2261" spans="1:4">
      <c r="A2261">
        <v>20121226</v>
      </c>
      <c r="B2261">
        <v>20121225</v>
      </c>
      <c r="C2261">
        <v>20121225</v>
      </c>
      <c r="D2261">
        <v>20121226</v>
      </c>
    </row>
    <row r="2262" spans="1:4">
      <c r="A2262">
        <v>20121225</v>
      </c>
      <c r="B2262">
        <v>20121224</v>
      </c>
      <c r="C2262">
        <v>20121224</v>
      </c>
      <c r="D2262">
        <v>20121225</v>
      </c>
    </row>
    <row r="2263" spans="1:4">
      <c r="A2263">
        <v>20121224</v>
      </c>
      <c r="B2263">
        <v>20121223</v>
      </c>
      <c r="C2263">
        <v>20121223</v>
      </c>
      <c r="D2263">
        <v>20121224</v>
      </c>
    </row>
    <row r="2264" spans="1:4">
      <c r="A2264">
        <v>20121223</v>
      </c>
      <c r="B2264">
        <v>20121222</v>
      </c>
      <c r="C2264">
        <v>20121222</v>
      </c>
      <c r="D2264">
        <v>20121223</v>
      </c>
    </row>
    <row r="2265" spans="1:4">
      <c r="A2265">
        <v>20121222</v>
      </c>
      <c r="B2265">
        <v>20121221</v>
      </c>
      <c r="C2265">
        <v>20121221</v>
      </c>
      <c r="D2265">
        <v>20121222</v>
      </c>
    </row>
    <row r="2266" spans="1:4">
      <c r="A2266">
        <v>20121221</v>
      </c>
      <c r="B2266">
        <v>20121220</v>
      </c>
      <c r="C2266">
        <v>20121220</v>
      </c>
      <c r="D2266">
        <v>20121221</v>
      </c>
    </row>
    <row r="2267" spans="1:4">
      <c r="A2267">
        <v>20121220</v>
      </c>
      <c r="B2267">
        <v>20121219</v>
      </c>
      <c r="C2267">
        <v>20121219</v>
      </c>
      <c r="D2267">
        <v>20121220</v>
      </c>
    </row>
    <row r="2268" spans="1:4">
      <c r="A2268">
        <v>20121219</v>
      </c>
      <c r="B2268">
        <v>20121218</v>
      </c>
      <c r="C2268">
        <v>20121218</v>
      </c>
      <c r="D2268">
        <v>20121219</v>
      </c>
    </row>
    <row r="2269" spans="1:4">
      <c r="A2269">
        <v>20121218</v>
      </c>
      <c r="B2269">
        <v>20121217</v>
      </c>
      <c r="C2269">
        <v>20121217</v>
      </c>
      <c r="D2269">
        <v>20121218</v>
      </c>
    </row>
    <row r="2270" spans="1:4">
      <c r="A2270">
        <v>20121217</v>
      </c>
      <c r="B2270">
        <v>20121216</v>
      </c>
      <c r="C2270">
        <v>20121216</v>
      </c>
      <c r="D2270">
        <v>20121217</v>
      </c>
    </row>
    <row r="2271" spans="1:4">
      <c r="A2271">
        <v>20121216</v>
      </c>
      <c r="B2271">
        <v>20121215</v>
      </c>
      <c r="C2271">
        <v>20121215</v>
      </c>
      <c r="D2271">
        <v>20121216</v>
      </c>
    </row>
    <row r="2272" spans="1:4">
      <c r="A2272">
        <v>20121215</v>
      </c>
      <c r="B2272">
        <v>20121214</v>
      </c>
      <c r="C2272">
        <v>20121214</v>
      </c>
      <c r="D2272">
        <v>20121215</v>
      </c>
    </row>
    <row r="2273" spans="1:4">
      <c r="A2273">
        <v>20121214</v>
      </c>
      <c r="B2273">
        <v>20121213</v>
      </c>
      <c r="C2273">
        <v>20121213</v>
      </c>
      <c r="D2273">
        <v>20121214</v>
      </c>
    </row>
    <row r="2274" spans="1:4">
      <c r="A2274">
        <v>20121213</v>
      </c>
      <c r="B2274">
        <v>20121212</v>
      </c>
      <c r="C2274">
        <v>20121212</v>
      </c>
      <c r="D2274">
        <v>20121213</v>
      </c>
    </row>
    <row r="2275" spans="1:4">
      <c r="A2275">
        <v>20121212</v>
      </c>
      <c r="B2275">
        <v>20121211</v>
      </c>
      <c r="C2275">
        <v>20121211</v>
      </c>
      <c r="D2275">
        <v>20121212</v>
      </c>
    </row>
    <row r="2276" spans="1:4">
      <c r="A2276">
        <v>20121211</v>
      </c>
      <c r="B2276">
        <v>20121210</v>
      </c>
      <c r="C2276">
        <v>20121210</v>
      </c>
      <c r="D2276">
        <v>20121211</v>
      </c>
    </row>
    <row r="2277" spans="1:4">
      <c r="A2277">
        <v>20121210</v>
      </c>
      <c r="B2277">
        <v>20121209</v>
      </c>
      <c r="C2277">
        <v>20121209</v>
      </c>
      <c r="D2277">
        <v>20121210</v>
      </c>
    </row>
    <row r="2278" spans="1:4">
      <c r="A2278">
        <v>20121209</v>
      </c>
      <c r="B2278">
        <v>20121208</v>
      </c>
      <c r="C2278">
        <v>20121208</v>
      </c>
      <c r="D2278">
        <v>20121209</v>
      </c>
    </row>
    <row r="2279" spans="1:4">
      <c r="A2279">
        <v>20121208</v>
      </c>
      <c r="B2279">
        <v>20121207</v>
      </c>
      <c r="C2279">
        <v>20121207</v>
      </c>
      <c r="D2279">
        <v>20121208</v>
      </c>
    </row>
    <row r="2280" spans="1:4">
      <c r="A2280">
        <v>20121207</v>
      </c>
      <c r="B2280">
        <v>20121206</v>
      </c>
      <c r="C2280">
        <v>20121206</v>
      </c>
      <c r="D2280">
        <v>20121207</v>
      </c>
    </row>
    <row r="2281" spans="1:4">
      <c r="A2281">
        <v>20121206</v>
      </c>
      <c r="B2281">
        <v>20121205</v>
      </c>
      <c r="C2281">
        <v>20121205</v>
      </c>
      <c r="D2281">
        <v>20121206</v>
      </c>
    </row>
    <row r="2282" spans="1:4">
      <c r="A2282">
        <v>20121205</v>
      </c>
      <c r="B2282">
        <v>20121204</v>
      </c>
      <c r="C2282">
        <v>20121204</v>
      </c>
      <c r="D2282">
        <v>20121205</v>
      </c>
    </row>
    <row r="2283" spans="1:4">
      <c r="A2283">
        <v>20121204</v>
      </c>
      <c r="B2283">
        <v>20121203</v>
      </c>
      <c r="C2283">
        <v>20121203</v>
      </c>
      <c r="D2283">
        <v>20121204</v>
      </c>
    </row>
    <row r="2284" spans="1:4">
      <c r="A2284">
        <v>20121203</v>
      </c>
      <c r="B2284">
        <v>20121202</v>
      </c>
      <c r="C2284">
        <v>20121202</v>
      </c>
      <c r="D2284">
        <v>20121203</v>
      </c>
    </row>
    <row r="2285" spans="1:4">
      <c r="A2285">
        <v>20121202</v>
      </c>
      <c r="B2285">
        <v>20121201</v>
      </c>
      <c r="C2285">
        <v>20121201</v>
      </c>
      <c r="D2285">
        <v>20121202</v>
      </c>
    </row>
    <row r="2286" spans="1:4">
      <c r="A2286">
        <v>20121201</v>
      </c>
      <c r="B2286">
        <v>20121130</v>
      </c>
      <c r="C2286">
        <v>20121130</v>
      </c>
      <c r="D2286">
        <v>20121201</v>
      </c>
    </row>
    <row r="2287" spans="1:4">
      <c r="A2287">
        <v>20121130</v>
      </c>
      <c r="B2287">
        <v>20121129</v>
      </c>
      <c r="C2287">
        <v>20121129</v>
      </c>
      <c r="D2287">
        <v>20121130</v>
      </c>
    </row>
    <row r="2288" spans="1:4">
      <c r="A2288">
        <v>20121129</v>
      </c>
      <c r="B2288">
        <v>20121128</v>
      </c>
      <c r="C2288">
        <v>20121128</v>
      </c>
      <c r="D2288">
        <v>20121129</v>
      </c>
    </row>
    <row r="2289" spans="1:4">
      <c r="A2289">
        <v>20121128</v>
      </c>
      <c r="B2289">
        <v>20121127</v>
      </c>
      <c r="C2289">
        <v>20121127</v>
      </c>
      <c r="D2289">
        <v>20121128</v>
      </c>
    </row>
    <row r="2290" spans="1:4">
      <c r="A2290">
        <v>20121127</v>
      </c>
      <c r="B2290">
        <v>20121126</v>
      </c>
      <c r="C2290">
        <v>20121126</v>
      </c>
      <c r="D2290">
        <v>20121127</v>
      </c>
    </row>
    <row r="2291" spans="1:4">
      <c r="A2291">
        <v>20121126</v>
      </c>
      <c r="B2291">
        <v>20121125</v>
      </c>
      <c r="C2291">
        <v>20121125</v>
      </c>
      <c r="D2291">
        <v>20121126</v>
      </c>
    </row>
    <row r="2292" spans="1:4">
      <c r="A2292">
        <v>20121125</v>
      </c>
      <c r="B2292">
        <v>20121124</v>
      </c>
      <c r="C2292">
        <v>20121124</v>
      </c>
      <c r="D2292">
        <v>20121125</v>
      </c>
    </row>
    <row r="2293" spans="1:4">
      <c r="A2293">
        <v>20121124</v>
      </c>
      <c r="B2293">
        <v>20121123</v>
      </c>
      <c r="C2293">
        <v>20121123</v>
      </c>
      <c r="D2293">
        <v>20121124</v>
      </c>
    </row>
    <row r="2294" spans="1:4">
      <c r="A2294">
        <v>20121123</v>
      </c>
      <c r="B2294">
        <v>20121122</v>
      </c>
      <c r="C2294">
        <v>20121122</v>
      </c>
      <c r="D2294">
        <v>20121123</v>
      </c>
    </row>
    <row r="2295" spans="1:4">
      <c r="A2295">
        <v>20121122</v>
      </c>
      <c r="B2295">
        <v>20121121</v>
      </c>
      <c r="C2295">
        <v>20121121</v>
      </c>
      <c r="D2295">
        <v>20121122</v>
      </c>
    </row>
    <row r="2296" spans="1:4">
      <c r="A2296">
        <v>20121121</v>
      </c>
      <c r="B2296">
        <v>20121120</v>
      </c>
      <c r="C2296">
        <v>20121120</v>
      </c>
      <c r="D2296">
        <v>20121121</v>
      </c>
    </row>
    <row r="2297" spans="1:4">
      <c r="A2297">
        <v>20121120</v>
      </c>
      <c r="B2297">
        <v>20121119</v>
      </c>
      <c r="C2297">
        <v>20121119</v>
      </c>
      <c r="D2297">
        <v>20121120</v>
      </c>
    </row>
    <row r="2298" spans="1:4">
      <c r="A2298">
        <v>20121119</v>
      </c>
      <c r="B2298">
        <v>20121118</v>
      </c>
      <c r="C2298">
        <v>20121118</v>
      </c>
      <c r="D2298">
        <v>20121119</v>
      </c>
    </row>
    <row r="2299" spans="1:4">
      <c r="A2299">
        <v>20121118</v>
      </c>
      <c r="B2299">
        <v>20121117</v>
      </c>
      <c r="C2299">
        <v>20121117</v>
      </c>
      <c r="D2299">
        <v>20121118</v>
      </c>
    </row>
    <row r="2300" spans="1:4">
      <c r="A2300">
        <v>20121117</v>
      </c>
      <c r="B2300">
        <v>20121116</v>
      </c>
      <c r="C2300">
        <v>20121116</v>
      </c>
      <c r="D2300">
        <v>20121117</v>
      </c>
    </row>
    <row r="2301" spans="1:4">
      <c r="A2301">
        <v>20121116</v>
      </c>
      <c r="B2301">
        <v>20121115</v>
      </c>
      <c r="C2301">
        <v>20121115</v>
      </c>
      <c r="D2301">
        <v>20121116</v>
      </c>
    </row>
    <row r="2302" spans="1:4">
      <c r="A2302">
        <v>20121115</v>
      </c>
      <c r="B2302">
        <v>20121114</v>
      </c>
      <c r="C2302">
        <v>20121114</v>
      </c>
      <c r="D2302">
        <v>20121115</v>
      </c>
    </row>
    <row r="2303" spans="1:4">
      <c r="A2303">
        <v>20121114</v>
      </c>
      <c r="B2303">
        <v>20121113</v>
      </c>
      <c r="C2303">
        <v>20121113</v>
      </c>
      <c r="D2303">
        <v>20121114</v>
      </c>
    </row>
    <row r="2304" spans="1:4">
      <c r="A2304">
        <v>20121113</v>
      </c>
      <c r="B2304">
        <v>20121112</v>
      </c>
      <c r="C2304">
        <v>20121112</v>
      </c>
      <c r="D2304">
        <v>20121113</v>
      </c>
    </row>
    <row r="2305" spans="1:4">
      <c r="A2305">
        <v>20121112</v>
      </c>
      <c r="B2305">
        <v>20121111</v>
      </c>
      <c r="C2305">
        <v>20121111</v>
      </c>
      <c r="D2305">
        <v>20121112</v>
      </c>
    </row>
    <row r="2306" spans="1:4">
      <c r="A2306">
        <v>20121111</v>
      </c>
      <c r="B2306">
        <v>20121110</v>
      </c>
      <c r="C2306">
        <v>20121110</v>
      </c>
      <c r="D2306">
        <v>20121111</v>
      </c>
    </row>
    <row r="2307" spans="1:4">
      <c r="A2307">
        <v>20121110</v>
      </c>
      <c r="B2307">
        <v>20121109</v>
      </c>
      <c r="C2307">
        <v>20121109</v>
      </c>
      <c r="D2307">
        <v>20121110</v>
      </c>
    </row>
    <row r="2308" spans="1:4">
      <c r="A2308">
        <v>20121109</v>
      </c>
      <c r="B2308">
        <v>20121108</v>
      </c>
      <c r="C2308">
        <v>20121108</v>
      </c>
      <c r="D2308">
        <v>20121109</v>
      </c>
    </row>
    <row r="2309" spans="1:4">
      <c r="A2309">
        <v>20121108</v>
      </c>
      <c r="B2309">
        <v>20121107</v>
      </c>
      <c r="C2309">
        <v>20121107</v>
      </c>
      <c r="D2309">
        <v>20121108</v>
      </c>
    </row>
    <row r="2310" spans="1:4">
      <c r="A2310">
        <v>20121107</v>
      </c>
      <c r="B2310">
        <v>20121106</v>
      </c>
      <c r="C2310">
        <v>20121106</v>
      </c>
      <c r="D2310">
        <v>20121107</v>
      </c>
    </row>
    <row r="2311" spans="1:4">
      <c r="A2311">
        <v>20121106</v>
      </c>
      <c r="B2311">
        <v>20121105</v>
      </c>
      <c r="C2311">
        <v>20121105</v>
      </c>
      <c r="D2311">
        <v>20121106</v>
      </c>
    </row>
    <row r="2312" spans="1:4">
      <c r="A2312">
        <v>20121105</v>
      </c>
      <c r="B2312">
        <v>20121104</v>
      </c>
      <c r="C2312">
        <v>20121104</v>
      </c>
      <c r="D2312">
        <v>20121105</v>
      </c>
    </row>
    <row r="2313" spans="1:4">
      <c r="A2313">
        <v>20121104</v>
      </c>
      <c r="B2313">
        <v>20121103</v>
      </c>
      <c r="C2313">
        <v>20121103</v>
      </c>
      <c r="D2313">
        <v>20121104</v>
      </c>
    </row>
    <row r="2314" spans="1:4">
      <c r="A2314">
        <v>20121103</v>
      </c>
      <c r="B2314">
        <v>20121102</v>
      </c>
      <c r="C2314">
        <v>20121102</v>
      </c>
      <c r="D2314">
        <v>20121103</v>
      </c>
    </row>
    <row r="2315" spans="1:4">
      <c r="A2315">
        <v>20121102</v>
      </c>
      <c r="B2315">
        <v>20121101</v>
      </c>
      <c r="C2315">
        <v>20121101</v>
      </c>
      <c r="D2315">
        <v>20121102</v>
      </c>
    </row>
    <row r="2316" spans="1:4">
      <c r="A2316">
        <v>20121101</v>
      </c>
      <c r="B2316">
        <v>20121031</v>
      </c>
      <c r="C2316">
        <v>20121031</v>
      </c>
      <c r="D2316">
        <v>20121101</v>
      </c>
    </row>
    <row r="2317" spans="1:4">
      <c r="A2317">
        <v>20121031</v>
      </c>
      <c r="B2317">
        <v>20121030</v>
      </c>
      <c r="C2317">
        <v>20121030</v>
      </c>
      <c r="D2317">
        <v>20121031</v>
      </c>
    </row>
    <row r="2318" spans="1:4">
      <c r="A2318">
        <v>20121030</v>
      </c>
      <c r="B2318">
        <v>20121029</v>
      </c>
      <c r="C2318">
        <v>20121029</v>
      </c>
      <c r="D2318">
        <v>20121030</v>
      </c>
    </row>
    <row r="2319" spans="1:4">
      <c r="A2319">
        <v>20121029</v>
      </c>
      <c r="B2319">
        <v>20121028</v>
      </c>
      <c r="C2319">
        <v>20121028</v>
      </c>
      <c r="D2319">
        <v>20121029</v>
      </c>
    </row>
    <row r="2320" spans="1:4">
      <c r="A2320">
        <v>20121028</v>
      </c>
      <c r="B2320">
        <v>20121027</v>
      </c>
      <c r="C2320">
        <v>20121027</v>
      </c>
      <c r="D2320">
        <v>20121028</v>
      </c>
    </row>
    <row r="2321" spans="1:4">
      <c r="A2321">
        <v>20121027</v>
      </c>
      <c r="B2321">
        <v>20121026</v>
      </c>
      <c r="C2321">
        <v>20121026</v>
      </c>
      <c r="D2321">
        <v>20121027</v>
      </c>
    </row>
    <row r="2322" spans="1:4">
      <c r="A2322">
        <v>20121026</v>
      </c>
      <c r="B2322">
        <v>20121025</v>
      </c>
      <c r="C2322">
        <v>20121025</v>
      </c>
      <c r="D2322">
        <v>20121026</v>
      </c>
    </row>
    <row r="2323" spans="1:4">
      <c r="A2323">
        <v>20121025</v>
      </c>
      <c r="B2323">
        <v>20121024</v>
      </c>
      <c r="C2323">
        <v>20121024</v>
      </c>
      <c r="D2323">
        <v>20121025</v>
      </c>
    </row>
    <row r="2324" spans="1:4">
      <c r="A2324">
        <v>20121024</v>
      </c>
      <c r="B2324">
        <v>20121023</v>
      </c>
      <c r="C2324">
        <v>20121023</v>
      </c>
      <c r="D2324">
        <v>20121024</v>
      </c>
    </row>
    <row r="2325" spans="1:4">
      <c r="A2325">
        <v>20121023</v>
      </c>
      <c r="B2325">
        <v>20121022</v>
      </c>
      <c r="C2325">
        <v>20121022</v>
      </c>
      <c r="D2325">
        <v>20121023</v>
      </c>
    </row>
    <row r="2326" spans="1:4">
      <c r="A2326">
        <v>20121022</v>
      </c>
      <c r="B2326">
        <v>20121021</v>
      </c>
      <c r="C2326">
        <v>20121021</v>
      </c>
      <c r="D2326">
        <v>20121022</v>
      </c>
    </row>
    <row r="2327" spans="1:4">
      <c r="A2327">
        <v>20121021</v>
      </c>
      <c r="B2327">
        <v>20121020</v>
      </c>
      <c r="C2327">
        <v>20121020</v>
      </c>
      <c r="D2327">
        <v>20121021</v>
      </c>
    </row>
    <row r="2328" spans="1:4">
      <c r="A2328">
        <v>20121020</v>
      </c>
      <c r="B2328">
        <v>20121019</v>
      </c>
      <c r="C2328">
        <v>20121019</v>
      </c>
      <c r="D2328">
        <v>20121020</v>
      </c>
    </row>
    <row r="2329" spans="1:4">
      <c r="A2329">
        <v>20121019</v>
      </c>
      <c r="B2329">
        <v>20121018</v>
      </c>
      <c r="C2329">
        <v>20121018</v>
      </c>
      <c r="D2329">
        <v>20121019</v>
      </c>
    </row>
    <row r="2330" spans="1:4">
      <c r="A2330">
        <v>20121018</v>
      </c>
      <c r="B2330">
        <v>20121017</v>
      </c>
      <c r="C2330">
        <v>20121017</v>
      </c>
      <c r="D2330">
        <v>20121018</v>
      </c>
    </row>
    <row r="2331" spans="1:4">
      <c r="A2331">
        <v>20121017</v>
      </c>
      <c r="B2331">
        <v>20121016</v>
      </c>
      <c r="C2331">
        <v>20121016</v>
      </c>
      <c r="D2331">
        <v>20121017</v>
      </c>
    </row>
    <row r="2332" spans="1:4">
      <c r="A2332">
        <v>20121016</v>
      </c>
      <c r="B2332">
        <v>20121015</v>
      </c>
      <c r="C2332">
        <v>20121015</v>
      </c>
      <c r="D2332">
        <v>20121016</v>
      </c>
    </row>
    <row r="2333" spans="1:4">
      <c r="A2333">
        <v>20121015</v>
      </c>
      <c r="B2333">
        <v>20121014</v>
      </c>
      <c r="C2333">
        <v>20121014</v>
      </c>
      <c r="D2333">
        <v>20121015</v>
      </c>
    </row>
    <row r="2334" spans="1:4">
      <c r="A2334">
        <v>20121014</v>
      </c>
      <c r="B2334">
        <v>20121013</v>
      </c>
      <c r="C2334">
        <v>20121013</v>
      </c>
      <c r="D2334">
        <v>20121014</v>
      </c>
    </row>
    <row r="2335" spans="1:4">
      <c r="A2335">
        <v>20121013</v>
      </c>
      <c r="B2335">
        <v>20121012</v>
      </c>
      <c r="C2335">
        <v>20121012</v>
      </c>
      <c r="D2335">
        <v>20121013</v>
      </c>
    </row>
    <row r="2336" spans="1:4">
      <c r="A2336">
        <v>20121012</v>
      </c>
      <c r="B2336">
        <v>20121011</v>
      </c>
      <c r="C2336">
        <v>20121011</v>
      </c>
      <c r="D2336">
        <v>20121012</v>
      </c>
    </row>
    <row r="2337" spans="1:4">
      <c r="A2337">
        <v>20121011</v>
      </c>
      <c r="B2337">
        <v>20121010</v>
      </c>
      <c r="C2337">
        <v>20121010</v>
      </c>
      <c r="D2337">
        <v>20121011</v>
      </c>
    </row>
    <row r="2338" spans="1:4">
      <c r="A2338">
        <v>20121010</v>
      </c>
      <c r="B2338">
        <v>20121009</v>
      </c>
      <c r="C2338">
        <v>20121009</v>
      </c>
      <c r="D2338">
        <v>20121010</v>
      </c>
    </row>
    <row r="2339" spans="1:4">
      <c r="A2339">
        <v>20121009</v>
      </c>
      <c r="B2339">
        <v>20121008</v>
      </c>
      <c r="C2339">
        <v>20121008</v>
      </c>
      <c r="D2339">
        <v>20121009</v>
      </c>
    </row>
    <row r="2340" spans="1:4">
      <c r="A2340">
        <v>20121008</v>
      </c>
      <c r="B2340">
        <v>20121007</v>
      </c>
      <c r="C2340">
        <v>20121007</v>
      </c>
      <c r="D2340">
        <v>20121008</v>
      </c>
    </row>
    <row r="2341" spans="1:4">
      <c r="A2341">
        <v>20121007</v>
      </c>
      <c r="B2341">
        <v>20121006</v>
      </c>
      <c r="C2341">
        <v>20121006</v>
      </c>
      <c r="D2341">
        <v>20121007</v>
      </c>
    </row>
    <row r="2342" spans="1:4">
      <c r="A2342">
        <v>20121006</v>
      </c>
      <c r="B2342">
        <v>20121005</v>
      </c>
      <c r="C2342">
        <v>20121005</v>
      </c>
      <c r="D2342">
        <v>20121006</v>
      </c>
    </row>
    <row r="2343" spans="1:4">
      <c r="A2343">
        <v>20121005</v>
      </c>
      <c r="B2343">
        <v>20121004</v>
      </c>
      <c r="C2343">
        <v>20121004</v>
      </c>
      <c r="D2343">
        <v>20121005</v>
      </c>
    </row>
    <row r="2344" spans="1:4">
      <c r="A2344">
        <v>20121004</v>
      </c>
      <c r="B2344">
        <v>20121003</v>
      </c>
      <c r="C2344">
        <v>20121003</v>
      </c>
      <c r="D2344">
        <v>20121004</v>
      </c>
    </row>
    <row r="2345" spans="1:4">
      <c r="A2345">
        <v>20121003</v>
      </c>
      <c r="B2345">
        <v>20121002</v>
      </c>
      <c r="C2345">
        <v>20121002</v>
      </c>
      <c r="D2345">
        <v>20121003</v>
      </c>
    </row>
    <row r="2346" spans="1:4">
      <c r="A2346">
        <v>20121002</v>
      </c>
      <c r="B2346">
        <v>20121001</v>
      </c>
      <c r="C2346">
        <v>20121001</v>
      </c>
      <c r="D2346">
        <v>20121002</v>
      </c>
    </row>
    <row r="2347" spans="1:4">
      <c r="A2347">
        <v>20121001</v>
      </c>
      <c r="B2347">
        <v>20120930</v>
      </c>
      <c r="C2347">
        <v>20120930</v>
      </c>
      <c r="D2347">
        <v>20121001</v>
      </c>
    </row>
    <row r="2348" spans="1:4">
      <c r="A2348">
        <v>20120930</v>
      </c>
      <c r="B2348">
        <v>20120929</v>
      </c>
      <c r="C2348">
        <v>20120929</v>
      </c>
      <c r="D2348">
        <v>20120930</v>
      </c>
    </row>
    <row r="2349" spans="1:4">
      <c r="A2349">
        <v>20120929</v>
      </c>
      <c r="B2349">
        <v>20120928</v>
      </c>
      <c r="C2349">
        <v>20120928</v>
      </c>
      <c r="D2349">
        <v>20120929</v>
      </c>
    </row>
    <row r="2350" spans="1:4">
      <c r="A2350">
        <v>20120928</v>
      </c>
      <c r="B2350">
        <v>20120927</v>
      </c>
      <c r="C2350">
        <v>20120927</v>
      </c>
      <c r="D2350">
        <v>20120928</v>
      </c>
    </row>
    <row r="2351" spans="1:4">
      <c r="A2351">
        <v>20120927</v>
      </c>
      <c r="B2351">
        <v>20120926</v>
      </c>
      <c r="C2351">
        <v>20120926</v>
      </c>
      <c r="D2351">
        <v>20120927</v>
      </c>
    </row>
    <row r="2352" spans="1:4">
      <c r="A2352">
        <v>20120926</v>
      </c>
      <c r="B2352">
        <v>20120925</v>
      </c>
      <c r="C2352">
        <v>20120925</v>
      </c>
      <c r="D2352">
        <v>20120926</v>
      </c>
    </row>
    <row r="2353" spans="1:4">
      <c r="A2353">
        <v>20120925</v>
      </c>
      <c r="B2353">
        <v>20120924</v>
      </c>
      <c r="C2353">
        <v>20120924</v>
      </c>
      <c r="D2353">
        <v>20120925</v>
      </c>
    </row>
    <row r="2354" spans="1:4">
      <c r="A2354">
        <v>20120924</v>
      </c>
      <c r="B2354">
        <v>20120923</v>
      </c>
      <c r="C2354">
        <v>20120923</v>
      </c>
      <c r="D2354">
        <v>20120924</v>
      </c>
    </row>
    <row r="2355" spans="1:4">
      <c r="A2355">
        <v>20120923</v>
      </c>
      <c r="B2355">
        <v>20120922</v>
      </c>
      <c r="C2355">
        <v>20120922</v>
      </c>
      <c r="D2355">
        <v>20120923</v>
      </c>
    </row>
    <row r="2356" spans="1:4">
      <c r="A2356">
        <v>20120922</v>
      </c>
      <c r="B2356">
        <v>20120921</v>
      </c>
      <c r="C2356">
        <v>20120921</v>
      </c>
      <c r="D2356">
        <v>20120922</v>
      </c>
    </row>
    <row r="2357" spans="1:4">
      <c r="A2357">
        <v>20120921</v>
      </c>
      <c r="B2357">
        <v>20120920</v>
      </c>
      <c r="C2357">
        <v>20120920</v>
      </c>
      <c r="D2357">
        <v>20120921</v>
      </c>
    </row>
    <row r="2358" spans="1:4">
      <c r="A2358">
        <v>20120920</v>
      </c>
      <c r="B2358">
        <v>20120919</v>
      </c>
      <c r="C2358">
        <v>20120919</v>
      </c>
      <c r="D2358">
        <v>20120920</v>
      </c>
    </row>
    <row r="2359" spans="1:4">
      <c r="A2359">
        <v>20120919</v>
      </c>
      <c r="B2359">
        <v>20120918</v>
      </c>
      <c r="C2359">
        <v>20120918</v>
      </c>
      <c r="D2359">
        <v>20120919</v>
      </c>
    </row>
    <row r="2360" spans="1:4">
      <c r="A2360">
        <v>20120918</v>
      </c>
      <c r="B2360">
        <v>20120917</v>
      </c>
      <c r="C2360">
        <v>20120917</v>
      </c>
      <c r="D2360">
        <v>20120918</v>
      </c>
    </row>
    <row r="2361" spans="1:4">
      <c r="A2361">
        <v>20120917</v>
      </c>
      <c r="B2361">
        <v>20120916</v>
      </c>
      <c r="C2361">
        <v>20120916</v>
      </c>
      <c r="D2361">
        <v>20120917</v>
      </c>
    </row>
    <row r="2362" spans="1:4">
      <c r="A2362">
        <v>20120916</v>
      </c>
      <c r="B2362">
        <v>20120915</v>
      </c>
      <c r="C2362">
        <v>20120915</v>
      </c>
      <c r="D2362">
        <v>20120916</v>
      </c>
    </row>
    <row r="2363" spans="1:4">
      <c r="A2363">
        <v>20120915</v>
      </c>
      <c r="B2363">
        <v>20120914</v>
      </c>
      <c r="C2363">
        <v>20120914</v>
      </c>
      <c r="D2363">
        <v>20120915</v>
      </c>
    </row>
    <row r="2364" spans="1:4">
      <c r="A2364">
        <v>20120914</v>
      </c>
      <c r="B2364">
        <v>20120913</v>
      </c>
      <c r="C2364">
        <v>20120913</v>
      </c>
      <c r="D2364">
        <v>20120914</v>
      </c>
    </row>
    <row r="2365" spans="1:4">
      <c r="A2365">
        <v>20120913</v>
      </c>
      <c r="B2365">
        <v>20120912</v>
      </c>
      <c r="C2365">
        <v>20120912</v>
      </c>
      <c r="D2365">
        <v>20120913</v>
      </c>
    </row>
    <row r="2366" spans="1:4">
      <c r="A2366">
        <v>20120912</v>
      </c>
      <c r="B2366">
        <v>20120911</v>
      </c>
      <c r="C2366">
        <v>20120911</v>
      </c>
      <c r="D2366">
        <v>20120912</v>
      </c>
    </row>
    <row r="2367" spans="1:4">
      <c r="A2367">
        <v>20120911</v>
      </c>
      <c r="B2367">
        <v>20120910</v>
      </c>
      <c r="C2367">
        <v>20120910</v>
      </c>
      <c r="D2367">
        <v>20120911</v>
      </c>
    </row>
    <row r="2368" spans="1:4">
      <c r="A2368">
        <v>20120910</v>
      </c>
      <c r="B2368">
        <v>20120909</v>
      </c>
      <c r="C2368">
        <v>20120909</v>
      </c>
      <c r="D2368">
        <v>20120910</v>
      </c>
    </row>
    <row r="2369" spans="1:4">
      <c r="A2369">
        <v>20120909</v>
      </c>
      <c r="B2369">
        <v>20120908</v>
      </c>
      <c r="C2369">
        <v>20120908</v>
      </c>
      <c r="D2369">
        <v>20120909</v>
      </c>
    </row>
    <row r="2370" spans="1:4">
      <c r="A2370">
        <v>20120908</v>
      </c>
      <c r="B2370">
        <v>20120907</v>
      </c>
      <c r="C2370">
        <v>20120907</v>
      </c>
      <c r="D2370">
        <v>20120908</v>
      </c>
    </row>
    <row r="2371" spans="1:4">
      <c r="A2371">
        <v>20120907</v>
      </c>
      <c r="B2371">
        <v>20120906</v>
      </c>
      <c r="C2371">
        <v>20120906</v>
      </c>
      <c r="D2371">
        <v>20120907</v>
      </c>
    </row>
    <row r="2372" spans="1:4">
      <c r="A2372">
        <v>20120906</v>
      </c>
      <c r="B2372">
        <v>20120905</v>
      </c>
      <c r="C2372">
        <v>20120905</v>
      </c>
      <c r="D2372">
        <v>20120906</v>
      </c>
    </row>
    <row r="2373" spans="1:4">
      <c r="A2373">
        <v>20120905</v>
      </c>
      <c r="B2373">
        <v>20120904</v>
      </c>
      <c r="C2373">
        <v>20120904</v>
      </c>
      <c r="D2373">
        <v>20120905</v>
      </c>
    </row>
    <row r="2374" spans="1:4">
      <c r="A2374">
        <v>20120904</v>
      </c>
      <c r="B2374">
        <v>20120903</v>
      </c>
      <c r="C2374">
        <v>20120903</v>
      </c>
      <c r="D2374">
        <v>20120904</v>
      </c>
    </row>
    <row r="2375" spans="1:4">
      <c r="A2375">
        <v>20120903</v>
      </c>
      <c r="B2375">
        <v>20120902</v>
      </c>
      <c r="C2375">
        <v>20120902</v>
      </c>
      <c r="D2375">
        <v>20120903</v>
      </c>
    </row>
    <row r="2376" spans="1:4">
      <c r="A2376">
        <v>20120902</v>
      </c>
      <c r="B2376">
        <v>20120901</v>
      </c>
      <c r="C2376">
        <v>20120901</v>
      </c>
      <c r="D2376">
        <v>20120902</v>
      </c>
    </row>
    <row r="2377" spans="1:4">
      <c r="A2377">
        <v>20120901</v>
      </c>
      <c r="B2377">
        <v>20120831</v>
      </c>
      <c r="C2377">
        <v>20120831</v>
      </c>
      <c r="D2377">
        <v>20120901</v>
      </c>
    </row>
    <row r="2378" spans="1:4">
      <c r="A2378">
        <v>20120831</v>
      </c>
      <c r="B2378">
        <v>20120830</v>
      </c>
      <c r="C2378">
        <v>20120830</v>
      </c>
      <c r="D2378">
        <v>20120831</v>
      </c>
    </row>
    <row r="2379" spans="1:4">
      <c r="A2379">
        <v>20120830</v>
      </c>
      <c r="B2379">
        <v>20120829</v>
      </c>
      <c r="C2379">
        <v>20120829</v>
      </c>
      <c r="D2379">
        <v>20120830</v>
      </c>
    </row>
    <row r="2380" spans="1:4">
      <c r="A2380">
        <v>20120829</v>
      </c>
      <c r="B2380">
        <v>20120828</v>
      </c>
      <c r="C2380">
        <v>20120828</v>
      </c>
      <c r="D2380">
        <v>20120829</v>
      </c>
    </row>
    <row r="2381" spans="1:4">
      <c r="A2381">
        <v>20120828</v>
      </c>
      <c r="B2381">
        <v>20120827</v>
      </c>
      <c r="C2381">
        <v>20120827</v>
      </c>
      <c r="D2381">
        <v>20120828</v>
      </c>
    </row>
    <row r="2382" spans="1:4">
      <c r="A2382">
        <v>20120827</v>
      </c>
      <c r="B2382">
        <v>20120826</v>
      </c>
      <c r="C2382">
        <v>20120826</v>
      </c>
      <c r="D2382">
        <v>20120827</v>
      </c>
    </row>
    <row r="2383" spans="1:4">
      <c r="A2383">
        <v>20120826</v>
      </c>
      <c r="B2383">
        <v>20120825</v>
      </c>
      <c r="C2383">
        <v>20120825</v>
      </c>
      <c r="D2383">
        <v>20120826</v>
      </c>
    </row>
    <row r="2384" spans="1:4">
      <c r="A2384">
        <v>20120825</v>
      </c>
      <c r="B2384">
        <v>20120824</v>
      </c>
      <c r="C2384">
        <v>20120824</v>
      </c>
      <c r="D2384">
        <v>20120825</v>
      </c>
    </row>
    <row r="2385" spans="1:4">
      <c r="A2385">
        <v>20120824</v>
      </c>
      <c r="B2385">
        <v>20120823</v>
      </c>
      <c r="C2385">
        <v>20120823</v>
      </c>
      <c r="D2385">
        <v>20120824</v>
      </c>
    </row>
    <row r="2386" spans="1:4">
      <c r="A2386">
        <v>20120823</v>
      </c>
      <c r="B2386">
        <v>20120822</v>
      </c>
      <c r="C2386">
        <v>20120822</v>
      </c>
      <c r="D2386">
        <v>20120823</v>
      </c>
    </row>
    <row r="2387" spans="1:4">
      <c r="A2387">
        <v>20120822</v>
      </c>
      <c r="B2387">
        <v>20120821</v>
      </c>
      <c r="C2387">
        <v>20120821</v>
      </c>
      <c r="D2387">
        <v>20120822</v>
      </c>
    </row>
    <row r="2388" spans="1:4">
      <c r="A2388">
        <v>20120821</v>
      </c>
      <c r="B2388">
        <v>20120820</v>
      </c>
      <c r="C2388">
        <v>20120820</v>
      </c>
      <c r="D2388">
        <v>20120821</v>
      </c>
    </row>
    <row r="2389" spans="1:4">
      <c r="A2389">
        <v>20120820</v>
      </c>
      <c r="B2389">
        <v>20120819</v>
      </c>
      <c r="C2389">
        <v>20120819</v>
      </c>
      <c r="D2389">
        <v>20120820</v>
      </c>
    </row>
    <row r="2390" spans="1:4">
      <c r="A2390">
        <v>20120819</v>
      </c>
      <c r="B2390">
        <v>20120818</v>
      </c>
      <c r="C2390">
        <v>20120818</v>
      </c>
      <c r="D2390">
        <v>20120819</v>
      </c>
    </row>
    <row r="2391" spans="1:4">
      <c r="A2391">
        <v>20120818</v>
      </c>
      <c r="B2391">
        <v>20120817</v>
      </c>
      <c r="C2391">
        <v>20120817</v>
      </c>
      <c r="D2391">
        <v>20120818</v>
      </c>
    </row>
    <row r="2392" spans="1:4">
      <c r="A2392">
        <v>20120817</v>
      </c>
      <c r="B2392">
        <v>20120816</v>
      </c>
      <c r="C2392">
        <v>20120816</v>
      </c>
      <c r="D2392">
        <v>20120817</v>
      </c>
    </row>
    <row r="2393" spans="1:4">
      <c r="A2393">
        <v>20120816</v>
      </c>
      <c r="B2393">
        <v>20120815</v>
      </c>
      <c r="C2393">
        <v>20120815</v>
      </c>
      <c r="D2393">
        <v>20120816</v>
      </c>
    </row>
    <row r="2394" spans="1:4">
      <c r="A2394">
        <v>20120815</v>
      </c>
      <c r="B2394">
        <v>20120814</v>
      </c>
      <c r="C2394">
        <v>20120814</v>
      </c>
      <c r="D2394">
        <v>20120815</v>
      </c>
    </row>
    <row r="2395" spans="1:4">
      <c r="A2395">
        <v>20120814</v>
      </c>
      <c r="B2395">
        <v>20120813</v>
      </c>
      <c r="C2395">
        <v>20120813</v>
      </c>
      <c r="D2395">
        <v>20120814</v>
      </c>
    </row>
    <row r="2396" spans="1:4">
      <c r="A2396">
        <v>20120813</v>
      </c>
      <c r="B2396">
        <v>20120812</v>
      </c>
      <c r="C2396">
        <v>20120812</v>
      </c>
      <c r="D2396">
        <v>20120813</v>
      </c>
    </row>
    <row r="2397" spans="1:4">
      <c r="A2397">
        <v>20120812</v>
      </c>
      <c r="B2397">
        <v>20120811</v>
      </c>
      <c r="C2397">
        <v>20120811</v>
      </c>
      <c r="D2397">
        <v>20120812</v>
      </c>
    </row>
    <row r="2398" spans="1:4">
      <c r="A2398">
        <v>20120811</v>
      </c>
      <c r="B2398">
        <v>20120810</v>
      </c>
      <c r="C2398">
        <v>20120810</v>
      </c>
      <c r="D2398">
        <v>20120811</v>
      </c>
    </row>
    <row r="2399" spans="1:4">
      <c r="A2399">
        <v>20120810</v>
      </c>
      <c r="B2399">
        <v>20120809</v>
      </c>
      <c r="C2399">
        <v>20120809</v>
      </c>
      <c r="D2399">
        <v>20120810</v>
      </c>
    </row>
    <row r="2400" spans="1:4">
      <c r="A2400">
        <v>20120809</v>
      </c>
      <c r="B2400">
        <v>20120808</v>
      </c>
      <c r="C2400">
        <v>20120808</v>
      </c>
      <c r="D2400">
        <v>20120809</v>
      </c>
    </row>
    <row r="2401" spans="1:4">
      <c r="A2401">
        <v>20120808</v>
      </c>
      <c r="B2401">
        <v>20120807</v>
      </c>
      <c r="C2401">
        <v>20120807</v>
      </c>
      <c r="D2401">
        <v>20120808</v>
      </c>
    </row>
    <row r="2402" spans="1:4">
      <c r="A2402">
        <v>20120807</v>
      </c>
      <c r="B2402">
        <v>20120806</v>
      </c>
      <c r="C2402">
        <v>20120806</v>
      </c>
      <c r="D2402">
        <v>20120807</v>
      </c>
    </row>
    <row r="2403" spans="1:4">
      <c r="A2403">
        <v>20120806</v>
      </c>
      <c r="B2403">
        <v>20120805</v>
      </c>
      <c r="C2403">
        <v>20120805</v>
      </c>
      <c r="D2403">
        <v>20120806</v>
      </c>
    </row>
    <row r="2404" spans="1:4">
      <c r="A2404">
        <v>20120805</v>
      </c>
      <c r="B2404">
        <v>20120804</v>
      </c>
      <c r="C2404">
        <v>20120804</v>
      </c>
      <c r="D2404">
        <v>20120805</v>
      </c>
    </row>
    <row r="2405" spans="1:4">
      <c r="A2405">
        <v>20120804</v>
      </c>
      <c r="B2405">
        <v>20120803</v>
      </c>
      <c r="C2405">
        <v>20120803</v>
      </c>
      <c r="D2405">
        <v>20120804</v>
      </c>
    </row>
    <row r="2406" spans="1:4">
      <c r="A2406">
        <v>20120803</v>
      </c>
      <c r="B2406">
        <v>20120802</v>
      </c>
      <c r="C2406">
        <v>20120802</v>
      </c>
      <c r="D2406">
        <v>20120803</v>
      </c>
    </row>
    <row r="2407" spans="1:4">
      <c r="A2407">
        <v>20120802</v>
      </c>
      <c r="B2407">
        <v>20120801</v>
      </c>
      <c r="C2407">
        <v>20120801</v>
      </c>
      <c r="D2407">
        <v>20120802</v>
      </c>
    </row>
    <row r="2408" spans="1:4">
      <c r="A2408">
        <v>20120801</v>
      </c>
      <c r="B2408">
        <v>20120731</v>
      </c>
      <c r="C2408">
        <v>20120731</v>
      </c>
      <c r="D2408">
        <v>20120801</v>
      </c>
    </row>
    <row r="2409" spans="1:4">
      <c r="A2409">
        <v>20120731</v>
      </c>
      <c r="B2409">
        <v>20120730</v>
      </c>
      <c r="C2409">
        <v>20120730</v>
      </c>
      <c r="D2409">
        <v>20120731</v>
      </c>
    </row>
    <row r="2410" spans="1:4">
      <c r="A2410">
        <v>20120730</v>
      </c>
      <c r="B2410">
        <v>20120729</v>
      </c>
      <c r="C2410">
        <v>20120729</v>
      </c>
      <c r="D2410">
        <v>20120730</v>
      </c>
    </row>
    <row r="2411" spans="1:4">
      <c r="A2411">
        <v>20120729</v>
      </c>
      <c r="B2411">
        <v>20120728</v>
      </c>
      <c r="C2411">
        <v>20120728</v>
      </c>
      <c r="D2411">
        <v>20120729</v>
      </c>
    </row>
    <row r="2412" spans="1:4">
      <c r="A2412">
        <v>20120728</v>
      </c>
      <c r="B2412">
        <v>20120727</v>
      </c>
      <c r="C2412">
        <v>20120727</v>
      </c>
      <c r="D2412">
        <v>20120728</v>
      </c>
    </row>
    <row r="2413" spans="1:4">
      <c r="A2413">
        <v>20120727</v>
      </c>
      <c r="B2413">
        <v>20120726</v>
      </c>
      <c r="C2413">
        <v>20120726</v>
      </c>
      <c r="D2413">
        <v>20120727</v>
      </c>
    </row>
    <row r="2414" spans="1:4">
      <c r="A2414">
        <v>20120726</v>
      </c>
      <c r="B2414">
        <v>20120725</v>
      </c>
      <c r="C2414">
        <v>20120725</v>
      </c>
      <c r="D2414">
        <v>20120726</v>
      </c>
    </row>
    <row r="2415" spans="1:4">
      <c r="A2415">
        <v>20120725</v>
      </c>
      <c r="B2415">
        <v>20120724</v>
      </c>
      <c r="C2415">
        <v>20120724</v>
      </c>
      <c r="D2415">
        <v>20120725</v>
      </c>
    </row>
    <row r="2416" spans="1:4">
      <c r="A2416">
        <v>20120724</v>
      </c>
      <c r="B2416">
        <v>20120723</v>
      </c>
      <c r="C2416">
        <v>20120723</v>
      </c>
      <c r="D2416">
        <v>20120724</v>
      </c>
    </row>
    <row r="2417" spans="1:4">
      <c r="A2417">
        <v>20120723</v>
      </c>
      <c r="B2417">
        <v>20120722</v>
      </c>
      <c r="C2417">
        <v>20120722</v>
      </c>
      <c r="D2417">
        <v>20120723</v>
      </c>
    </row>
    <row r="2418" spans="1:4">
      <c r="A2418">
        <v>20120722</v>
      </c>
      <c r="B2418">
        <v>20120721</v>
      </c>
      <c r="C2418">
        <v>20120721</v>
      </c>
      <c r="D2418">
        <v>20120722</v>
      </c>
    </row>
    <row r="2419" spans="1:4">
      <c r="A2419">
        <v>20120721</v>
      </c>
      <c r="B2419">
        <v>20120720</v>
      </c>
      <c r="C2419">
        <v>20120720</v>
      </c>
      <c r="D2419">
        <v>20120721</v>
      </c>
    </row>
    <row r="2420" spans="1:4">
      <c r="A2420">
        <v>20120720</v>
      </c>
      <c r="B2420">
        <v>20120719</v>
      </c>
      <c r="C2420">
        <v>20120719</v>
      </c>
      <c r="D2420">
        <v>20120720</v>
      </c>
    </row>
    <row r="2421" spans="1:4">
      <c r="A2421">
        <v>20120719</v>
      </c>
      <c r="B2421">
        <v>20120718</v>
      </c>
      <c r="C2421">
        <v>20120718</v>
      </c>
      <c r="D2421">
        <v>20120719</v>
      </c>
    </row>
    <row r="2422" spans="1:4">
      <c r="A2422">
        <v>20120718</v>
      </c>
      <c r="B2422">
        <v>20120717</v>
      </c>
      <c r="C2422">
        <v>20120717</v>
      </c>
      <c r="D2422">
        <v>20120718</v>
      </c>
    </row>
    <row r="2423" spans="1:4">
      <c r="A2423">
        <v>20120717</v>
      </c>
      <c r="B2423">
        <v>20120716</v>
      </c>
      <c r="C2423">
        <v>20120716</v>
      </c>
      <c r="D2423">
        <v>20120717</v>
      </c>
    </row>
    <row r="2424" spans="1:4">
      <c r="A2424">
        <v>20120716</v>
      </c>
      <c r="B2424">
        <v>20120715</v>
      </c>
      <c r="C2424">
        <v>20120715</v>
      </c>
      <c r="D2424">
        <v>20120716</v>
      </c>
    </row>
    <row r="2425" spans="1:4">
      <c r="A2425">
        <v>20120715</v>
      </c>
      <c r="B2425">
        <v>20120714</v>
      </c>
      <c r="C2425">
        <v>20120714</v>
      </c>
      <c r="D2425">
        <v>20120715</v>
      </c>
    </row>
    <row r="2426" spans="1:4">
      <c r="A2426">
        <v>20120714</v>
      </c>
      <c r="B2426">
        <v>20120713</v>
      </c>
      <c r="C2426">
        <v>20120713</v>
      </c>
      <c r="D2426">
        <v>20120714</v>
      </c>
    </row>
    <row r="2427" spans="1:4">
      <c r="A2427">
        <v>20120713</v>
      </c>
      <c r="B2427">
        <v>20120712</v>
      </c>
      <c r="C2427">
        <v>20120712</v>
      </c>
      <c r="D2427">
        <v>20120713</v>
      </c>
    </row>
    <row r="2428" spans="1:4">
      <c r="A2428">
        <v>20120712</v>
      </c>
      <c r="B2428">
        <v>20120711</v>
      </c>
      <c r="C2428">
        <v>20120711</v>
      </c>
      <c r="D2428">
        <v>20120712</v>
      </c>
    </row>
    <row r="2429" spans="1:4">
      <c r="A2429">
        <v>20120711</v>
      </c>
      <c r="B2429">
        <v>20120710</v>
      </c>
      <c r="C2429">
        <v>20120710</v>
      </c>
      <c r="D2429">
        <v>20120711</v>
      </c>
    </row>
    <row r="2430" spans="1:4">
      <c r="A2430">
        <v>20120710</v>
      </c>
      <c r="B2430">
        <v>20120709</v>
      </c>
      <c r="C2430">
        <v>20120709</v>
      </c>
      <c r="D2430">
        <v>20120710</v>
      </c>
    </row>
    <row r="2431" spans="1:4">
      <c r="A2431">
        <v>20120709</v>
      </c>
      <c r="B2431">
        <v>20120708</v>
      </c>
      <c r="C2431">
        <v>20120708</v>
      </c>
      <c r="D2431">
        <v>20120709</v>
      </c>
    </row>
    <row r="2432" spans="1:4">
      <c r="A2432">
        <v>20120708</v>
      </c>
      <c r="B2432">
        <v>20120707</v>
      </c>
      <c r="C2432">
        <v>20120707</v>
      </c>
      <c r="D2432">
        <v>20120708</v>
      </c>
    </row>
    <row r="2433" spans="1:4">
      <c r="A2433">
        <v>20120707</v>
      </c>
      <c r="B2433">
        <v>20120706</v>
      </c>
      <c r="C2433">
        <v>20120706</v>
      </c>
      <c r="D2433">
        <v>20120707</v>
      </c>
    </row>
    <row r="2434" spans="1:4">
      <c r="A2434">
        <v>20120706</v>
      </c>
      <c r="B2434">
        <v>20120705</v>
      </c>
      <c r="C2434">
        <v>20120705</v>
      </c>
      <c r="D2434">
        <v>20120706</v>
      </c>
    </row>
    <row r="2435" spans="1:4">
      <c r="A2435">
        <v>20120705</v>
      </c>
      <c r="B2435">
        <v>20120704</v>
      </c>
      <c r="C2435">
        <v>20120704</v>
      </c>
      <c r="D2435">
        <v>20120705</v>
      </c>
    </row>
    <row r="2436" spans="1:4">
      <c r="A2436">
        <v>20120704</v>
      </c>
      <c r="B2436">
        <v>20120703</v>
      </c>
      <c r="C2436">
        <v>20120703</v>
      </c>
      <c r="D2436">
        <v>20120704</v>
      </c>
    </row>
    <row r="2437" spans="1:4">
      <c r="A2437">
        <v>20120703</v>
      </c>
      <c r="B2437">
        <v>20120702</v>
      </c>
      <c r="C2437">
        <v>20120702</v>
      </c>
      <c r="D2437">
        <v>20120703</v>
      </c>
    </row>
    <row r="2438" spans="1:4">
      <c r="A2438">
        <v>20120702</v>
      </c>
      <c r="B2438">
        <v>20120701</v>
      </c>
      <c r="C2438">
        <v>20120701</v>
      </c>
      <c r="D2438">
        <v>20120702</v>
      </c>
    </row>
    <row r="2439" spans="1:4">
      <c r="A2439">
        <v>20120701</v>
      </c>
      <c r="B2439">
        <v>20120630</v>
      </c>
      <c r="C2439">
        <v>20120630</v>
      </c>
      <c r="D2439">
        <v>20120701</v>
      </c>
    </row>
    <row r="2440" spans="1:4">
      <c r="A2440">
        <v>20120630</v>
      </c>
      <c r="B2440">
        <v>20120629</v>
      </c>
      <c r="C2440">
        <v>20120629</v>
      </c>
      <c r="D2440">
        <v>20120630</v>
      </c>
    </row>
    <row r="2441" spans="1:4">
      <c r="A2441">
        <v>20120629</v>
      </c>
      <c r="B2441">
        <v>20120628</v>
      </c>
      <c r="C2441">
        <v>20120628</v>
      </c>
      <c r="D2441">
        <v>20120629</v>
      </c>
    </row>
    <row r="2442" spans="1:4">
      <c r="A2442">
        <v>20120628</v>
      </c>
      <c r="B2442">
        <v>20120627</v>
      </c>
      <c r="C2442">
        <v>20120627</v>
      </c>
      <c r="D2442">
        <v>20120628</v>
      </c>
    </row>
    <row r="2443" spans="1:4">
      <c r="A2443">
        <v>20120627</v>
      </c>
      <c r="B2443">
        <v>20120626</v>
      </c>
      <c r="C2443">
        <v>20120626</v>
      </c>
      <c r="D2443">
        <v>20120627</v>
      </c>
    </row>
    <row r="2444" spans="1:4">
      <c r="A2444">
        <v>20120626</v>
      </c>
      <c r="B2444">
        <v>20120625</v>
      </c>
      <c r="C2444">
        <v>20120625</v>
      </c>
      <c r="D2444">
        <v>20120626</v>
      </c>
    </row>
    <row r="2445" spans="1:4">
      <c r="A2445">
        <v>20120625</v>
      </c>
      <c r="B2445">
        <v>20120624</v>
      </c>
      <c r="C2445">
        <v>20120624</v>
      </c>
      <c r="D2445">
        <v>20120625</v>
      </c>
    </row>
    <row r="2446" spans="1:4">
      <c r="A2446">
        <v>20120624</v>
      </c>
      <c r="B2446">
        <v>20120623</v>
      </c>
      <c r="C2446">
        <v>20120623</v>
      </c>
      <c r="D2446">
        <v>20120624</v>
      </c>
    </row>
    <row r="2447" spans="1:4">
      <c r="A2447">
        <v>20120623</v>
      </c>
      <c r="B2447">
        <v>20120622</v>
      </c>
      <c r="C2447">
        <v>20120622</v>
      </c>
      <c r="D2447">
        <v>20120623</v>
      </c>
    </row>
    <row r="2448" spans="1:4">
      <c r="A2448">
        <v>20120622</v>
      </c>
      <c r="B2448">
        <v>20120621</v>
      </c>
      <c r="C2448">
        <v>20120621</v>
      </c>
      <c r="D2448">
        <v>20120622</v>
      </c>
    </row>
    <row r="2449" spans="1:4">
      <c r="A2449">
        <v>20120621</v>
      </c>
      <c r="B2449">
        <v>20120620</v>
      </c>
      <c r="C2449">
        <v>20120620</v>
      </c>
      <c r="D2449">
        <v>20120621</v>
      </c>
    </row>
    <row r="2450" spans="1:4">
      <c r="A2450">
        <v>20120620</v>
      </c>
      <c r="B2450">
        <v>20120619</v>
      </c>
      <c r="C2450">
        <v>20120619</v>
      </c>
      <c r="D2450">
        <v>20120620</v>
      </c>
    </row>
    <row r="2451" spans="1:4">
      <c r="A2451">
        <v>20120619</v>
      </c>
      <c r="B2451">
        <v>20120618</v>
      </c>
      <c r="C2451">
        <v>20120618</v>
      </c>
      <c r="D2451">
        <v>20120619</v>
      </c>
    </row>
    <row r="2452" spans="1:4">
      <c r="A2452">
        <v>20120618</v>
      </c>
      <c r="B2452">
        <v>20120617</v>
      </c>
      <c r="C2452">
        <v>20120617</v>
      </c>
      <c r="D2452">
        <v>20120618</v>
      </c>
    </row>
    <row r="2453" spans="1:4">
      <c r="A2453">
        <v>20120617</v>
      </c>
      <c r="B2453">
        <v>20120616</v>
      </c>
      <c r="C2453">
        <v>20120616</v>
      </c>
      <c r="D2453">
        <v>20120617</v>
      </c>
    </row>
    <row r="2454" spans="1:4">
      <c r="A2454">
        <v>20120616</v>
      </c>
      <c r="B2454">
        <v>20120615</v>
      </c>
      <c r="C2454">
        <v>20120615</v>
      </c>
      <c r="D2454">
        <v>20120616</v>
      </c>
    </row>
    <row r="2455" spans="1:4">
      <c r="A2455">
        <v>20120615</v>
      </c>
      <c r="B2455">
        <v>20120614</v>
      </c>
      <c r="C2455">
        <v>20120614</v>
      </c>
      <c r="D2455">
        <v>20120615</v>
      </c>
    </row>
    <row r="2456" spans="1:4">
      <c r="A2456">
        <v>20120614</v>
      </c>
      <c r="B2456">
        <v>20120613</v>
      </c>
      <c r="C2456">
        <v>20120613</v>
      </c>
      <c r="D2456">
        <v>20120614</v>
      </c>
    </row>
    <row r="2457" spans="1:4">
      <c r="A2457">
        <v>20120613</v>
      </c>
      <c r="B2457">
        <v>20120612</v>
      </c>
      <c r="C2457">
        <v>20120612</v>
      </c>
      <c r="D2457">
        <v>20120613</v>
      </c>
    </row>
    <row r="2458" spans="1:4">
      <c r="A2458">
        <v>20120612</v>
      </c>
      <c r="B2458">
        <v>20120611</v>
      </c>
      <c r="C2458">
        <v>20120611</v>
      </c>
      <c r="D2458">
        <v>20120612</v>
      </c>
    </row>
    <row r="2459" spans="1:4">
      <c r="A2459">
        <v>20120611</v>
      </c>
      <c r="B2459">
        <v>20120610</v>
      </c>
      <c r="C2459">
        <v>20120610</v>
      </c>
      <c r="D2459">
        <v>20120611</v>
      </c>
    </row>
    <row r="2460" spans="1:4">
      <c r="A2460">
        <v>20120610</v>
      </c>
      <c r="B2460">
        <v>20120609</v>
      </c>
      <c r="C2460">
        <v>20120609</v>
      </c>
      <c r="D2460">
        <v>20120610</v>
      </c>
    </row>
    <row r="2461" spans="1:4">
      <c r="A2461">
        <v>20120609</v>
      </c>
      <c r="B2461">
        <v>20120608</v>
      </c>
      <c r="C2461">
        <v>20120608</v>
      </c>
      <c r="D2461">
        <v>20120609</v>
      </c>
    </row>
    <row r="2462" spans="1:4">
      <c r="A2462">
        <v>20120608</v>
      </c>
      <c r="B2462">
        <v>20120607</v>
      </c>
      <c r="C2462">
        <v>20120607</v>
      </c>
      <c r="D2462">
        <v>20120608</v>
      </c>
    </row>
    <row r="2463" spans="1:4">
      <c r="A2463">
        <v>20120607</v>
      </c>
      <c r="B2463">
        <v>20120606</v>
      </c>
      <c r="C2463">
        <v>20120606</v>
      </c>
      <c r="D2463">
        <v>20120607</v>
      </c>
    </row>
    <row r="2464" spans="1:4">
      <c r="A2464">
        <v>20120606</v>
      </c>
      <c r="B2464">
        <v>20120605</v>
      </c>
      <c r="C2464">
        <v>20120605</v>
      </c>
      <c r="D2464">
        <v>20120606</v>
      </c>
    </row>
    <row r="2465" spans="1:4">
      <c r="A2465">
        <v>20120605</v>
      </c>
      <c r="B2465">
        <v>20120604</v>
      </c>
      <c r="C2465">
        <v>20120604</v>
      </c>
      <c r="D2465">
        <v>20120605</v>
      </c>
    </row>
    <row r="2466" spans="1:4">
      <c r="A2466">
        <v>20120604</v>
      </c>
      <c r="B2466">
        <v>20120603</v>
      </c>
      <c r="C2466">
        <v>20120603</v>
      </c>
      <c r="D2466">
        <v>20120604</v>
      </c>
    </row>
    <row r="2467" spans="1:4">
      <c r="A2467">
        <v>20120603</v>
      </c>
      <c r="B2467">
        <v>20120602</v>
      </c>
      <c r="C2467">
        <v>20120602</v>
      </c>
      <c r="D2467">
        <v>20120603</v>
      </c>
    </row>
    <row r="2468" spans="1:4">
      <c r="A2468">
        <v>20120602</v>
      </c>
      <c r="B2468">
        <v>20120601</v>
      </c>
      <c r="C2468">
        <v>20120601</v>
      </c>
      <c r="D2468">
        <v>20120602</v>
      </c>
    </row>
    <row r="2469" spans="1:4">
      <c r="A2469">
        <v>20120601</v>
      </c>
      <c r="B2469">
        <v>20120531</v>
      </c>
      <c r="C2469">
        <v>20120531</v>
      </c>
      <c r="D2469">
        <v>20120601</v>
      </c>
    </row>
    <row r="2470" spans="1:4">
      <c r="A2470">
        <v>20120531</v>
      </c>
      <c r="B2470">
        <v>20120530</v>
      </c>
      <c r="C2470">
        <v>20120530</v>
      </c>
      <c r="D2470">
        <v>20120531</v>
      </c>
    </row>
    <row r="2471" spans="1:4">
      <c r="A2471">
        <v>20120530</v>
      </c>
      <c r="B2471">
        <v>20120529</v>
      </c>
      <c r="C2471">
        <v>20120529</v>
      </c>
      <c r="D2471">
        <v>20120530</v>
      </c>
    </row>
    <row r="2472" spans="1:4">
      <c r="A2472">
        <v>20120529</v>
      </c>
      <c r="B2472">
        <v>20120528</v>
      </c>
      <c r="C2472">
        <v>20120528</v>
      </c>
      <c r="D2472">
        <v>20120529</v>
      </c>
    </row>
    <row r="2473" spans="1:4">
      <c r="A2473">
        <v>20120528</v>
      </c>
      <c r="B2473">
        <v>20120527</v>
      </c>
      <c r="C2473">
        <v>20120527</v>
      </c>
      <c r="D2473">
        <v>20120528</v>
      </c>
    </row>
    <row r="2474" spans="1:4">
      <c r="A2474">
        <v>20120527</v>
      </c>
      <c r="B2474">
        <v>20120526</v>
      </c>
      <c r="C2474">
        <v>20120526</v>
      </c>
      <c r="D2474">
        <v>20120527</v>
      </c>
    </row>
    <row r="2475" spans="1:4">
      <c r="A2475">
        <v>20120526</v>
      </c>
      <c r="B2475">
        <v>20120525</v>
      </c>
      <c r="C2475">
        <v>20120525</v>
      </c>
      <c r="D2475">
        <v>20120526</v>
      </c>
    </row>
    <row r="2476" spans="1:4">
      <c r="A2476">
        <v>20120525</v>
      </c>
      <c r="B2476">
        <v>20120524</v>
      </c>
      <c r="C2476">
        <v>20120524</v>
      </c>
      <c r="D2476">
        <v>20120525</v>
      </c>
    </row>
    <row r="2477" spans="1:4">
      <c r="A2477">
        <v>20120524</v>
      </c>
      <c r="B2477">
        <v>20120523</v>
      </c>
      <c r="C2477">
        <v>20120523</v>
      </c>
      <c r="D2477">
        <v>20120524</v>
      </c>
    </row>
    <row r="2478" spans="1:4">
      <c r="A2478">
        <v>20120523</v>
      </c>
      <c r="B2478">
        <v>20120522</v>
      </c>
      <c r="C2478">
        <v>20120522</v>
      </c>
      <c r="D2478">
        <v>20120523</v>
      </c>
    </row>
    <row r="2479" spans="1:4">
      <c r="A2479">
        <v>20120522</v>
      </c>
      <c r="B2479">
        <v>20120521</v>
      </c>
      <c r="C2479">
        <v>20120521</v>
      </c>
      <c r="D2479">
        <v>20120522</v>
      </c>
    </row>
    <row r="2480" spans="1:4">
      <c r="A2480">
        <v>20120521</v>
      </c>
      <c r="B2480">
        <v>20120520</v>
      </c>
      <c r="C2480">
        <v>20120520</v>
      </c>
      <c r="D2480">
        <v>20120521</v>
      </c>
    </row>
    <row r="2481" spans="1:4">
      <c r="A2481">
        <v>20120520</v>
      </c>
      <c r="B2481">
        <v>20120519</v>
      </c>
      <c r="C2481">
        <v>20120519</v>
      </c>
      <c r="D2481">
        <v>20120520</v>
      </c>
    </row>
    <row r="2482" spans="1:4">
      <c r="A2482">
        <v>20120519</v>
      </c>
      <c r="B2482">
        <v>20120518</v>
      </c>
      <c r="C2482">
        <v>20120518</v>
      </c>
      <c r="D2482">
        <v>20120519</v>
      </c>
    </row>
    <row r="2483" spans="1:4">
      <c r="A2483">
        <v>20120518</v>
      </c>
      <c r="B2483">
        <v>20120517</v>
      </c>
      <c r="C2483">
        <v>20120517</v>
      </c>
      <c r="D2483">
        <v>20120518</v>
      </c>
    </row>
    <row r="2484" spans="1:4">
      <c r="A2484">
        <v>20120517</v>
      </c>
      <c r="B2484">
        <v>20120516</v>
      </c>
      <c r="C2484">
        <v>20120516</v>
      </c>
      <c r="D2484">
        <v>20120517</v>
      </c>
    </row>
    <row r="2485" spans="1:4">
      <c r="A2485">
        <v>20120516</v>
      </c>
      <c r="B2485">
        <v>20120515</v>
      </c>
      <c r="C2485">
        <v>20120515</v>
      </c>
      <c r="D2485">
        <v>20120516</v>
      </c>
    </row>
    <row r="2486" spans="1:4">
      <c r="A2486">
        <v>20120515</v>
      </c>
      <c r="B2486">
        <v>20120514</v>
      </c>
      <c r="C2486">
        <v>20120514</v>
      </c>
      <c r="D2486">
        <v>20120515</v>
      </c>
    </row>
    <row r="2487" spans="1:4">
      <c r="A2487">
        <v>20120514</v>
      </c>
      <c r="B2487">
        <v>20120513</v>
      </c>
      <c r="C2487">
        <v>20120513</v>
      </c>
      <c r="D2487">
        <v>20120514</v>
      </c>
    </row>
    <row r="2488" spans="1:4">
      <c r="A2488">
        <v>20120513</v>
      </c>
      <c r="B2488">
        <v>20120512</v>
      </c>
      <c r="C2488">
        <v>20120512</v>
      </c>
      <c r="D2488">
        <v>20120513</v>
      </c>
    </row>
    <row r="2489" spans="1:4">
      <c r="A2489">
        <v>20120512</v>
      </c>
      <c r="B2489">
        <v>20120511</v>
      </c>
      <c r="C2489">
        <v>20120511</v>
      </c>
      <c r="D2489">
        <v>20120512</v>
      </c>
    </row>
    <row r="2490" spans="1:4">
      <c r="A2490">
        <v>20120511</v>
      </c>
      <c r="B2490">
        <v>20120510</v>
      </c>
      <c r="C2490">
        <v>20120510</v>
      </c>
      <c r="D2490">
        <v>20120511</v>
      </c>
    </row>
    <row r="2491" spans="1:4">
      <c r="A2491">
        <v>20120510</v>
      </c>
      <c r="B2491">
        <v>20120509</v>
      </c>
      <c r="C2491">
        <v>20120509</v>
      </c>
      <c r="D2491">
        <v>20120510</v>
      </c>
    </row>
    <row r="2492" spans="1:4">
      <c r="A2492">
        <v>20120509</v>
      </c>
      <c r="B2492">
        <v>20120508</v>
      </c>
      <c r="C2492">
        <v>20120508</v>
      </c>
      <c r="D2492">
        <v>20120509</v>
      </c>
    </row>
    <row r="2493" spans="1:4">
      <c r="A2493">
        <v>20120508</v>
      </c>
      <c r="B2493">
        <v>20120507</v>
      </c>
      <c r="C2493">
        <v>20120507</v>
      </c>
      <c r="D2493">
        <v>20120508</v>
      </c>
    </row>
    <row r="2494" spans="1:4">
      <c r="A2494">
        <v>20120507</v>
      </c>
      <c r="B2494">
        <v>20120506</v>
      </c>
      <c r="C2494">
        <v>20120506</v>
      </c>
      <c r="D2494">
        <v>20120507</v>
      </c>
    </row>
    <row r="2495" spans="1:4">
      <c r="A2495">
        <v>20120506</v>
      </c>
      <c r="B2495">
        <v>20120505</v>
      </c>
      <c r="C2495">
        <v>20120505</v>
      </c>
      <c r="D2495">
        <v>20120506</v>
      </c>
    </row>
    <row r="2496" spans="1:4">
      <c r="A2496">
        <v>20120505</v>
      </c>
      <c r="B2496">
        <v>20120504</v>
      </c>
      <c r="C2496">
        <v>20120504</v>
      </c>
      <c r="D2496">
        <v>20120505</v>
      </c>
    </row>
    <row r="2497" spans="1:4">
      <c r="A2497">
        <v>20120504</v>
      </c>
      <c r="B2497">
        <v>20120503</v>
      </c>
      <c r="C2497">
        <v>20120503</v>
      </c>
      <c r="D2497">
        <v>20120504</v>
      </c>
    </row>
    <row r="2498" spans="1:4">
      <c r="A2498">
        <v>20120503</v>
      </c>
      <c r="B2498">
        <v>20120502</v>
      </c>
      <c r="C2498">
        <v>20120502</v>
      </c>
      <c r="D2498">
        <v>20120503</v>
      </c>
    </row>
    <row r="2499" spans="1:4">
      <c r="A2499">
        <v>20120502</v>
      </c>
      <c r="B2499">
        <v>20120501</v>
      </c>
      <c r="C2499">
        <v>20120501</v>
      </c>
      <c r="D2499">
        <v>20120502</v>
      </c>
    </row>
    <row r="2500" spans="1:4">
      <c r="A2500">
        <v>20120501</v>
      </c>
      <c r="B2500">
        <v>20120430</v>
      </c>
      <c r="C2500">
        <v>20120430</v>
      </c>
      <c r="D2500">
        <v>20120501</v>
      </c>
    </row>
    <row r="2501" spans="1:4">
      <c r="A2501">
        <v>20120430</v>
      </c>
      <c r="B2501">
        <v>20120429</v>
      </c>
      <c r="C2501">
        <v>20120429</v>
      </c>
      <c r="D2501">
        <v>20120430</v>
      </c>
    </row>
    <row r="2502" spans="1:4">
      <c r="A2502">
        <v>20120429</v>
      </c>
      <c r="B2502">
        <v>20120428</v>
      </c>
      <c r="C2502">
        <v>20120428</v>
      </c>
      <c r="D2502">
        <v>20120429</v>
      </c>
    </row>
    <row r="2503" spans="1:4">
      <c r="A2503">
        <v>20120428</v>
      </c>
      <c r="B2503">
        <v>20120427</v>
      </c>
      <c r="C2503">
        <v>20120427</v>
      </c>
      <c r="D2503">
        <v>20120428</v>
      </c>
    </row>
    <row r="2504" spans="1:4">
      <c r="A2504">
        <v>20120427</v>
      </c>
      <c r="B2504">
        <v>20120426</v>
      </c>
      <c r="C2504">
        <v>20120426</v>
      </c>
      <c r="D2504">
        <v>20120427</v>
      </c>
    </row>
    <row r="2505" spans="1:4">
      <c r="A2505">
        <v>20120426</v>
      </c>
      <c r="B2505">
        <v>20120425</v>
      </c>
      <c r="C2505">
        <v>20120425</v>
      </c>
      <c r="D2505">
        <v>20120426</v>
      </c>
    </row>
    <row r="2506" spans="1:4">
      <c r="A2506">
        <v>20120425</v>
      </c>
      <c r="B2506">
        <v>20120424</v>
      </c>
      <c r="C2506">
        <v>20120424</v>
      </c>
      <c r="D2506">
        <v>20120425</v>
      </c>
    </row>
    <row r="2507" spans="1:4">
      <c r="A2507">
        <v>20120424</v>
      </c>
      <c r="B2507">
        <v>20120423</v>
      </c>
      <c r="C2507">
        <v>20120423</v>
      </c>
      <c r="D2507">
        <v>20120424</v>
      </c>
    </row>
    <row r="2508" spans="1:4">
      <c r="A2508">
        <v>20120423</v>
      </c>
      <c r="B2508">
        <v>20120422</v>
      </c>
      <c r="C2508">
        <v>20120422</v>
      </c>
      <c r="D2508">
        <v>20120423</v>
      </c>
    </row>
    <row r="2509" spans="1:4">
      <c r="A2509">
        <v>20120422</v>
      </c>
      <c r="B2509">
        <v>20120421</v>
      </c>
      <c r="C2509">
        <v>20120421</v>
      </c>
      <c r="D2509">
        <v>20120422</v>
      </c>
    </row>
    <row r="2510" spans="1:4">
      <c r="A2510">
        <v>20120421</v>
      </c>
      <c r="B2510">
        <v>20120420</v>
      </c>
      <c r="C2510">
        <v>20120420</v>
      </c>
      <c r="D2510">
        <v>20120421</v>
      </c>
    </row>
    <row r="2511" spans="1:4">
      <c r="A2511">
        <v>20120420</v>
      </c>
      <c r="B2511">
        <v>20120419</v>
      </c>
      <c r="C2511">
        <v>20120419</v>
      </c>
      <c r="D2511">
        <v>20120420</v>
      </c>
    </row>
    <row r="2512" spans="1:4">
      <c r="A2512">
        <v>20120419</v>
      </c>
      <c r="B2512">
        <v>20120418</v>
      </c>
      <c r="C2512">
        <v>20120418</v>
      </c>
      <c r="D2512">
        <v>20120419</v>
      </c>
    </row>
    <row r="2513" spans="1:4">
      <c r="A2513">
        <v>20120418</v>
      </c>
      <c r="B2513">
        <v>20120417</v>
      </c>
      <c r="C2513">
        <v>20120417</v>
      </c>
      <c r="D2513">
        <v>20120418</v>
      </c>
    </row>
    <row r="2514" spans="1:4">
      <c r="A2514">
        <v>20120417</v>
      </c>
      <c r="B2514">
        <v>20120416</v>
      </c>
      <c r="C2514">
        <v>20120416</v>
      </c>
      <c r="D2514">
        <v>20120417</v>
      </c>
    </row>
    <row r="2515" spans="1:4">
      <c r="A2515">
        <v>20120416</v>
      </c>
      <c r="B2515">
        <v>20120415</v>
      </c>
      <c r="C2515">
        <v>20120415</v>
      </c>
      <c r="D2515">
        <v>20120416</v>
      </c>
    </row>
    <row r="2516" spans="1:4">
      <c r="A2516">
        <v>20120415</v>
      </c>
      <c r="B2516">
        <v>20120414</v>
      </c>
      <c r="C2516">
        <v>20120414</v>
      </c>
      <c r="D2516">
        <v>20120415</v>
      </c>
    </row>
    <row r="2517" spans="1:4">
      <c r="A2517">
        <v>20120414</v>
      </c>
      <c r="B2517">
        <v>20120413</v>
      </c>
      <c r="C2517">
        <v>20120413</v>
      </c>
      <c r="D2517">
        <v>20120414</v>
      </c>
    </row>
    <row r="2518" spans="1:4">
      <c r="A2518">
        <v>20120413</v>
      </c>
      <c r="B2518">
        <v>20120412</v>
      </c>
      <c r="C2518">
        <v>20120412</v>
      </c>
      <c r="D2518">
        <v>20120413</v>
      </c>
    </row>
    <row r="2519" spans="1:4">
      <c r="A2519">
        <v>20120412</v>
      </c>
      <c r="B2519">
        <v>20120411</v>
      </c>
      <c r="C2519">
        <v>20120411</v>
      </c>
      <c r="D2519">
        <v>20120412</v>
      </c>
    </row>
    <row r="2520" spans="1:4">
      <c r="A2520">
        <v>20120411</v>
      </c>
      <c r="B2520">
        <v>20120410</v>
      </c>
      <c r="C2520">
        <v>20120410</v>
      </c>
      <c r="D2520">
        <v>20120411</v>
      </c>
    </row>
    <row r="2521" spans="1:4">
      <c r="A2521">
        <v>20120410</v>
      </c>
      <c r="B2521">
        <v>20120409</v>
      </c>
      <c r="C2521">
        <v>20120409</v>
      </c>
      <c r="D2521">
        <v>20120410</v>
      </c>
    </row>
    <row r="2522" spans="1:4">
      <c r="A2522">
        <v>20120409</v>
      </c>
      <c r="B2522">
        <v>20120408</v>
      </c>
      <c r="C2522">
        <v>20120408</v>
      </c>
      <c r="D2522">
        <v>20120409</v>
      </c>
    </row>
    <row r="2523" spans="1:4">
      <c r="A2523">
        <v>20120408</v>
      </c>
      <c r="B2523">
        <v>20120407</v>
      </c>
      <c r="C2523">
        <v>20120407</v>
      </c>
      <c r="D2523">
        <v>20120408</v>
      </c>
    </row>
    <row r="2524" spans="1:4">
      <c r="A2524">
        <v>20120407</v>
      </c>
      <c r="B2524">
        <v>20120406</v>
      </c>
      <c r="C2524">
        <v>20120406</v>
      </c>
      <c r="D2524">
        <v>20120407</v>
      </c>
    </row>
    <row r="2525" spans="1:4">
      <c r="A2525">
        <v>20120406</v>
      </c>
      <c r="B2525">
        <v>20120405</v>
      </c>
      <c r="C2525">
        <v>20120405</v>
      </c>
      <c r="D2525">
        <v>20120406</v>
      </c>
    </row>
    <row r="2526" spans="1:4">
      <c r="A2526">
        <v>20120405</v>
      </c>
      <c r="B2526">
        <v>20120404</v>
      </c>
      <c r="C2526">
        <v>20120404</v>
      </c>
      <c r="D2526">
        <v>20120405</v>
      </c>
    </row>
    <row r="2527" spans="1:4">
      <c r="A2527">
        <v>20120404</v>
      </c>
      <c r="B2527">
        <v>20120403</v>
      </c>
      <c r="C2527">
        <v>20120403</v>
      </c>
      <c r="D2527">
        <v>20120404</v>
      </c>
    </row>
    <row r="2528" spans="1:4">
      <c r="A2528">
        <v>20120403</v>
      </c>
      <c r="B2528">
        <v>20120402</v>
      </c>
      <c r="C2528">
        <v>20120402</v>
      </c>
      <c r="D2528">
        <v>20120403</v>
      </c>
    </row>
    <row r="2529" spans="1:4">
      <c r="A2529">
        <v>20120402</v>
      </c>
      <c r="B2529">
        <v>20120401</v>
      </c>
      <c r="C2529">
        <v>20120401</v>
      </c>
      <c r="D2529">
        <v>20120402</v>
      </c>
    </row>
    <row r="2530" spans="1:4">
      <c r="A2530">
        <v>20120401</v>
      </c>
      <c r="B2530">
        <v>20120331</v>
      </c>
      <c r="C2530">
        <v>20120331</v>
      </c>
      <c r="D2530">
        <v>20120401</v>
      </c>
    </row>
    <row r="2531" spans="1:4">
      <c r="A2531">
        <v>20120331</v>
      </c>
      <c r="B2531">
        <v>20120330</v>
      </c>
      <c r="C2531">
        <v>20120330</v>
      </c>
      <c r="D2531">
        <v>20120331</v>
      </c>
    </row>
    <row r="2532" spans="1:4">
      <c r="A2532">
        <v>20120330</v>
      </c>
      <c r="B2532">
        <v>20120329</v>
      </c>
      <c r="C2532">
        <v>20120329</v>
      </c>
      <c r="D2532">
        <v>20120330</v>
      </c>
    </row>
    <row r="2533" spans="1:4">
      <c r="A2533">
        <v>20120329</v>
      </c>
      <c r="B2533">
        <v>20120328</v>
      </c>
      <c r="C2533">
        <v>20120328</v>
      </c>
      <c r="D2533">
        <v>20120329</v>
      </c>
    </row>
    <row r="2534" spans="1:4">
      <c r="A2534">
        <v>20120328</v>
      </c>
      <c r="B2534">
        <v>20120327</v>
      </c>
      <c r="C2534">
        <v>20120327</v>
      </c>
      <c r="D2534">
        <v>20120328</v>
      </c>
    </row>
    <row r="2535" spans="1:4">
      <c r="A2535">
        <v>20120327</v>
      </c>
      <c r="B2535">
        <v>20120326</v>
      </c>
      <c r="C2535">
        <v>20120326</v>
      </c>
      <c r="D2535">
        <v>20120327</v>
      </c>
    </row>
    <row r="2536" spans="1:4">
      <c r="A2536">
        <v>20120326</v>
      </c>
      <c r="B2536">
        <v>20120325</v>
      </c>
      <c r="C2536">
        <v>20120325</v>
      </c>
      <c r="D2536">
        <v>20120326</v>
      </c>
    </row>
    <row r="2537" spans="1:4">
      <c r="A2537">
        <v>20120325</v>
      </c>
      <c r="B2537">
        <v>20120324</v>
      </c>
      <c r="C2537">
        <v>20120324</v>
      </c>
      <c r="D2537">
        <v>20120325</v>
      </c>
    </row>
    <row r="2538" spans="1:4">
      <c r="A2538">
        <v>20120324</v>
      </c>
      <c r="B2538">
        <v>20120323</v>
      </c>
      <c r="C2538">
        <v>20120323</v>
      </c>
      <c r="D2538">
        <v>20120324</v>
      </c>
    </row>
    <row r="2539" spans="1:4">
      <c r="A2539">
        <v>20120323</v>
      </c>
      <c r="B2539">
        <v>20120322</v>
      </c>
      <c r="C2539">
        <v>20120322</v>
      </c>
      <c r="D2539">
        <v>20120323</v>
      </c>
    </row>
    <row r="2540" spans="1:4">
      <c r="A2540">
        <v>20120322</v>
      </c>
      <c r="B2540">
        <v>20120321</v>
      </c>
      <c r="C2540">
        <v>20120321</v>
      </c>
      <c r="D2540">
        <v>20120322</v>
      </c>
    </row>
    <row r="2541" spans="1:4">
      <c r="A2541">
        <v>20120321</v>
      </c>
      <c r="B2541">
        <v>20120320</v>
      </c>
      <c r="C2541">
        <v>20120320</v>
      </c>
      <c r="D2541">
        <v>20120321</v>
      </c>
    </row>
    <row r="2542" spans="1:4">
      <c r="A2542">
        <v>20120320</v>
      </c>
      <c r="B2542">
        <v>20120319</v>
      </c>
      <c r="C2542">
        <v>20120319</v>
      </c>
      <c r="D2542">
        <v>20120320</v>
      </c>
    </row>
    <row r="2543" spans="1:4">
      <c r="A2543">
        <v>20120319</v>
      </c>
      <c r="B2543">
        <v>20120318</v>
      </c>
      <c r="C2543">
        <v>20120318</v>
      </c>
      <c r="D2543">
        <v>20120319</v>
      </c>
    </row>
    <row r="2544" spans="1:4">
      <c r="A2544">
        <v>20120318</v>
      </c>
      <c r="B2544">
        <v>20120317</v>
      </c>
      <c r="C2544">
        <v>20120317</v>
      </c>
      <c r="D2544">
        <v>20120318</v>
      </c>
    </row>
    <row r="2545" spans="1:4">
      <c r="A2545">
        <v>20120317</v>
      </c>
      <c r="B2545">
        <v>20120316</v>
      </c>
      <c r="C2545">
        <v>20120316</v>
      </c>
      <c r="D2545">
        <v>20120317</v>
      </c>
    </row>
    <row r="2546" spans="1:4">
      <c r="A2546">
        <v>20120316</v>
      </c>
      <c r="B2546">
        <v>20120315</v>
      </c>
      <c r="C2546">
        <v>20120315</v>
      </c>
      <c r="D2546">
        <v>20120316</v>
      </c>
    </row>
    <row r="2547" spans="1:4">
      <c r="A2547">
        <v>20120315</v>
      </c>
      <c r="B2547">
        <v>20120314</v>
      </c>
      <c r="C2547">
        <v>20120314</v>
      </c>
      <c r="D2547">
        <v>20120315</v>
      </c>
    </row>
    <row r="2548" spans="1:4">
      <c r="A2548">
        <v>20120314</v>
      </c>
      <c r="B2548">
        <v>20120313</v>
      </c>
      <c r="C2548">
        <v>20120313</v>
      </c>
      <c r="D2548">
        <v>20120314</v>
      </c>
    </row>
    <row r="2549" spans="1:4">
      <c r="A2549">
        <v>20120313</v>
      </c>
      <c r="B2549">
        <v>20120312</v>
      </c>
      <c r="C2549">
        <v>20120312</v>
      </c>
      <c r="D2549">
        <v>20120313</v>
      </c>
    </row>
    <row r="2550" spans="1:4">
      <c r="A2550">
        <v>20120312</v>
      </c>
      <c r="B2550">
        <v>20120311</v>
      </c>
      <c r="C2550">
        <v>20120311</v>
      </c>
      <c r="D2550">
        <v>20120312</v>
      </c>
    </row>
    <row r="2551" spans="1:4">
      <c r="A2551">
        <v>20120311</v>
      </c>
      <c r="B2551">
        <v>20120310</v>
      </c>
      <c r="C2551">
        <v>20120310</v>
      </c>
      <c r="D2551">
        <v>20120311</v>
      </c>
    </row>
    <row r="2552" spans="1:4">
      <c r="A2552">
        <v>20120310</v>
      </c>
      <c r="B2552">
        <v>20120309</v>
      </c>
      <c r="C2552">
        <v>20120309</v>
      </c>
      <c r="D2552">
        <v>20120310</v>
      </c>
    </row>
    <row r="2553" spans="1:4">
      <c r="A2553">
        <v>20120309</v>
      </c>
      <c r="B2553">
        <v>20120308</v>
      </c>
      <c r="C2553">
        <v>20120308</v>
      </c>
      <c r="D2553">
        <v>20120309</v>
      </c>
    </row>
    <row r="2554" spans="1:4">
      <c r="A2554">
        <v>20120308</v>
      </c>
      <c r="B2554">
        <v>20120307</v>
      </c>
      <c r="C2554">
        <v>20120307</v>
      </c>
      <c r="D2554">
        <v>20120308</v>
      </c>
    </row>
    <row r="2555" spans="1:4">
      <c r="A2555">
        <v>20120307</v>
      </c>
      <c r="B2555">
        <v>20120306</v>
      </c>
      <c r="C2555">
        <v>20120306</v>
      </c>
      <c r="D2555">
        <v>20120307</v>
      </c>
    </row>
    <row r="2556" spans="1:4">
      <c r="A2556">
        <v>20120306</v>
      </c>
      <c r="B2556">
        <v>20120305</v>
      </c>
      <c r="C2556">
        <v>20120305</v>
      </c>
      <c r="D2556">
        <v>20120306</v>
      </c>
    </row>
    <row r="2557" spans="1:4">
      <c r="A2557">
        <v>20120305</v>
      </c>
      <c r="B2557">
        <v>20120304</v>
      </c>
      <c r="C2557">
        <v>20120304</v>
      </c>
      <c r="D2557">
        <v>20120305</v>
      </c>
    </row>
    <row r="2558" spans="1:4">
      <c r="A2558">
        <v>20120304</v>
      </c>
      <c r="B2558">
        <v>20120303</v>
      </c>
      <c r="C2558">
        <v>20120303</v>
      </c>
      <c r="D2558">
        <v>20120304</v>
      </c>
    </row>
    <row r="2559" spans="1:4">
      <c r="A2559">
        <v>20120303</v>
      </c>
      <c r="B2559">
        <v>20120302</v>
      </c>
      <c r="C2559">
        <v>20120302</v>
      </c>
      <c r="D2559">
        <v>20120303</v>
      </c>
    </row>
    <row r="2560" spans="1:4">
      <c r="A2560">
        <v>20120302</v>
      </c>
      <c r="B2560">
        <v>20120301</v>
      </c>
      <c r="C2560">
        <v>20120301</v>
      </c>
      <c r="D2560">
        <v>20120302</v>
      </c>
    </row>
    <row r="2561" spans="1:4">
      <c r="A2561">
        <v>20120301</v>
      </c>
      <c r="B2561">
        <v>20120229</v>
      </c>
      <c r="C2561">
        <v>20120229</v>
      </c>
      <c r="D2561">
        <v>20120301</v>
      </c>
    </row>
    <row r="2562" spans="1:4">
      <c r="A2562">
        <v>20120229</v>
      </c>
      <c r="B2562">
        <v>20120228</v>
      </c>
      <c r="C2562">
        <v>20120228</v>
      </c>
      <c r="D2562">
        <v>20120229</v>
      </c>
    </row>
    <row r="2563" spans="1:4">
      <c r="A2563">
        <v>20120228</v>
      </c>
      <c r="B2563">
        <v>20120227</v>
      </c>
      <c r="C2563">
        <v>20120227</v>
      </c>
      <c r="D2563">
        <v>20120228</v>
      </c>
    </row>
    <row r="2564" spans="1:4">
      <c r="A2564">
        <v>20120227</v>
      </c>
      <c r="B2564">
        <v>20120226</v>
      </c>
      <c r="C2564">
        <v>20120226</v>
      </c>
      <c r="D2564">
        <v>20120227</v>
      </c>
    </row>
    <row r="2565" spans="1:4">
      <c r="A2565">
        <v>20120226</v>
      </c>
      <c r="B2565">
        <v>20120225</v>
      </c>
      <c r="C2565">
        <v>20120225</v>
      </c>
      <c r="D2565">
        <v>20120226</v>
      </c>
    </row>
    <row r="2566" spans="1:4">
      <c r="A2566">
        <v>20120225</v>
      </c>
      <c r="B2566">
        <v>20120224</v>
      </c>
      <c r="C2566">
        <v>20120224</v>
      </c>
      <c r="D2566">
        <v>20120225</v>
      </c>
    </row>
    <row r="2567" spans="1:4">
      <c r="A2567">
        <v>20120224</v>
      </c>
      <c r="B2567">
        <v>20120223</v>
      </c>
      <c r="C2567">
        <v>20120223</v>
      </c>
      <c r="D2567">
        <v>20120224</v>
      </c>
    </row>
    <row r="2568" spans="1:4">
      <c r="A2568">
        <v>20120223</v>
      </c>
      <c r="B2568">
        <v>20120222</v>
      </c>
      <c r="C2568">
        <v>20120222</v>
      </c>
      <c r="D2568">
        <v>20120223</v>
      </c>
    </row>
    <row r="2569" spans="1:4">
      <c r="A2569">
        <v>20120222</v>
      </c>
      <c r="B2569">
        <v>20120221</v>
      </c>
      <c r="C2569">
        <v>20120221</v>
      </c>
      <c r="D2569">
        <v>20120222</v>
      </c>
    </row>
    <row r="2570" spans="1:4">
      <c r="A2570">
        <v>20120221</v>
      </c>
      <c r="B2570">
        <v>20120220</v>
      </c>
      <c r="C2570">
        <v>20120220</v>
      </c>
      <c r="D2570">
        <v>20120221</v>
      </c>
    </row>
    <row r="2571" spans="1:4">
      <c r="A2571">
        <v>20120220</v>
      </c>
      <c r="B2571">
        <v>20120219</v>
      </c>
      <c r="C2571">
        <v>20120219</v>
      </c>
      <c r="D2571">
        <v>20120220</v>
      </c>
    </row>
    <row r="2572" spans="1:4">
      <c r="A2572">
        <v>20120219</v>
      </c>
      <c r="B2572">
        <v>20120218</v>
      </c>
      <c r="C2572">
        <v>20120218</v>
      </c>
      <c r="D2572">
        <v>20120219</v>
      </c>
    </row>
    <row r="2573" spans="1:4">
      <c r="A2573">
        <v>20120218</v>
      </c>
      <c r="B2573">
        <v>20120217</v>
      </c>
      <c r="C2573">
        <v>20120217</v>
      </c>
      <c r="D2573">
        <v>20120218</v>
      </c>
    </row>
    <row r="2574" spans="1:4">
      <c r="A2574">
        <v>20120217</v>
      </c>
      <c r="B2574">
        <v>20120216</v>
      </c>
      <c r="C2574">
        <v>20120216</v>
      </c>
      <c r="D2574">
        <v>20120217</v>
      </c>
    </row>
    <row r="2575" spans="1:4">
      <c r="A2575">
        <v>20120216</v>
      </c>
      <c r="B2575">
        <v>20120215</v>
      </c>
      <c r="C2575">
        <v>20120215</v>
      </c>
      <c r="D2575">
        <v>20120216</v>
      </c>
    </row>
    <row r="2576" spans="1:4">
      <c r="A2576">
        <v>20120215</v>
      </c>
      <c r="B2576">
        <v>20120214</v>
      </c>
      <c r="C2576">
        <v>20120214</v>
      </c>
      <c r="D2576">
        <v>20120215</v>
      </c>
    </row>
    <row r="2577" spans="1:4">
      <c r="A2577">
        <v>20120214</v>
      </c>
      <c r="B2577">
        <v>20120213</v>
      </c>
      <c r="C2577">
        <v>20120213</v>
      </c>
      <c r="D2577">
        <v>20120214</v>
      </c>
    </row>
    <row r="2578" spans="1:4">
      <c r="A2578">
        <v>20120213</v>
      </c>
      <c r="B2578">
        <v>20120212</v>
      </c>
      <c r="C2578">
        <v>20120212</v>
      </c>
      <c r="D2578">
        <v>20120213</v>
      </c>
    </row>
    <row r="2579" spans="1:4">
      <c r="A2579">
        <v>20120212</v>
      </c>
      <c r="B2579">
        <v>20120211</v>
      </c>
      <c r="C2579">
        <v>20120211</v>
      </c>
      <c r="D2579">
        <v>20120212</v>
      </c>
    </row>
    <row r="2580" spans="1:4">
      <c r="A2580">
        <v>20120211</v>
      </c>
      <c r="B2580">
        <v>20120210</v>
      </c>
      <c r="C2580">
        <v>20120210</v>
      </c>
      <c r="D2580">
        <v>20120211</v>
      </c>
    </row>
    <row r="2581" spans="1:4">
      <c r="A2581">
        <v>20120210</v>
      </c>
      <c r="B2581">
        <v>20120209</v>
      </c>
      <c r="C2581">
        <v>20120209</v>
      </c>
      <c r="D2581">
        <v>20120210</v>
      </c>
    </row>
    <row r="2582" spans="1:4">
      <c r="A2582">
        <v>20120209</v>
      </c>
      <c r="B2582">
        <v>20120208</v>
      </c>
      <c r="C2582">
        <v>20120208</v>
      </c>
      <c r="D2582">
        <v>20120209</v>
      </c>
    </row>
    <row r="2583" spans="1:4">
      <c r="A2583">
        <v>20120208</v>
      </c>
      <c r="B2583">
        <v>20120207</v>
      </c>
      <c r="C2583">
        <v>20120207</v>
      </c>
      <c r="D2583">
        <v>20120208</v>
      </c>
    </row>
    <row r="2584" spans="1:4">
      <c r="A2584">
        <v>20120207</v>
      </c>
      <c r="B2584">
        <v>20120206</v>
      </c>
      <c r="C2584">
        <v>20120206</v>
      </c>
      <c r="D2584">
        <v>20120207</v>
      </c>
    </row>
    <row r="2585" spans="1:4">
      <c r="A2585">
        <v>20120206</v>
      </c>
      <c r="B2585">
        <v>20120205</v>
      </c>
      <c r="C2585">
        <v>20120205</v>
      </c>
      <c r="D2585">
        <v>20120206</v>
      </c>
    </row>
    <row r="2586" spans="1:4">
      <c r="A2586">
        <v>20120205</v>
      </c>
      <c r="B2586">
        <v>20120204</v>
      </c>
      <c r="C2586">
        <v>20120204</v>
      </c>
      <c r="D2586">
        <v>20120205</v>
      </c>
    </row>
    <row r="2587" spans="1:4">
      <c r="A2587">
        <v>20120204</v>
      </c>
      <c r="B2587">
        <v>20120203</v>
      </c>
      <c r="C2587">
        <v>20120203</v>
      </c>
      <c r="D2587">
        <v>20120204</v>
      </c>
    </row>
    <row r="2588" spans="1:4">
      <c r="A2588">
        <v>20120203</v>
      </c>
      <c r="B2588">
        <v>20120202</v>
      </c>
      <c r="C2588">
        <v>20120202</v>
      </c>
      <c r="D2588">
        <v>20120203</v>
      </c>
    </row>
    <row r="2589" spans="1:4">
      <c r="A2589">
        <v>20120202</v>
      </c>
      <c r="B2589">
        <v>20120201</v>
      </c>
      <c r="C2589">
        <v>20120201</v>
      </c>
      <c r="D2589">
        <v>20120202</v>
      </c>
    </row>
    <row r="2590" spans="1:4">
      <c r="A2590">
        <v>20120201</v>
      </c>
      <c r="B2590">
        <v>20120131</v>
      </c>
      <c r="C2590">
        <v>20120131</v>
      </c>
      <c r="D2590">
        <v>20120201</v>
      </c>
    </row>
    <row r="2591" spans="1:4">
      <c r="A2591">
        <v>20120131</v>
      </c>
      <c r="B2591">
        <v>20120130</v>
      </c>
      <c r="C2591">
        <v>20120130</v>
      </c>
      <c r="D2591">
        <v>20120131</v>
      </c>
    </row>
    <row r="2592" spans="1:4">
      <c r="A2592">
        <v>20120130</v>
      </c>
      <c r="B2592">
        <v>20120129</v>
      </c>
      <c r="C2592">
        <v>20120129</v>
      </c>
      <c r="D2592">
        <v>20120130</v>
      </c>
    </row>
    <row r="2593" spans="1:4">
      <c r="A2593">
        <v>20120129</v>
      </c>
      <c r="B2593">
        <v>20120128</v>
      </c>
      <c r="C2593">
        <v>20120128</v>
      </c>
      <c r="D2593">
        <v>20120129</v>
      </c>
    </row>
    <row r="2594" spans="1:4">
      <c r="A2594">
        <v>20120128</v>
      </c>
      <c r="B2594">
        <v>20120127</v>
      </c>
      <c r="C2594">
        <v>20120127</v>
      </c>
      <c r="D2594">
        <v>20120128</v>
      </c>
    </row>
    <row r="2595" spans="1:4">
      <c r="A2595">
        <v>20120127</v>
      </c>
      <c r="B2595">
        <v>20120126</v>
      </c>
      <c r="C2595">
        <v>20120126</v>
      </c>
      <c r="D2595">
        <v>20120127</v>
      </c>
    </row>
    <row r="2596" spans="1:4">
      <c r="A2596">
        <v>20120126</v>
      </c>
      <c r="B2596">
        <v>20120125</v>
      </c>
      <c r="C2596">
        <v>20120125</v>
      </c>
      <c r="D2596">
        <v>20120126</v>
      </c>
    </row>
    <row r="2597" spans="1:4">
      <c r="A2597">
        <v>20120125</v>
      </c>
      <c r="B2597">
        <v>20120124</v>
      </c>
      <c r="C2597">
        <v>20120124</v>
      </c>
      <c r="D2597">
        <v>20120125</v>
      </c>
    </row>
    <row r="2598" spans="1:4">
      <c r="A2598">
        <v>20120124</v>
      </c>
      <c r="B2598">
        <v>20120123</v>
      </c>
      <c r="C2598">
        <v>20120123</v>
      </c>
      <c r="D2598">
        <v>20120124</v>
      </c>
    </row>
    <row r="2599" spans="1:4">
      <c r="A2599">
        <v>20120123</v>
      </c>
      <c r="B2599">
        <v>20120122</v>
      </c>
      <c r="C2599">
        <v>20120122</v>
      </c>
      <c r="D2599">
        <v>20120123</v>
      </c>
    </row>
    <row r="2600" spans="1:4">
      <c r="A2600">
        <v>20120122</v>
      </c>
      <c r="B2600">
        <v>20120121</v>
      </c>
      <c r="C2600">
        <v>20120121</v>
      </c>
      <c r="D2600">
        <v>20120122</v>
      </c>
    </row>
    <row r="2601" spans="1:4">
      <c r="A2601">
        <v>20120121</v>
      </c>
      <c r="B2601">
        <v>20120120</v>
      </c>
      <c r="C2601">
        <v>20120120</v>
      </c>
      <c r="D2601">
        <v>20120121</v>
      </c>
    </row>
    <row r="2602" spans="1:4">
      <c r="A2602">
        <v>20120120</v>
      </c>
      <c r="B2602">
        <v>20120119</v>
      </c>
      <c r="C2602">
        <v>20120119</v>
      </c>
      <c r="D2602">
        <v>20120120</v>
      </c>
    </row>
    <row r="2603" spans="1:4">
      <c r="A2603">
        <v>20120119</v>
      </c>
      <c r="B2603">
        <v>20120118</v>
      </c>
      <c r="C2603">
        <v>20120118</v>
      </c>
      <c r="D2603">
        <v>20120119</v>
      </c>
    </row>
    <row r="2604" spans="1:4">
      <c r="A2604">
        <v>20120118</v>
      </c>
      <c r="B2604">
        <v>20120117</v>
      </c>
      <c r="C2604">
        <v>20120117</v>
      </c>
      <c r="D2604">
        <v>20120118</v>
      </c>
    </row>
    <row r="2605" spans="1:4">
      <c r="A2605">
        <v>20120117</v>
      </c>
      <c r="B2605">
        <v>20120116</v>
      </c>
      <c r="C2605">
        <v>20120116</v>
      </c>
      <c r="D2605">
        <v>20120117</v>
      </c>
    </row>
    <row r="2606" spans="1:4">
      <c r="A2606">
        <v>20120116</v>
      </c>
      <c r="B2606">
        <v>20120115</v>
      </c>
      <c r="C2606">
        <v>20120115</v>
      </c>
      <c r="D2606">
        <v>20120116</v>
      </c>
    </row>
    <row r="2607" spans="1:4">
      <c r="A2607">
        <v>20120115</v>
      </c>
      <c r="B2607">
        <v>20120114</v>
      </c>
      <c r="C2607">
        <v>20120114</v>
      </c>
      <c r="D2607">
        <v>20120115</v>
      </c>
    </row>
    <row r="2608" spans="1:4">
      <c r="A2608">
        <v>20120114</v>
      </c>
      <c r="B2608">
        <v>20120113</v>
      </c>
      <c r="C2608">
        <v>20120113</v>
      </c>
      <c r="D2608">
        <v>20120114</v>
      </c>
    </row>
    <row r="2609" spans="1:4">
      <c r="A2609">
        <v>20120113</v>
      </c>
      <c r="B2609">
        <v>20120112</v>
      </c>
      <c r="C2609">
        <v>20120112</v>
      </c>
      <c r="D2609">
        <v>20120113</v>
      </c>
    </row>
    <row r="2610" spans="1:4">
      <c r="A2610">
        <v>20120112</v>
      </c>
      <c r="B2610">
        <v>20120111</v>
      </c>
      <c r="C2610">
        <v>20120111</v>
      </c>
      <c r="D2610">
        <v>20120112</v>
      </c>
    </row>
    <row r="2611" spans="1:4">
      <c r="A2611">
        <v>20120111</v>
      </c>
      <c r="B2611">
        <v>20120110</v>
      </c>
      <c r="C2611">
        <v>20120110</v>
      </c>
      <c r="D2611">
        <v>20120111</v>
      </c>
    </row>
    <row r="2612" spans="1:4">
      <c r="A2612">
        <v>20120110</v>
      </c>
      <c r="B2612">
        <v>20120109</v>
      </c>
      <c r="C2612">
        <v>20120109</v>
      </c>
      <c r="D2612">
        <v>20120110</v>
      </c>
    </row>
    <row r="2613" spans="1:4">
      <c r="A2613">
        <v>20120109</v>
      </c>
      <c r="B2613">
        <v>20120108</v>
      </c>
      <c r="C2613">
        <v>20120108</v>
      </c>
      <c r="D2613">
        <v>20120109</v>
      </c>
    </row>
    <row r="2614" spans="1:4">
      <c r="A2614">
        <v>20120108</v>
      </c>
      <c r="B2614">
        <v>20120107</v>
      </c>
      <c r="C2614">
        <v>20120107</v>
      </c>
      <c r="D2614">
        <v>20120108</v>
      </c>
    </row>
    <row r="2615" spans="1:4">
      <c r="A2615">
        <v>20120107</v>
      </c>
      <c r="B2615">
        <v>20120106</v>
      </c>
      <c r="C2615">
        <v>20120106</v>
      </c>
      <c r="D2615">
        <v>20120107</v>
      </c>
    </row>
    <row r="2616" spans="1:4">
      <c r="A2616">
        <v>20120106</v>
      </c>
      <c r="B2616">
        <v>20120105</v>
      </c>
      <c r="C2616">
        <v>20120105</v>
      </c>
      <c r="D2616">
        <v>20120106</v>
      </c>
    </row>
    <row r="2617" spans="1:4">
      <c r="A2617">
        <v>20120105</v>
      </c>
      <c r="B2617">
        <v>20120104</v>
      </c>
      <c r="C2617">
        <v>20120104</v>
      </c>
      <c r="D2617">
        <v>20120105</v>
      </c>
    </row>
    <row r="2618" spans="1:4">
      <c r="A2618">
        <v>20120104</v>
      </c>
      <c r="B2618">
        <v>20120103</v>
      </c>
      <c r="C2618">
        <v>20120103</v>
      </c>
      <c r="D2618">
        <v>20120104</v>
      </c>
    </row>
    <row r="2619" spans="1:4">
      <c r="A2619">
        <v>20120103</v>
      </c>
      <c r="B2619">
        <v>20120102</v>
      </c>
      <c r="C2619">
        <v>20120102</v>
      </c>
      <c r="D2619">
        <v>20120103</v>
      </c>
    </row>
    <row r="2620" spans="1:4">
      <c r="A2620">
        <v>20120102</v>
      </c>
      <c r="B2620">
        <v>20120101</v>
      </c>
      <c r="C2620">
        <v>20120101</v>
      </c>
      <c r="D2620">
        <v>20120102</v>
      </c>
    </row>
    <row r="2621" spans="1:4">
      <c r="A2621">
        <v>20120101</v>
      </c>
      <c r="B2621">
        <v>20111228</v>
      </c>
      <c r="C2621">
        <v>20111228</v>
      </c>
      <c r="D2621">
        <v>20120101</v>
      </c>
    </row>
    <row r="2622" spans="1:4">
      <c r="A2622">
        <v>20111231</v>
      </c>
      <c r="B2622">
        <v>20111227</v>
      </c>
      <c r="C2622">
        <v>20111227</v>
      </c>
      <c r="D2622">
        <v>20111231</v>
      </c>
    </row>
    <row r="2623" spans="1:4">
      <c r="A2623">
        <v>20111230</v>
      </c>
      <c r="B2623">
        <v>20111226</v>
      </c>
      <c r="C2623">
        <v>20111226</v>
      </c>
      <c r="D2623">
        <v>20111230</v>
      </c>
    </row>
    <row r="2624" spans="1:4">
      <c r="A2624">
        <v>20111229</v>
      </c>
      <c r="B2624">
        <v>20111225</v>
      </c>
      <c r="C2624">
        <v>20111225</v>
      </c>
      <c r="D2624">
        <v>20111229</v>
      </c>
    </row>
    <row r="2625" spans="1:4">
      <c r="A2625">
        <v>20111228</v>
      </c>
      <c r="B2625">
        <v>20111224</v>
      </c>
      <c r="C2625">
        <v>20111224</v>
      </c>
      <c r="D2625">
        <v>20111228</v>
      </c>
    </row>
    <row r="2626" spans="1:4">
      <c r="A2626">
        <v>20111227</v>
      </c>
      <c r="B2626">
        <v>20111223</v>
      </c>
      <c r="C2626">
        <v>20111223</v>
      </c>
      <c r="D2626">
        <v>20111227</v>
      </c>
    </row>
    <row r="2627" spans="1:4">
      <c r="A2627">
        <v>20111226</v>
      </c>
      <c r="B2627">
        <v>20111222</v>
      </c>
      <c r="C2627">
        <v>20111222</v>
      </c>
      <c r="D2627">
        <v>20111226</v>
      </c>
    </row>
    <row r="2628" spans="1:4">
      <c r="A2628">
        <v>20111225</v>
      </c>
      <c r="B2628">
        <v>20111221</v>
      </c>
      <c r="C2628">
        <v>20111221</v>
      </c>
      <c r="D2628">
        <v>20111225</v>
      </c>
    </row>
    <row r="2629" spans="1:4">
      <c r="A2629">
        <v>20111224</v>
      </c>
      <c r="B2629">
        <v>20111220</v>
      </c>
      <c r="C2629">
        <v>20111220</v>
      </c>
      <c r="D2629">
        <v>20111224</v>
      </c>
    </row>
    <row r="2630" spans="1:4">
      <c r="A2630">
        <v>20111223</v>
      </c>
      <c r="B2630">
        <v>20111219</v>
      </c>
      <c r="C2630">
        <v>20111219</v>
      </c>
      <c r="D2630">
        <v>20111223</v>
      </c>
    </row>
    <row r="2631" spans="1:4">
      <c r="A2631">
        <v>20111222</v>
      </c>
      <c r="B2631">
        <v>20111218</v>
      </c>
      <c r="C2631">
        <v>20111218</v>
      </c>
      <c r="D2631">
        <v>20111222</v>
      </c>
    </row>
    <row r="2632" spans="1:4">
      <c r="A2632">
        <v>20111221</v>
      </c>
      <c r="B2632">
        <v>20111217</v>
      </c>
      <c r="C2632">
        <v>20111217</v>
      </c>
      <c r="D2632">
        <v>20111221</v>
      </c>
    </row>
    <row r="2633" spans="1:4">
      <c r="A2633">
        <v>20111220</v>
      </c>
      <c r="B2633">
        <v>20111216</v>
      </c>
      <c r="C2633">
        <v>20111216</v>
      </c>
      <c r="D2633">
        <v>20111220</v>
      </c>
    </row>
    <row r="2634" spans="1:4">
      <c r="A2634">
        <v>20111219</v>
      </c>
      <c r="B2634">
        <v>20111215</v>
      </c>
      <c r="C2634">
        <v>20111215</v>
      </c>
      <c r="D2634">
        <v>20111219</v>
      </c>
    </row>
    <row r="2635" spans="1:4">
      <c r="A2635">
        <v>20111218</v>
      </c>
      <c r="B2635">
        <v>20111214</v>
      </c>
      <c r="C2635">
        <v>20111214</v>
      </c>
      <c r="D2635">
        <v>20111218</v>
      </c>
    </row>
    <row r="2636" spans="1:4">
      <c r="A2636">
        <v>20111217</v>
      </c>
      <c r="B2636">
        <v>20111213</v>
      </c>
      <c r="C2636">
        <v>20111213</v>
      </c>
      <c r="D2636">
        <v>20111217</v>
      </c>
    </row>
    <row r="2637" spans="1:4">
      <c r="A2637">
        <v>20111216</v>
      </c>
      <c r="B2637">
        <v>20111212</v>
      </c>
      <c r="C2637">
        <v>20111212</v>
      </c>
      <c r="D2637">
        <v>20111216</v>
      </c>
    </row>
    <row r="2638" spans="1:4">
      <c r="A2638">
        <v>20111215</v>
      </c>
      <c r="B2638">
        <v>20111211</v>
      </c>
      <c r="C2638">
        <v>20111211</v>
      </c>
      <c r="D2638">
        <v>20111215</v>
      </c>
    </row>
    <row r="2639" spans="1:4">
      <c r="A2639">
        <v>20111214</v>
      </c>
      <c r="B2639">
        <v>20111210</v>
      </c>
      <c r="C2639">
        <v>20111210</v>
      </c>
      <c r="D2639">
        <v>20111214</v>
      </c>
    </row>
    <row r="2640" spans="1:4">
      <c r="A2640">
        <v>20111213</v>
      </c>
      <c r="B2640">
        <v>20111209</v>
      </c>
      <c r="C2640">
        <v>20111209</v>
      </c>
      <c r="D2640">
        <v>20111213</v>
      </c>
    </row>
    <row r="2641" spans="1:4">
      <c r="A2641">
        <v>20111212</v>
      </c>
      <c r="B2641">
        <v>20111208</v>
      </c>
      <c r="C2641">
        <v>20111208</v>
      </c>
      <c r="D2641">
        <v>20111212</v>
      </c>
    </row>
    <row r="2642" spans="1:4">
      <c r="A2642">
        <v>20111211</v>
      </c>
      <c r="B2642">
        <v>20111207</v>
      </c>
      <c r="C2642">
        <v>20111207</v>
      </c>
      <c r="D2642">
        <v>20111211</v>
      </c>
    </row>
    <row r="2643" spans="1:4">
      <c r="A2643">
        <v>20111210</v>
      </c>
      <c r="B2643">
        <v>20111206</v>
      </c>
      <c r="C2643">
        <v>20111206</v>
      </c>
      <c r="D2643">
        <v>20111210</v>
      </c>
    </row>
    <row r="2644" spans="1:4">
      <c r="A2644">
        <v>20111209</v>
      </c>
      <c r="B2644">
        <v>20111205</v>
      </c>
      <c r="C2644">
        <v>20111205</v>
      </c>
      <c r="D2644">
        <v>20111209</v>
      </c>
    </row>
    <row r="2645" spans="1:4">
      <c r="A2645">
        <v>20111208</v>
      </c>
      <c r="B2645">
        <v>20111204</v>
      </c>
      <c r="C2645">
        <v>20111204</v>
      </c>
      <c r="D2645">
        <v>20111208</v>
      </c>
    </row>
    <row r="2646" spans="1:4">
      <c r="A2646">
        <v>20111207</v>
      </c>
      <c r="B2646">
        <v>20111203</v>
      </c>
      <c r="C2646">
        <v>20111203</v>
      </c>
      <c r="D2646">
        <v>20111207</v>
      </c>
    </row>
    <row r="2647" spans="1:4">
      <c r="A2647">
        <v>20111206</v>
      </c>
      <c r="B2647">
        <v>20111202</v>
      </c>
      <c r="C2647">
        <v>20111202</v>
      </c>
      <c r="D2647">
        <v>20111206</v>
      </c>
    </row>
    <row r="2648" spans="1:4">
      <c r="A2648">
        <v>20111205</v>
      </c>
      <c r="B2648">
        <v>20111201</v>
      </c>
      <c r="C2648">
        <v>20111201</v>
      </c>
      <c r="D2648">
        <v>20111205</v>
      </c>
    </row>
    <row r="2649" spans="1:4">
      <c r="A2649">
        <v>20111204</v>
      </c>
      <c r="B2649">
        <v>20111130</v>
      </c>
      <c r="C2649">
        <v>20111130</v>
      </c>
      <c r="D2649">
        <v>20111204</v>
      </c>
    </row>
    <row r="2650" spans="1:4">
      <c r="A2650">
        <v>20111203</v>
      </c>
      <c r="B2650">
        <v>20111129</v>
      </c>
      <c r="C2650">
        <v>20111129</v>
      </c>
      <c r="D2650">
        <v>20111203</v>
      </c>
    </row>
    <row r="2651" spans="1:4">
      <c r="A2651">
        <v>20111202</v>
      </c>
      <c r="B2651">
        <v>20111128</v>
      </c>
      <c r="C2651">
        <v>20111128</v>
      </c>
      <c r="D2651">
        <v>20111202</v>
      </c>
    </row>
    <row r="2652" spans="1:4">
      <c r="A2652">
        <v>20111201</v>
      </c>
      <c r="B2652">
        <v>20111127</v>
      </c>
      <c r="C2652">
        <v>20111127</v>
      </c>
      <c r="D2652">
        <v>20111201</v>
      </c>
    </row>
    <row r="2653" spans="1:4">
      <c r="A2653">
        <v>20111130</v>
      </c>
      <c r="B2653">
        <v>20111126</v>
      </c>
      <c r="C2653">
        <v>20111126</v>
      </c>
      <c r="D2653">
        <v>20111130</v>
      </c>
    </row>
    <row r="2654" spans="1:4">
      <c r="A2654">
        <v>20111129</v>
      </c>
      <c r="B2654">
        <v>20111125</v>
      </c>
      <c r="C2654">
        <v>20111125</v>
      </c>
      <c r="D2654">
        <v>20111129</v>
      </c>
    </row>
    <row r="2655" spans="1:4">
      <c r="A2655">
        <v>20111128</v>
      </c>
      <c r="B2655">
        <v>20111124</v>
      </c>
      <c r="C2655">
        <v>20111124</v>
      </c>
      <c r="D2655">
        <v>20111128</v>
      </c>
    </row>
    <row r="2656" spans="1:4">
      <c r="A2656">
        <v>20111127</v>
      </c>
      <c r="B2656">
        <v>20111123</v>
      </c>
      <c r="C2656">
        <v>20111123</v>
      </c>
      <c r="D2656">
        <v>20111127</v>
      </c>
    </row>
    <row r="2657" spans="1:4">
      <c r="A2657">
        <v>20111126</v>
      </c>
      <c r="B2657">
        <v>20111122</v>
      </c>
      <c r="C2657">
        <v>20111122</v>
      </c>
      <c r="D2657">
        <v>20111126</v>
      </c>
    </row>
    <row r="2658" spans="1:4">
      <c r="A2658">
        <v>20111125</v>
      </c>
      <c r="B2658">
        <v>20111121</v>
      </c>
      <c r="C2658">
        <v>20111121</v>
      </c>
      <c r="D2658">
        <v>20111125</v>
      </c>
    </row>
    <row r="2659" spans="1:4">
      <c r="A2659">
        <v>20111124</v>
      </c>
      <c r="B2659">
        <v>20111120</v>
      </c>
      <c r="C2659">
        <v>20111120</v>
      </c>
      <c r="D2659">
        <v>20111124</v>
      </c>
    </row>
    <row r="2660" spans="1:4">
      <c r="A2660">
        <v>20111123</v>
      </c>
      <c r="B2660">
        <v>20111119</v>
      </c>
      <c r="C2660">
        <v>20111119</v>
      </c>
      <c r="D2660">
        <v>20111123</v>
      </c>
    </row>
    <row r="2661" spans="1:4">
      <c r="A2661">
        <v>20111122</v>
      </c>
      <c r="B2661">
        <v>20111118</v>
      </c>
      <c r="C2661">
        <v>20111118</v>
      </c>
      <c r="D2661">
        <v>20111122</v>
      </c>
    </row>
    <row r="2662" spans="1:4">
      <c r="A2662">
        <v>20111121</v>
      </c>
      <c r="B2662">
        <v>20111117</v>
      </c>
      <c r="C2662">
        <v>20111117</v>
      </c>
      <c r="D2662">
        <v>20111121</v>
      </c>
    </row>
    <row r="2663" spans="1:4">
      <c r="A2663">
        <v>20111120</v>
      </c>
      <c r="B2663">
        <v>20111116</v>
      </c>
      <c r="C2663">
        <v>20111116</v>
      </c>
      <c r="D2663">
        <v>20111120</v>
      </c>
    </row>
    <row r="2664" spans="1:4">
      <c r="A2664">
        <v>20111119</v>
      </c>
      <c r="B2664">
        <v>20111115</v>
      </c>
      <c r="C2664">
        <v>20111115</v>
      </c>
      <c r="D2664">
        <v>20111119</v>
      </c>
    </row>
    <row r="2665" spans="1:4">
      <c r="A2665">
        <v>20111118</v>
      </c>
      <c r="B2665">
        <v>20111114</v>
      </c>
      <c r="C2665">
        <v>20111114</v>
      </c>
      <c r="D2665">
        <v>20111118</v>
      </c>
    </row>
    <row r="2666" spans="1:4">
      <c r="A2666">
        <v>20111117</v>
      </c>
      <c r="B2666">
        <v>20111113</v>
      </c>
      <c r="C2666">
        <v>20111113</v>
      </c>
      <c r="D2666">
        <v>20111117</v>
      </c>
    </row>
    <row r="2667" spans="1:4">
      <c r="A2667">
        <v>20111116</v>
      </c>
      <c r="B2667">
        <v>20111112</v>
      </c>
      <c r="C2667">
        <v>20111112</v>
      </c>
      <c r="D2667">
        <v>20111116</v>
      </c>
    </row>
    <row r="2668" spans="1:4">
      <c r="A2668">
        <v>20111115</v>
      </c>
      <c r="B2668">
        <v>20111111</v>
      </c>
      <c r="C2668">
        <v>20111111</v>
      </c>
      <c r="D2668">
        <v>20111115</v>
      </c>
    </row>
    <row r="2669" spans="1:4">
      <c r="A2669">
        <v>20111114</v>
      </c>
      <c r="B2669">
        <v>20111110</v>
      </c>
      <c r="C2669">
        <v>20111110</v>
      </c>
      <c r="D2669">
        <v>20111114</v>
      </c>
    </row>
    <row r="2670" spans="1:4">
      <c r="A2670">
        <v>20111113</v>
      </c>
      <c r="B2670">
        <v>20111109</v>
      </c>
      <c r="C2670">
        <v>20111109</v>
      </c>
      <c r="D2670">
        <v>20111113</v>
      </c>
    </row>
    <row r="2671" spans="1:4">
      <c r="A2671">
        <v>20111112</v>
      </c>
      <c r="B2671">
        <v>20111108</v>
      </c>
      <c r="C2671">
        <v>20111108</v>
      </c>
      <c r="D2671">
        <v>20111112</v>
      </c>
    </row>
    <row r="2672" spans="1:4">
      <c r="A2672">
        <v>20111111</v>
      </c>
      <c r="B2672">
        <v>20111107</v>
      </c>
      <c r="C2672">
        <v>20111107</v>
      </c>
      <c r="D2672">
        <v>20111111</v>
      </c>
    </row>
    <row r="2673" spans="1:4">
      <c r="A2673">
        <v>20111110</v>
      </c>
      <c r="B2673">
        <v>20111106</v>
      </c>
      <c r="C2673">
        <v>20111106</v>
      </c>
      <c r="D2673">
        <v>20111110</v>
      </c>
    </row>
    <row r="2674" spans="1:4">
      <c r="A2674">
        <v>20111109</v>
      </c>
      <c r="B2674">
        <v>20111105</v>
      </c>
      <c r="C2674">
        <v>20111105</v>
      </c>
      <c r="D2674">
        <v>20111109</v>
      </c>
    </row>
    <row r="2675" spans="1:4">
      <c r="A2675">
        <v>20111108</v>
      </c>
      <c r="B2675">
        <v>20111104</v>
      </c>
      <c r="C2675">
        <v>20111104</v>
      </c>
      <c r="D2675">
        <v>20111108</v>
      </c>
    </row>
    <row r="2676" spans="1:4">
      <c r="A2676">
        <v>20111107</v>
      </c>
      <c r="B2676">
        <v>20111103</v>
      </c>
      <c r="C2676">
        <v>20111103</v>
      </c>
      <c r="D2676">
        <v>20111107</v>
      </c>
    </row>
    <row r="2677" spans="1:4">
      <c r="A2677">
        <v>20111106</v>
      </c>
      <c r="B2677">
        <v>20111102</v>
      </c>
      <c r="C2677">
        <v>20111102</v>
      </c>
      <c r="D2677">
        <v>20111106</v>
      </c>
    </row>
    <row r="2678" spans="1:4">
      <c r="A2678">
        <v>20111105</v>
      </c>
      <c r="B2678">
        <v>20111101</v>
      </c>
      <c r="C2678">
        <v>20111101</v>
      </c>
      <c r="D2678">
        <v>20111105</v>
      </c>
    </row>
    <row r="2679" spans="1:4">
      <c r="A2679">
        <v>20111104</v>
      </c>
      <c r="B2679">
        <v>20111031</v>
      </c>
      <c r="C2679">
        <v>20111031</v>
      </c>
      <c r="D2679">
        <v>20111104</v>
      </c>
    </row>
    <row r="2680" spans="1:4">
      <c r="A2680">
        <v>20111103</v>
      </c>
      <c r="B2680">
        <v>20111030</v>
      </c>
      <c r="C2680">
        <v>20111030</v>
      </c>
      <c r="D2680">
        <v>20111103</v>
      </c>
    </row>
    <row r="2681" spans="1:4">
      <c r="A2681">
        <v>20111102</v>
      </c>
      <c r="B2681">
        <v>20111029</v>
      </c>
      <c r="C2681">
        <v>20111029</v>
      </c>
      <c r="D2681">
        <v>20111102</v>
      </c>
    </row>
    <row r="2682" spans="1:4">
      <c r="A2682">
        <v>20111101</v>
      </c>
      <c r="B2682">
        <v>20111028</v>
      </c>
      <c r="C2682">
        <v>20111028</v>
      </c>
      <c r="D2682">
        <v>20111101</v>
      </c>
    </row>
    <row r="2683" spans="1:4">
      <c r="A2683">
        <v>20111031</v>
      </c>
      <c r="B2683">
        <v>20111027</v>
      </c>
      <c r="C2683">
        <v>20111027</v>
      </c>
      <c r="D2683">
        <v>20111031</v>
      </c>
    </row>
    <row r="2684" spans="1:4">
      <c r="A2684">
        <v>20111030</v>
      </c>
      <c r="B2684">
        <v>20111026</v>
      </c>
      <c r="C2684">
        <v>20111026</v>
      </c>
      <c r="D2684">
        <v>20111030</v>
      </c>
    </row>
    <row r="2685" spans="1:4">
      <c r="A2685">
        <v>20111029</v>
      </c>
      <c r="B2685">
        <v>20111025</v>
      </c>
      <c r="C2685">
        <v>20111025</v>
      </c>
      <c r="D2685">
        <v>20111029</v>
      </c>
    </row>
    <row r="2686" spans="1:4">
      <c r="A2686">
        <v>20111028</v>
      </c>
      <c r="B2686">
        <v>20111024</v>
      </c>
      <c r="C2686">
        <v>20111024</v>
      </c>
      <c r="D2686">
        <v>20111028</v>
      </c>
    </row>
    <row r="2687" spans="1:4">
      <c r="A2687">
        <v>20111027</v>
      </c>
      <c r="B2687">
        <v>20111023</v>
      </c>
      <c r="C2687">
        <v>20111023</v>
      </c>
      <c r="D2687">
        <v>20111027</v>
      </c>
    </row>
    <row r="2688" spans="1:4">
      <c r="A2688">
        <v>20111026</v>
      </c>
      <c r="B2688">
        <v>20111022</v>
      </c>
      <c r="C2688">
        <v>20111022</v>
      </c>
      <c r="D2688">
        <v>20111026</v>
      </c>
    </row>
    <row r="2689" spans="1:4">
      <c r="A2689">
        <v>20111025</v>
      </c>
      <c r="B2689">
        <v>20111021</v>
      </c>
      <c r="C2689">
        <v>20111021</v>
      </c>
      <c r="D2689">
        <v>20111025</v>
      </c>
    </row>
    <row r="2690" spans="1:4">
      <c r="A2690">
        <v>20111024</v>
      </c>
      <c r="B2690">
        <v>20111020</v>
      </c>
      <c r="C2690">
        <v>20111020</v>
      </c>
      <c r="D2690">
        <v>20111024</v>
      </c>
    </row>
    <row r="2691" spans="1:4">
      <c r="A2691">
        <v>20111023</v>
      </c>
      <c r="B2691">
        <v>20111019</v>
      </c>
      <c r="C2691">
        <v>20111019</v>
      </c>
      <c r="D2691">
        <v>20111023</v>
      </c>
    </row>
    <row r="2692" spans="1:4">
      <c r="A2692">
        <v>20111022</v>
      </c>
      <c r="B2692">
        <v>20111018</v>
      </c>
      <c r="C2692">
        <v>20111018</v>
      </c>
      <c r="D2692">
        <v>20111022</v>
      </c>
    </row>
    <row r="2693" spans="1:4">
      <c r="A2693">
        <v>20111021</v>
      </c>
      <c r="B2693">
        <v>20111017</v>
      </c>
      <c r="C2693">
        <v>20111017</v>
      </c>
      <c r="D2693">
        <v>20111021</v>
      </c>
    </row>
    <row r="2694" spans="1:4">
      <c r="A2694">
        <v>20111020</v>
      </c>
      <c r="B2694">
        <v>20111016</v>
      </c>
      <c r="C2694">
        <v>20111016</v>
      </c>
      <c r="D2694">
        <v>20111020</v>
      </c>
    </row>
    <row r="2695" spans="1:4">
      <c r="A2695">
        <v>20111019</v>
      </c>
      <c r="B2695">
        <v>20111015</v>
      </c>
      <c r="C2695">
        <v>20111015</v>
      </c>
      <c r="D2695">
        <v>20111019</v>
      </c>
    </row>
    <row r="2696" spans="1:4">
      <c r="A2696">
        <v>20111018</v>
      </c>
      <c r="B2696">
        <v>20111014</v>
      </c>
      <c r="C2696">
        <v>20111014</v>
      </c>
      <c r="D2696">
        <v>20111018</v>
      </c>
    </row>
    <row r="2697" spans="1:4">
      <c r="A2697">
        <v>20111017</v>
      </c>
      <c r="B2697">
        <v>20111013</v>
      </c>
      <c r="C2697">
        <v>20111013</v>
      </c>
      <c r="D2697">
        <v>20111017</v>
      </c>
    </row>
    <row r="2698" spans="1:4">
      <c r="A2698">
        <v>20111016</v>
      </c>
      <c r="B2698">
        <v>20111012</v>
      </c>
      <c r="C2698">
        <v>20111012</v>
      </c>
      <c r="D2698">
        <v>20111016</v>
      </c>
    </row>
    <row r="2699" spans="1:4">
      <c r="A2699">
        <v>20111015</v>
      </c>
      <c r="B2699">
        <v>20111011</v>
      </c>
      <c r="C2699">
        <v>20111011</v>
      </c>
      <c r="D2699">
        <v>20111015</v>
      </c>
    </row>
    <row r="2700" spans="1:4">
      <c r="A2700">
        <v>20111014</v>
      </c>
      <c r="B2700">
        <v>20111010</v>
      </c>
      <c r="C2700">
        <v>20111010</v>
      </c>
      <c r="D2700">
        <v>20111014</v>
      </c>
    </row>
    <row r="2701" spans="1:4">
      <c r="A2701">
        <v>20111013</v>
      </c>
      <c r="B2701">
        <v>20111009</v>
      </c>
      <c r="C2701">
        <v>20111009</v>
      </c>
      <c r="D2701">
        <v>20111013</v>
      </c>
    </row>
    <row r="2702" spans="1:4">
      <c r="A2702">
        <v>20111012</v>
      </c>
      <c r="B2702">
        <v>20111008</v>
      </c>
      <c r="C2702">
        <v>20111008</v>
      </c>
      <c r="D2702">
        <v>20111012</v>
      </c>
    </row>
    <row r="2703" spans="1:4">
      <c r="A2703">
        <v>20111011</v>
      </c>
      <c r="B2703">
        <v>20111007</v>
      </c>
      <c r="C2703">
        <v>20111007</v>
      </c>
      <c r="D2703">
        <v>20111011</v>
      </c>
    </row>
    <row r="2704" spans="1:4">
      <c r="A2704">
        <v>20111010</v>
      </c>
      <c r="B2704">
        <v>20111006</v>
      </c>
      <c r="C2704">
        <v>20111006</v>
      </c>
      <c r="D2704">
        <v>20111010</v>
      </c>
    </row>
    <row r="2705" spans="1:4">
      <c r="A2705">
        <v>20111009</v>
      </c>
      <c r="B2705">
        <v>20111005</v>
      </c>
      <c r="C2705">
        <v>20111005</v>
      </c>
      <c r="D2705">
        <v>20111009</v>
      </c>
    </row>
    <row r="2706" spans="1:4">
      <c r="A2706">
        <v>20111008</v>
      </c>
      <c r="B2706">
        <v>20111004</v>
      </c>
      <c r="C2706">
        <v>20111004</v>
      </c>
      <c r="D2706">
        <v>20111008</v>
      </c>
    </row>
    <row r="2707" spans="1:4">
      <c r="A2707">
        <v>20111007</v>
      </c>
      <c r="B2707">
        <v>20111003</v>
      </c>
      <c r="C2707">
        <v>20111003</v>
      </c>
      <c r="D2707">
        <v>20111007</v>
      </c>
    </row>
    <row r="2708" spans="1:4">
      <c r="A2708">
        <v>20111006</v>
      </c>
      <c r="B2708">
        <v>20111002</v>
      </c>
      <c r="C2708">
        <v>20111002</v>
      </c>
      <c r="D2708">
        <v>20111006</v>
      </c>
    </row>
    <row r="2709" spans="1:4">
      <c r="A2709">
        <v>20111005</v>
      </c>
      <c r="B2709">
        <v>20111001</v>
      </c>
      <c r="C2709">
        <v>20111001</v>
      </c>
      <c r="D2709">
        <v>20111005</v>
      </c>
    </row>
    <row r="2710" spans="1:4">
      <c r="A2710">
        <v>20111004</v>
      </c>
      <c r="B2710">
        <v>20110930</v>
      </c>
      <c r="C2710">
        <v>20110930</v>
      </c>
      <c r="D2710">
        <v>20111004</v>
      </c>
    </row>
    <row r="2711" spans="1:4">
      <c r="A2711">
        <v>20111003</v>
      </c>
      <c r="B2711">
        <v>20110929</v>
      </c>
      <c r="C2711">
        <v>20110929</v>
      </c>
      <c r="D2711">
        <v>20111003</v>
      </c>
    </row>
    <row r="2712" spans="1:4">
      <c r="A2712">
        <v>20111002</v>
      </c>
      <c r="B2712">
        <v>20110928</v>
      </c>
      <c r="C2712">
        <v>20110928</v>
      </c>
      <c r="D2712">
        <v>20111002</v>
      </c>
    </row>
    <row r="2713" spans="1:4">
      <c r="A2713">
        <v>20111001</v>
      </c>
      <c r="B2713">
        <v>20110927</v>
      </c>
      <c r="C2713">
        <v>20110927</v>
      </c>
      <c r="D2713">
        <v>20111001</v>
      </c>
    </row>
    <row r="2714" spans="1:4">
      <c r="A2714">
        <v>20110930</v>
      </c>
      <c r="B2714">
        <v>20110926</v>
      </c>
      <c r="C2714">
        <v>20110926</v>
      </c>
      <c r="D2714">
        <v>20110930</v>
      </c>
    </row>
    <row r="2715" spans="1:4">
      <c r="A2715">
        <v>20110929</v>
      </c>
      <c r="B2715">
        <v>20110925</v>
      </c>
      <c r="C2715">
        <v>20110925</v>
      </c>
      <c r="D2715">
        <v>20110929</v>
      </c>
    </row>
    <row r="2716" spans="1:4">
      <c r="A2716">
        <v>20110928</v>
      </c>
      <c r="B2716">
        <v>20110924</v>
      </c>
      <c r="C2716">
        <v>20110924</v>
      </c>
      <c r="D2716">
        <v>20110928</v>
      </c>
    </row>
    <row r="2717" spans="1:4">
      <c r="A2717">
        <v>20110927</v>
      </c>
      <c r="B2717">
        <v>20110923</v>
      </c>
      <c r="C2717">
        <v>20110923</v>
      </c>
      <c r="D2717">
        <v>20110927</v>
      </c>
    </row>
    <row r="2718" spans="1:4">
      <c r="A2718">
        <v>20110926</v>
      </c>
      <c r="B2718">
        <v>20110922</v>
      </c>
      <c r="C2718">
        <v>20110922</v>
      </c>
      <c r="D2718">
        <v>20110926</v>
      </c>
    </row>
    <row r="2719" spans="1:4">
      <c r="A2719">
        <v>20110925</v>
      </c>
      <c r="B2719">
        <v>20110921</v>
      </c>
      <c r="C2719">
        <v>20110921</v>
      </c>
      <c r="D2719">
        <v>20110925</v>
      </c>
    </row>
    <row r="2720" spans="1:4">
      <c r="A2720">
        <v>20110924</v>
      </c>
      <c r="B2720">
        <v>20110920</v>
      </c>
      <c r="C2720">
        <v>20110920</v>
      </c>
      <c r="D2720">
        <v>20110924</v>
      </c>
    </row>
    <row r="2721" spans="1:4">
      <c r="A2721">
        <v>20110923</v>
      </c>
      <c r="B2721">
        <v>20110919</v>
      </c>
      <c r="C2721">
        <v>20110919</v>
      </c>
      <c r="D2721">
        <v>20110923</v>
      </c>
    </row>
    <row r="2722" spans="1:4">
      <c r="A2722">
        <v>20110922</v>
      </c>
      <c r="B2722">
        <v>20110918</v>
      </c>
      <c r="C2722">
        <v>20110918</v>
      </c>
      <c r="D2722">
        <v>20110922</v>
      </c>
    </row>
    <row r="2723" spans="1:4">
      <c r="A2723">
        <v>20110921</v>
      </c>
      <c r="B2723">
        <v>20110917</v>
      </c>
      <c r="C2723">
        <v>20110917</v>
      </c>
      <c r="D2723">
        <v>20110921</v>
      </c>
    </row>
    <row r="2724" spans="1:4">
      <c r="A2724">
        <v>20110920</v>
      </c>
      <c r="B2724">
        <v>20110916</v>
      </c>
      <c r="C2724">
        <v>20110916</v>
      </c>
      <c r="D2724">
        <v>20110920</v>
      </c>
    </row>
    <row r="2725" spans="1:4">
      <c r="A2725">
        <v>20110919</v>
      </c>
      <c r="B2725">
        <v>20110915</v>
      </c>
      <c r="C2725">
        <v>20110915</v>
      </c>
      <c r="D2725">
        <v>20110919</v>
      </c>
    </row>
    <row r="2726" spans="1:4">
      <c r="A2726">
        <v>20110918</v>
      </c>
      <c r="B2726">
        <v>20110914</v>
      </c>
      <c r="C2726">
        <v>20110914</v>
      </c>
      <c r="D2726">
        <v>20110918</v>
      </c>
    </row>
    <row r="2727" spans="1:4">
      <c r="A2727">
        <v>20110917</v>
      </c>
      <c r="B2727">
        <v>20110913</v>
      </c>
      <c r="C2727">
        <v>20110913</v>
      </c>
      <c r="D2727">
        <v>20110917</v>
      </c>
    </row>
    <row r="2728" spans="1:4">
      <c r="A2728">
        <v>20110916</v>
      </c>
      <c r="B2728">
        <v>20110912</v>
      </c>
      <c r="C2728">
        <v>20110912</v>
      </c>
      <c r="D2728">
        <v>20110916</v>
      </c>
    </row>
    <row r="2729" spans="1:4">
      <c r="A2729">
        <v>20110915</v>
      </c>
      <c r="B2729">
        <v>20110911</v>
      </c>
      <c r="C2729">
        <v>20110911</v>
      </c>
      <c r="D2729">
        <v>20110915</v>
      </c>
    </row>
    <row r="2730" spans="1:4">
      <c r="A2730">
        <v>20110914</v>
      </c>
      <c r="B2730">
        <v>20110910</v>
      </c>
      <c r="C2730">
        <v>20110910</v>
      </c>
      <c r="D2730">
        <v>20110914</v>
      </c>
    </row>
    <row r="2731" spans="1:4">
      <c r="A2731">
        <v>20110913</v>
      </c>
      <c r="B2731">
        <v>20110909</v>
      </c>
      <c r="C2731">
        <v>20110909</v>
      </c>
      <c r="D2731">
        <v>20110913</v>
      </c>
    </row>
    <row r="2732" spans="1:4">
      <c r="A2732">
        <v>20110912</v>
      </c>
      <c r="B2732">
        <v>20110908</v>
      </c>
      <c r="C2732">
        <v>20110908</v>
      </c>
      <c r="D2732">
        <v>20110912</v>
      </c>
    </row>
    <row r="2733" spans="1:4">
      <c r="A2733">
        <v>20110911</v>
      </c>
      <c r="B2733">
        <v>20110907</v>
      </c>
      <c r="C2733">
        <v>20110907</v>
      </c>
      <c r="D2733">
        <v>20110911</v>
      </c>
    </row>
    <row r="2734" spans="1:4">
      <c r="A2734">
        <v>20110910</v>
      </c>
      <c r="B2734">
        <v>20110906</v>
      </c>
      <c r="C2734">
        <v>20110906</v>
      </c>
      <c r="D2734">
        <v>20110910</v>
      </c>
    </row>
    <row r="2735" spans="1:4">
      <c r="A2735">
        <v>20110909</v>
      </c>
      <c r="B2735">
        <v>20110905</v>
      </c>
      <c r="C2735">
        <v>20110905</v>
      </c>
      <c r="D2735">
        <v>20110909</v>
      </c>
    </row>
    <row r="2736" spans="1:4">
      <c r="A2736">
        <v>20110908</v>
      </c>
      <c r="B2736">
        <v>20110904</v>
      </c>
      <c r="C2736">
        <v>20110904</v>
      </c>
      <c r="D2736">
        <v>20110908</v>
      </c>
    </row>
    <row r="2737" spans="1:4">
      <c r="A2737">
        <v>20110907</v>
      </c>
      <c r="B2737">
        <v>20110903</v>
      </c>
      <c r="C2737">
        <v>20110903</v>
      </c>
      <c r="D2737">
        <v>20110907</v>
      </c>
    </row>
    <row r="2738" spans="1:4">
      <c r="A2738">
        <v>20110906</v>
      </c>
      <c r="B2738">
        <v>20110902</v>
      </c>
      <c r="C2738">
        <v>20110902</v>
      </c>
      <c r="D2738">
        <v>20110906</v>
      </c>
    </row>
    <row r="2739" spans="1:4">
      <c r="A2739">
        <v>20110905</v>
      </c>
      <c r="B2739">
        <v>20110901</v>
      </c>
      <c r="C2739">
        <v>20110901</v>
      </c>
      <c r="D2739">
        <v>20110905</v>
      </c>
    </row>
    <row r="2740" spans="1:4">
      <c r="A2740">
        <v>20110904</v>
      </c>
      <c r="B2740">
        <v>20110831</v>
      </c>
      <c r="C2740">
        <v>20110831</v>
      </c>
      <c r="D2740">
        <v>20110904</v>
      </c>
    </row>
    <row r="2741" spans="1:4">
      <c r="A2741">
        <v>20110903</v>
      </c>
      <c r="B2741">
        <v>20110830</v>
      </c>
      <c r="C2741">
        <v>20110830</v>
      </c>
      <c r="D2741">
        <v>20110903</v>
      </c>
    </row>
    <row r="2742" spans="1:4">
      <c r="A2742">
        <v>20110902</v>
      </c>
      <c r="B2742">
        <v>20110829</v>
      </c>
      <c r="C2742">
        <v>20110829</v>
      </c>
      <c r="D2742">
        <v>20110902</v>
      </c>
    </row>
    <row r="2743" spans="1:4">
      <c r="A2743">
        <v>20110901</v>
      </c>
      <c r="B2743">
        <v>20110828</v>
      </c>
      <c r="C2743">
        <v>20110828</v>
      </c>
      <c r="D2743">
        <v>20110901</v>
      </c>
    </row>
    <row r="2744" spans="1:4">
      <c r="A2744">
        <v>20110831</v>
      </c>
      <c r="B2744">
        <v>20110827</v>
      </c>
      <c r="C2744">
        <v>20110827</v>
      </c>
      <c r="D2744">
        <v>20110831</v>
      </c>
    </row>
    <row r="2745" spans="1:4">
      <c r="A2745">
        <v>20110830</v>
      </c>
      <c r="B2745">
        <v>20110826</v>
      </c>
      <c r="C2745">
        <v>20110826</v>
      </c>
      <c r="D2745">
        <v>20110830</v>
      </c>
    </row>
    <row r="2746" spans="1:4">
      <c r="A2746">
        <v>20110829</v>
      </c>
      <c r="B2746">
        <v>20110825</v>
      </c>
      <c r="C2746">
        <v>20110825</v>
      </c>
      <c r="D2746">
        <v>20110829</v>
      </c>
    </row>
    <row r="2747" spans="1:4">
      <c r="A2747">
        <v>20110828</v>
      </c>
      <c r="B2747">
        <v>20110824</v>
      </c>
      <c r="C2747">
        <v>20110824</v>
      </c>
      <c r="D2747">
        <v>20110828</v>
      </c>
    </row>
    <row r="2748" spans="1:4">
      <c r="A2748">
        <v>20110827</v>
      </c>
      <c r="B2748">
        <v>20110823</v>
      </c>
      <c r="C2748">
        <v>20110823</v>
      </c>
      <c r="D2748">
        <v>20110827</v>
      </c>
    </row>
    <row r="2749" spans="1:4">
      <c r="A2749">
        <v>20110826</v>
      </c>
      <c r="B2749">
        <v>20110822</v>
      </c>
      <c r="C2749">
        <v>20110822</v>
      </c>
      <c r="D2749">
        <v>20110826</v>
      </c>
    </row>
    <row r="2750" spans="1:4">
      <c r="A2750">
        <v>20110825</v>
      </c>
      <c r="B2750">
        <v>20110821</v>
      </c>
      <c r="C2750">
        <v>20110821</v>
      </c>
      <c r="D2750">
        <v>20110825</v>
      </c>
    </row>
    <row r="2751" spans="1:4">
      <c r="A2751">
        <v>20110824</v>
      </c>
      <c r="B2751">
        <v>20110820</v>
      </c>
      <c r="C2751">
        <v>20110820</v>
      </c>
      <c r="D2751">
        <v>20110824</v>
      </c>
    </row>
    <row r="2752" spans="1:4">
      <c r="A2752">
        <v>20110823</v>
      </c>
      <c r="B2752">
        <v>20110819</v>
      </c>
      <c r="C2752">
        <v>20110819</v>
      </c>
      <c r="D2752">
        <v>20110823</v>
      </c>
    </row>
    <row r="2753" spans="1:4">
      <c r="A2753">
        <v>20110822</v>
      </c>
      <c r="B2753">
        <v>20110818</v>
      </c>
      <c r="C2753">
        <v>20110818</v>
      </c>
      <c r="D2753">
        <v>20110822</v>
      </c>
    </row>
    <row r="2754" spans="1:4">
      <c r="A2754">
        <v>20110821</v>
      </c>
      <c r="B2754">
        <v>20110817</v>
      </c>
      <c r="C2754">
        <v>20110817</v>
      </c>
      <c r="D2754">
        <v>20110821</v>
      </c>
    </row>
    <row r="2755" spans="1:4">
      <c r="A2755">
        <v>20110820</v>
      </c>
      <c r="B2755">
        <v>20110816</v>
      </c>
      <c r="C2755">
        <v>20110816</v>
      </c>
      <c r="D2755">
        <v>20110820</v>
      </c>
    </row>
    <row r="2756" spans="1:4">
      <c r="A2756">
        <v>20110819</v>
      </c>
      <c r="B2756">
        <v>20110815</v>
      </c>
      <c r="C2756">
        <v>20110815</v>
      </c>
      <c r="D2756">
        <v>20110819</v>
      </c>
    </row>
    <row r="2757" spans="1:4">
      <c r="A2757">
        <v>20110818</v>
      </c>
      <c r="B2757">
        <v>20110814</v>
      </c>
      <c r="C2757">
        <v>20110814</v>
      </c>
      <c r="D2757">
        <v>20110818</v>
      </c>
    </row>
    <row r="2758" spans="1:4">
      <c r="A2758">
        <v>20110817</v>
      </c>
      <c r="B2758">
        <v>20110813</v>
      </c>
      <c r="C2758">
        <v>20110813</v>
      </c>
      <c r="D2758">
        <v>20110817</v>
      </c>
    </row>
    <row r="2759" spans="1:4">
      <c r="A2759">
        <v>20110816</v>
      </c>
      <c r="B2759">
        <v>20110812</v>
      </c>
      <c r="C2759">
        <v>20110812</v>
      </c>
      <c r="D2759">
        <v>20110816</v>
      </c>
    </row>
    <row r="2760" spans="1:4">
      <c r="A2760">
        <v>20110815</v>
      </c>
      <c r="B2760">
        <v>20110811</v>
      </c>
      <c r="C2760">
        <v>20110811</v>
      </c>
      <c r="D2760">
        <v>20110815</v>
      </c>
    </row>
    <row r="2761" spans="1:4">
      <c r="A2761">
        <v>20110814</v>
      </c>
      <c r="B2761">
        <v>20110810</v>
      </c>
      <c r="C2761">
        <v>20110810</v>
      </c>
      <c r="D2761">
        <v>20110814</v>
      </c>
    </row>
    <row r="2762" spans="1:4">
      <c r="A2762">
        <v>20110813</v>
      </c>
      <c r="B2762">
        <v>20110809</v>
      </c>
      <c r="C2762">
        <v>20110809</v>
      </c>
      <c r="D2762">
        <v>20110813</v>
      </c>
    </row>
    <row r="2763" spans="1:4">
      <c r="A2763">
        <v>20110812</v>
      </c>
      <c r="B2763">
        <v>20110808</v>
      </c>
      <c r="C2763">
        <v>20110808</v>
      </c>
      <c r="D2763">
        <v>20110812</v>
      </c>
    </row>
    <row r="2764" spans="1:4">
      <c r="A2764">
        <v>20110811</v>
      </c>
      <c r="B2764">
        <v>20110807</v>
      </c>
      <c r="C2764">
        <v>20110807</v>
      </c>
      <c r="D2764">
        <v>20110811</v>
      </c>
    </row>
    <row r="2765" spans="1:4">
      <c r="A2765">
        <v>20110810</v>
      </c>
      <c r="B2765">
        <v>20110806</v>
      </c>
      <c r="C2765">
        <v>20110806</v>
      </c>
      <c r="D2765">
        <v>20110810</v>
      </c>
    </row>
    <row r="2766" spans="1:4">
      <c r="A2766">
        <v>20110809</v>
      </c>
      <c r="B2766">
        <v>20110805</v>
      </c>
      <c r="C2766">
        <v>20110805</v>
      </c>
      <c r="D2766">
        <v>20110809</v>
      </c>
    </row>
    <row r="2767" spans="1:4">
      <c r="A2767">
        <v>20110808</v>
      </c>
      <c r="B2767">
        <v>20110804</v>
      </c>
      <c r="C2767">
        <v>20110804</v>
      </c>
      <c r="D2767">
        <v>20110808</v>
      </c>
    </row>
    <row r="2768" spans="1:4">
      <c r="A2768">
        <v>20110807</v>
      </c>
      <c r="B2768">
        <v>20110803</v>
      </c>
      <c r="C2768">
        <v>20110803</v>
      </c>
      <c r="D2768">
        <v>20110807</v>
      </c>
    </row>
    <row r="2769" spans="1:4">
      <c r="A2769">
        <v>20110806</v>
      </c>
      <c r="B2769">
        <v>20110802</v>
      </c>
      <c r="C2769">
        <v>20110802</v>
      </c>
      <c r="D2769">
        <v>20110806</v>
      </c>
    </row>
    <row r="2770" spans="1:4">
      <c r="A2770">
        <v>20110805</v>
      </c>
      <c r="B2770">
        <v>20110801</v>
      </c>
      <c r="C2770">
        <v>20110801</v>
      </c>
      <c r="D2770">
        <v>20110805</v>
      </c>
    </row>
    <row r="2771" spans="1:4">
      <c r="A2771">
        <v>20110804</v>
      </c>
      <c r="B2771">
        <v>20110731</v>
      </c>
      <c r="C2771">
        <v>20110731</v>
      </c>
      <c r="D2771">
        <v>20110804</v>
      </c>
    </row>
    <row r="2772" spans="1:4">
      <c r="A2772">
        <v>20110803</v>
      </c>
      <c r="B2772">
        <v>20110730</v>
      </c>
      <c r="C2772">
        <v>20110730</v>
      </c>
      <c r="D2772">
        <v>20110803</v>
      </c>
    </row>
    <row r="2773" spans="1:4">
      <c r="A2773">
        <v>20110802</v>
      </c>
      <c r="B2773">
        <v>20110729</v>
      </c>
      <c r="C2773">
        <v>20110729</v>
      </c>
      <c r="D2773">
        <v>20110802</v>
      </c>
    </row>
    <row r="2774" spans="1:4">
      <c r="A2774">
        <v>20110801</v>
      </c>
      <c r="B2774">
        <v>20110728</v>
      </c>
      <c r="C2774">
        <v>20110728</v>
      </c>
      <c r="D2774">
        <v>20110801</v>
      </c>
    </row>
    <row r="2775" spans="1:4">
      <c r="A2775">
        <v>20110731</v>
      </c>
      <c r="B2775">
        <v>20110727</v>
      </c>
      <c r="C2775">
        <v>20110727</v>
      </c>
      <c r="D2775">
        <v>20110731</v>
      </c>
    </row>
    <row r="2776" spans="1:4">
      <c r="A2776">
        <v>20110730</v>
      </c>
      <c r="B2776">
        <v>20110726</v>
      </c>
      <c r="C2776">
        <v>20110726</v>
      </c>
      <c r="D2776">
        <v>20110730</v>
      </c>
    </row>
    <row r="2777" spans="1:4">
      <c r="A2777">
        <v>20110729</v>
      </c>
      <c r="B2777">
        <v>20110725</v>
      </c>
      <c r="C2777">
        <v>20110725</v>
      </c>
      <c r="D2777">
        <v>20110729</v>
      </c>
    </row>
    <row r="2778" spans="1:4">
      <c r="A2778">
        <v>20110728</v>
      </c>
      <c r="B2778">
        <v>20110724</v>
      </c>
      <c r="C2778">
        <v>20110724</v>
      </c>
      <c r="D2778">
        <v>20110728</v>
      </c>
    </row>
    <row r="2779" spans="1:4">
      <c r="A2779">
        <v>20110727</v>
      </c>
      <c r="B2779">
        <v>20110723</v>
      </c>
      <c r="C2779">
        <v>20110723</v>
      </c>
      <c r="D2779">
        <v>20110727</v>
      </c>
    </row>
    <row r="2780" spans="1:4">
      <c r="A2780">
        <v>20110726</v>
      </c>
      <c r="B2780">
        <v>20110722</v>
      </c>
      <c r="C2780">
        <v>20110722</v>
      </c>
      <c r="D2780">
        <v>20110726</v>
      </c>
    </row>
    <row r="2781" spans="1:4">
      <c r="A2781">
        <v>20110725</v>
      </c>
      <c r="B2781">
        <v>20110721</v>
      </c>
      <c r="C2781">
        <v>20110721</v>
      </c>
      <c r="D2781">
        <v>20110725</v>
      </c>
    </row>
    <row r="2782" spans="1:4">
      <c r="A2782">
        <v>20110724</v>
      </c>
      <c r="B2782">
        <v>20110720</v>
      </c>
      <c r="C2782">
        <v>20110720</v>
      </c>
      <c r="D2782">
        <v>20110724</v>
      </c>
    </row>
    <row r="2783" spans="1:4">
      <c r="A2783">
        <v>20110723</v>
      </c>
      <c r="B2783">
        <v>20110719</v>
      </c>
      <c r="C2783">
        <v>20110719</v>
      </c>
      <c r="D2783">
        <v>20110723</v>
      </c>
    </row>
    <row r="2784" spans="1:4">
      <c r="A2784">
        <v>20110722</v>
      </c>
      <c r="B2784">
        <v>20110718</v>
      </c>
      <c r="C2784">
        <v>20110718</v>
      </c>
      <c r="D2784">
        <v>20110722</v>
      </c>
    </row>
    <row r="2785" spans="1:4">
      <c r="A2785">
        <v>20110721</v>
      </c>
      <c r="B2785">
        <v>20110717</v>
      </c>
      <c r="C2785">
        <v>20110717</v>
      </c>
      <c r="D2785">
        <v>20110721</v>
      </c>
    </row>
    <row r="2786" spans="1:4">
      <c r="A2786">
        <v>20110720</v>
      </c>
      <c r="B2786">
        <v>20110716</v>
      </c>
      <c r="C2786">
        <v>20110716</v>
      </c>
      <c r="D2786">
        <v>20110720</v>
      </c>
    </row>
    <row r="2787" spans="1:4">
      <c r="A2787">
        <v>20110719</v>
      </c>
      <c r="B2787">
        <v>20110715</v>
      </c>
      <c r="C2787">
        <v>20110715</v>
      </c>
      <c r="D2787">
        <v>20110719</v>
      </c>
    </row>
    <row r="2788" spans="1:4">
      <c r="A2788">
        <v>20110718</v>
      </c>
      <c r="B2788">
        <v>20110714</v>
      </c>
      <c r="C2788">
        <v>20110714</v>
      </c>
      <c r="D2788">
        <v>20110718</v>
      </c>
    </row>
    <row r="2789" spans="1:4">
      <c r="A2789">
        <v>20110717</v>
      </c>
      <c r="B2789">
        <v>20110713</v>
      </c>
      <c r="C2789">
        <v>20110713</v>
      </c>
      <c r="D2789">
        <v>20110717</v>
      </c>
    </row>
    <row r="2790" spans="1:4">
      <c r="A2790">
        <v>20110716</v>
      </c>
      <c r="B2790">
        <v>20110712</v>
      </c>
      <c r="C2790">
        <v>20110712</v>
      </c>
      <c r="D2790">
        <v>20110716</v>
      </c>
    </row>
    <row r="2791" spans="1:4">
      <c r="A2791">
        <v>20110715</v>
      </c>
      <c r="B2791">
        <v>20110711</v>
      </c>
      <c r="C2791">
        <v>20110711</v>
      </c>
      <c r="D2791">
        <v>20110715</v>
      </c>
    </row>
    <row r="2792" spans="1:4">
      <c r="A2792">
        <v>20110714</v>
      </c>
      <c r="B2792">
        <v>20110710</v>
      </c>
      <c r="C2792">
        <v>20110710</v>
      </c>
      <c r="D2792">
        <v>20110714</v>
      </c>
    </row>
    <row r="2793" spans="1:4">
      <c r="A2793">
        <v>20110713</v>
      </c>
      <c r="B2793">
        <v>20110709</v>
      </c>
      <c r="C2793">
        <v>20110709</v>
      </c>
      <c r="D2793">
        <v>20110713</v>
      </c>
    </row>
    <row r="2794" spans="1:4">
      <c r="A2794">
        <v>20110712</v>
      </c>
      <c r="B2794">
        <v>20110708</v>
      </c>
      <c r="C2794">
        <v>20110708</v>
      </c>
      <c r="D2794">
        <v>20110712</v>
      </c>
    </row>
    <row r="2795" spans="1:4">
      <c r="A2795">
        <v>20110711</v>
      </c>
      <c r="B2795">
        <v>20110707</v>
      </c>
      <c r="C2795">
        <v>20110707</v>
      </c>
      <c r="D2795">
        <v>20110711</v>
      </c>
    </row>
    <row r="2796" spans="1:4">
      <c r="A2796">
        <v>20110710</v>
      </c>
      <c r="B2796">
        <v>20110706</v>
      </c>
      <c r="C2796">
        <v>20110706</v>
      </c>
      <c r="D2796">
        <v>20110710</v>
      </c>
    </row>
    <row r="2797" spans="1:4">
      <c r="A2797">
        <v>20110709</v>
      </c>
      <c r="B2797">
        <v>20110705</v>
      </c>
      <c r="C2797">
        <v>20110705</v>
      </c>
      <c r="D2797">
        <v>20110709</v>
      </c>
    </row>
    <row r="2798" spans="1:4">
      <c r="A2798">
        <v>20110708</v>
      </c>
      <c r="B2798">
        <v>20110704</v>
      </c>
      <c r="C2798">
        <v>20110704</v>
      </c>
      <c r="D2798">
        <v>20110708</v>
      </c>
    </row>
    <row r="2799" spans="1:4">
      <c r="A2799">
        <v>20110707</v>
      </c>
      <c r="B2799">
        <v>20110703</v>
      </c>
      <c r="C2799">
        <v>20110703</v>
      </c>
      <c r="D2799">
        <v>20110707</v>
      </c>
    </row>
    <row r="2800" spans="1:4">
      <c r="A2800">
        <v>20110706</v>
      </c>
      <c r="B2800">
        <v>20110702</v>
      </c>
      <c r="C2800">
        <v>20110702</v>
      </c>
      <c r="D2800">
        <v>20110706</v>
      </c>
    </row>
    <row r="2801" spans="1:4">
      <c r="A2801">
        <v>20110705</v>
      </c>
      <c r="B2801">
        <v>20110701</v>
      </c>
      <c r="C2801">
        <v>20110701</v>
      </c>
      <c r="D2801">
        <v>20110705</v>
      </c>
    </row>
    <row r="2802" spans="1:4">
      <c r="A2802">
        <v>20110704</v>
      </c>
      <c r="B2802">
        <v>20110630</v>
      </c>
      <c r="C2802">
        <v>20110630</v>
      </c>
      <c r="D2802">
        <v>20110704</v>
      </c>
    </row>
    <row r="2803" spans="1:4">
      <c r="A2803">
        <v>20110703</v>
      </c>
      <c r="B2803">
        <v>20110629</v>
      </c>
      <c r="C2803">
        <v>20110629</v>
      </c>
      <c r="D2803">
        <v>20110703</v>
      </c>
    </row>
    <row r="2804" spans="1:4">
      <c r="A2804">
        <v>20110702</v>
      </c>
      <c r="B2804">
        <v>20110628</v>
      </c>
      <c r="C2804">
        <v>20110628</v>
      </c>
      <c r="D2804">
        <v>20110702</v>
      </c>
    </row>
    <row r="2805" spans="1:4">
      <c r="A2805">
        <v>20110701</v>
      </c>
      <c r="B2805">
        <v>20110627</v>
      </c>
      <c r="C2805">
        <v>20110627</v>
      </c>
      <c r="D2805">
        <v>20110701</v>
      </c>
    </row>
    <row r="2806" spans="1:4">
      <c r="A2806">
        <v>20110630</v>
      </c>
      <c r="B2806">
        <v>20110626</v>
      </c>
      <c r="C2806">
        <v>20110626</v>
      </c>
      <c r="D2806">
        <v>20110630</v>
      </c>
    </row>
    <row r="2807" spans="1:4">
      <c r="A2807">
        <v>20110629</v>
      </c>
      <c r="B2807">
        <v>20110625</v>
      </c>
      <c r="C2807">
        <v>20110625</v>
      </c>
      <c r="D2807">
        <v>20110629</v>
      </c>
    </row>
    <row r="2808" spans="1:4">
      <c r="A2808">
        <v>20110628</v>
      </c>
      <c r="B2808">
        <v>20110624</v>
      </c>
      <c r="C2808">
        <v>20110624</v>
      </c>
      <c r="D2808">
        <v>20110628</v>
      </c>
    </row>
    <row r="2809" spans="1:4">
      <c r="A2809">
        <v>20110627</v>
      </c>
      <c r="B2809">
        <v>20110623</v>
      </c>
      <c r="C2809">
        <v>20110623</v>
      </c>
      <c r="D2809">
        <v>20110627</v>
      </c>
    </row>
    <row r="2810" spans="1:4">
      <c r="A2810">
        <v>20110626</v>
      </c>
      <c r="B2810">
        <v>20110622</v>
      </c>
      <c r="C2810">
        <v>20110622</v>
      </c>
      <c r="D2810">
        <v>20110626</v>
      </c>
    </row>
    <row r="2811" spans="1:4">
      <c r="A2811">
        <v>20110625</v>
      </c>
      <c r="B2811">
        <v>20110621</v>
      </c>
      <c r="C2811">
        <v>20110621</v>
      </c>
      <c r="D2811">
        <v>20110625</v>
      </c>
    </row>
    <row r="2812" spans="1:4">
      <c r="A2812">
        <v>20110624</v>
      </c>
      <c r="B2812">
        <v>20110620</v>
      </c>
      <c r="C2812">
        <v>20110620</v>
      </c>
      <c r="D2812">
        <v>20110624</v>
      </c>
    </row>
    <row r="2813" spans="1:4">
      <c r="A2813">
        <v>20110623</v>
      </c>
      <c r="B2813">
        <v>20110619</v>
      </c>
      <c r="C2813">
        <v>20110619</v>
      </c>
      <c r="D2813">
        <v>20110623</v>
      </c>
    </row>
    <row r="2814" spans="1:4">
      <c r="A2814">
        <v>20110622</v>
      </c>
      <c r="B2814">
        <v>20110618</v>
      </c>
      <c r="C2814">
        <v>20110618</v>
      </c>
      <c r="D2814">
        <v>20110622</v>
      </c>
    </row>
    <row r="2815" spans="1:4">
      <c r="A2815">
        <v>20110621</v>
      </c>
      <c r="B2815">
        <v>20110617</v>
      </c>
      <c r="C2815">
        <v>20110617</v>
      </c>
      <c r="D2815">
        <v>20110621</v>
      </c>
    </row>
    <row r="2816" spans="1:4">
      <c r="A2816">
        <v>20110620</v>
      </c>
      <c r="B2816">
        <v>20110616</v>
      </c>
      <c r="C2816">
        <v>20110616</v>
      </c>
      <c r="D2816">
        <v>20110620</v>
      </c>
    </row>
    <row r="2817" spans="1:4">
      <c r="A2817">
        <v>20110619</v>
      </c>
      <c r="B2817">
        <v>20110615</v>
      </c>
      <c r="C2817">
        <v>20110615</v>
      </c>
      <c r="D2817">
        <v>20110619</v>
      </c>
    </row>
    <row r="2818" spans="1:4">
      <c r="A2818">
        <v>20110618</v>
      </c>
      <c r="B2818">
        <v>20110614</v>
      </c>
      <c r="C2818">
        <v>20110614</v>
      </c>
      <c r="D2818">
        <v>20110618</v>
      </c>
    </row>
    <row r="2819" spans="1:4">
      <c r="A2819">
        <v>20110617</v>
      </c>
      <c r="B2819">
        <v>20110613</v>
      </c>
      <c r="C2819">
        <v>20110613</v>
      </c>
      <c r="D2819">
        <v>20110617</v>
      </c>
    </row>
    <row r="2820" spans="1:4">
      <c r="A2820">
        <v>20110616</v>
      </c>
      <c r="B2820">
        <v>20110612</v>
      </c>
      <c r="C2820">
        <v>20110612</v>
      </c>
      <c r="D2820">
        <v>20110616</v>
      </c>
    </row>
    <row r="2821" spans="1:4">
      <c r="A2821">
        <v>20110615</v>
      </c>
      <c r="B2821">
        <v>20110611</v>
      </c>
      <c r="C2821">
        <v>20110611</v>
      </c>
      <c r="D2821">
        <v>20110615</v>
      </c>
    </row>
    <row r="2822" spans="1:4">
      <c r="A2822">
        <v>20110614</v>
      </c>
      <c r="B2822">
        <v>20110610</v>
      </c>
      <c r="C2822">
        <v>20110610</v>
      </c>
      <c r="D2822">
        <v>20110614</v>
      </c>
    </row>
    <row r="2823" spans="1:4">
      <c r="A2823">
        <v>20110613</v>
      </c>
      <c r="B2823">
        <v>20110609</v>
      </c>
      <c r="C2823">
        <v>20110609</v>
      </c>
      <c r="D2823">
        <v>20110613</v>
      </c>
    </row>
    <row r="2824" spans="1:4">
      <c r="A2824">
        <v>20110612</v>
      </c>
      <c r="B2824">
        <v>20110608</v>
      </c>
      <c r="C2824">
        <v>20110608</v>
      </c>
      <c r="D2824">
        <v>20110612</v>
      </c>
    </row>
    <row r="2825" spans="1:4">
      <c r="A2825">
        <v>20110611</v>
      </c>
      <c r="B2825">
        <v>20110607</v>
      </c>
      <c r="C2825">
        <v>20110607</v>
      </c>
      <c r="D2825">
        <v>20110611</v>
      </c>
    </row>
    <row r="2826" spans="1:4">
      <c r="A2826">
        <v>20110610</v>
      </c>
      <c r="B2826">
        <v>20110606</v>
      </c>
      <c r="C2826">
        <v>20110606</v>
      </c>
      <c r="D2826">
        <v>20110610</v>
      </c>
    </row>
    <row r="2827" spans="1:4">
      <c r="A2827">
        <v>20110609</v>
      </c>
      <c r="B2827">
        <v>20110605</v>
      </c>
      <c r="C2827">
        <v>20110605</v>
      </c>
      <c r="D2827">
        <v>20110609</v>
      </c>
    </row>
    <row r="2828" spans="1:4">
      <c r="A2828">
        <v>20110608</v>
      </c>
      <c r="B2828">
        <v>20110604</v>
      </c>
      <c r="C2828">
        <v>20110604</v>
      </c>
      <c r="D2828">
        <v>20110608</v>
      </c>
    </row>
    <row r="2829" spans="1:4">
      <c r="A2829">
        <v>20110607</v>
      </c>
      <c r="B2829">
        <v>20110603</v>
      </c>
      <c r="C2829">
        <v>20110603</v>
      </c>
      <c r="D2829">
        <v>20110607</v>
      </c>
    </row>
    <row r="2830" spans="1:4">
      <c r="A2830">
        <v>20110606</v>
      </c>
      <c r="B2830">
        <v>20110602</v>
      </c>
      <c r="C2830">
        <v>20110602</v>
      </c>
      <c r="D2830">
        <v>20110606</v>
      </c>
    </row>
    <row r="2831" spans="1:4">
      <c r="A2831">
        <v>20110605</v>
      </c>
      <c r="B2831">
        <v>20110601</v>
      </c>
      <c r="C2831">
        <v>20110601</v>
      </c>
      <c r="D2831">
        <v>20110605</v>
      </c>
    </row>
    <row r="2832" spans="1:4">
      <c r="A2832">
        <v>20110604</v>
      </c>
      <c r="B2832">
        <v>20110531</v>
      </c>
      <c r="C2832">
        <v>20110531</v>
      </c>
      <c r="D2832">
        <v>20110604</v>
      </c>
    </row>
    <row r="2833" spans="1:4">
      <c r="A2833">
        <v>20110603</v>
      </c>
      <c r="B2833">
        <v>20110530</v>
      </c>
      <c r="C2833">
        <v>20110530</v>
      </c>
      <c r="D2833">
        <v>20110603</v>
      </c>
    </row>
    <row r="2834" spans="1:4">
      <c r="A2834">
        <v>20110602</v>
      </c>
      <c r="B2834">
        <v>20110529</v>
      </c>
      <c r="C2834">
        <v>20110529</v>
      </c>
      <c r="D2834">
        <v>20110602</v>
      </c>
    </row>
    <row r="2835" spans="1:4">
      <c r="A2835">
        <v>20110601</v>
      </c>
      <c r="B2835">
        <v>20110528</v>
      </c>
      <c r="C2835">
        <v>20110528</v>
      </c>
      <c r="D2835">
        <v>20110601</v>
      </c>
    </row>
    <row r="2836" spans="1:4">
      <c r="A2836">
        <v>20110531</v>
      </c>
      <c r="B2836">
        <v>20110527</v>
      </c>
      <c r="C2836">
        <v>20110527</v>
      </c>
      <c r="D2836">
        <v>20110531</v>
      </c>
    </row>
    <row r="2837" spans="1:4">
      <c r="A2837">
        <v>20110530</v>
      </c>
      <c r="B2837">
        <v>20110526</v>
      </c>
      <c r="C2837">
        <v>20110526</v>
      </c>
      <c r="D2837">
        <v>20110530</v>
      </c>
    </row>
    <row r="2838" spans="1:4">
      <c r="A2838">
        <v>20110529</v>
      </c>
      <c r="B2838">
        <v>20110525</v>
      </c>
      <c r="C2838">
        <v>20110525</v>
      </c>
      <c r="D2838">
        <v>20110529</v>
      </c>
    </row>
    <row r="2839" spans="1:4">
      <c r="A2839">
        <v>20110528</v>
      </c>
      <c r="B2839">
        <v>20110524</v>
      </c>
      <c r="C2839">
        <v>20110524</v>
      </c>
      <c r="D2839">
        <v>20110528</v>
      </c>
    </row>
    <row r="2840" spans="1:4">
      <c r="A2840">
        <v>20110527</v>
      </c>
      <c r="B2840">
        <v>20110523</v>
      </c>
      <c r="C2840">
        <v>20110523</v>
      </c>
      <c r="D2840">
        <v>20110527</v>
      </c>
    </row>
    <row r="2841" spans="1:4">
      <c r="A2841">
        <v>20110526</v>
      </c>
      <c r="B2841">
        <v>20110522</v>
      </c>
      <c r="C2841">
        <v>20110522</v>
      </c>
      <c r="D2841">
        <v>20110526</v>
      </c>
    </row>
    <row r="2842" spans="1:4">
      <c r="A2842">
        <v>20110525</v>
      </c>
      <c r="B2842">
        <v>20110521</v>
      </c>
      <c r="C2842">
        <v>20110521</v>
      </c>
      <c r="D2842">
        <v>20110525</v>
      </c>
    </row>
    <row r="2843" spans="1:4">
      <c r="A2843">
        <v>20110524</v>
      </c>
      <c r="B2843">
        <v>20110520</v>
      </c>
      <c r="C2843">
        <v>20110520</v>
      </c>
      <c r="D2843">
        <v>20110524</v>
      </c>
    </row>
    <row r="2844" spans="1:4">
      <c r="A2844">
        <v>20110523</v>
      </c>
      <c r="B2844">
        <v>20110519</v>
      </c>
      <c r="C2844">
        <v>20110519</v>
      </c>
      <c r="D2844">
        <v>20110523</v>
      </c>
    </row>
    <row r="2845" spans="1:4">
      <c r="A2845">
        <v>20110522</v>
      </c>
      <c r="B2845">
        <v>20110518</v>
      </c>
      <c r="C2845">
        <v>20110518</v>
      </c>
      <c r="D2845">
        <v>20110522</v>
      </c>
    </row>
    <row r="2846" spans="1:4">
      <c r="A2846">
        <v>20110521</v>
      </c>
      <c r="B2846">
        <v>20110517</v>
      </c>
      <c r="C2846">
        <v>20110517</v>
      </c>
      <c r="D2846">
        <v>20110521</v>
      </c>
    </row>
    <row r="2847" spans="1:4">
      <c r="A2847">
        <v>20110520</v>
      </c>
      <c r="B2847">
        <v>20110516</v>
      </c>
      <c r="C2847">
        <v>20110516</v>
      </c>
      <c r="D2847">
        <v>20110520</v>
      </c>
    </row>
    <row r="2848" spans="1:4">
      <c r="A2848">
        <v>20110519</v>
      </c>
      <c r="B2848">
        <v>20110515</v>
      </c>
      <c r="C2848">
        <v>20110515</v>
      </c>
      <c r="D2848">
        <v>20110519</v>
      </c>
    </row>
    <row r="2849" spans="1:4">
      <c r="A2849">
        <v>20110518</v>
      </c>
      <c r="B2849">
        <v>20110514</v>
      </c>
      <c r="C2849">
        <v>20110514</v>
      </c>
      <c r="D2849">
        <v>20110518</v>
      </c>
    </row>
    <row r="2850" spans="1:4">
      <c r="A2850">
        <v>20110517</v>
      </c>
      <c r="B2850">
        <v>20110513</v>
      </c>
      <c r="C2850">
        <v>20110513</v>
      </c>
      <c r="D2850">
        <v>20110517</v>
      </c>
    </row>
    <row r="2851" spans="1:4">
      <c r="A2851">
        <v>20110516</v>
      </c>
      <c r="B2851">
        <v>20110512</v>
      </c>
      <c r="C2851">
        <v>20110512</v>
      </c>
      <c r="D2851">
        <v>20110516</v>
      </c>
    </row>
    <row r="2852" spans="1:4">
      <c r="A2852">
        <v>20110515</v>
      </c>
      <c r="B2852">
        <v>20110511</v>
      </c>
      <c r="C2852">
        <v>20110511</v>
      </c>
      <c r="D2852">
        <v>20110515</v>
      </c>
    </row>
    <row r="2853" spans="1:4">
      <c r="A2853">
        <v>20110514</v>
      </c>
      <c r="B2853">
        <v>20110510</v>
      </c>
      <c r="C2853">
        <v>20110510</v>
      </c>
      <c r="D2853">
        <v>20110514</v>
      </c>
    </row>
    <row r="2854" spans="1:4">
      <c r="A2854">
        <v>20110513</v>
      </c>
      <c r="B2854">
        <v>20110509</v>
      </c>
      <c r="C2854">
        <v>20110509</v>
      </c>
      <c r="D2854">
        <v>20110513</v>
      </c>
    </row>
    <row r="2855" spans="1:4">
      <c r="A2855">
        <v>20110512</v>
      </c>
      <c r="B2855">
        <v>20110508</v>
      </c>
      <c r="C2855">
        <v>20110508</v>
      </c>
      <c r="D2855">
        <v>20110512</v>
      </c>
    </row>
    <row r="2856" spans="1:4">
      <c r="A2856">
        <v>20110511</v>
      </c>
      <c r="B2856">
        <v>20110507</v>
      </c>
      <c r="C2856">
        <v>20110507</v>
      </c>
      <c r="D2856">
        <v>20110511</v>
      </c>
    </row>
    <row r="2857" spans="1:4">
      <c r="A2857">
        <v>20110510</v>
      </c>
      <c r="B2857">
        <v>20110506</v>
      </c>
      <c r="C2857">
        <v>20110506</v>
      </c>
      <c r="D2857">
        <v>20110510</v>
      </c>
    </row>
    <row r="2858" spans="1:4">
      <c r="A2858">
        <v>20110509</v>
      </c>
      <c r="B2858">
        <v>20110505</v>
      </c>
      <c r="C2858">
        <v>20110505</v>
      </c>
      <c r="D2858">
        <v>20110509</v>
      </c>
    </row>
    <row r="2859" spans="1:4">
      <c r="A2859">
        <v>20110508</v>
      </c>
      <c r="B2859">
        <v>20110504</v>
      </c>
      <c r="C2859">
        <v>20110504</v>
      </c>
      <c r="D2859">
        <v>20110508</v>
      </c>
    </row>
    <row r="2860" spans="1:4">
      <c r="A2860">
        <v>20110507</v>
      </c>
      <c r="B2860">
        <v>20110503</v>
      </c>
      <c r="C2860">
        <v>20110503</v>
      </c>
      <c r="D2860">
        <v>20110507</v>
      </c>
    </row>
    <row r="2861" spans="1:4">
      <c r="A2861">
        <v>20110506</v>
      </c>
      <c r="B2861">
        <v>20110502</v>
      </c>
      <c r="C2861">
        <v>20110502</v>
      </c>
      <c r="D2861">
        <v>20110506</v>
      </c>
    </row>
    <row r="2862" spans="1:4">
      <c r="A2862">
        <v>20110505</v>
      </c>
      <c r="B2862">
        <v>20110501</v>
      </c>
      <c r="C2862">
        <v>20110501</v>
      </c>
      <c r="D2862">
        <v>20110505</v>
      </c>
    </row>
    <row r="2863" spans="1:4">
      <c r="A2863">
        <v>20110504</v>
      </c>
      <c r="B2863">
        <v>20110309</v>
      </c>
      <c r="C2863">
        <v>20110309</v>
      </c>
      <c r="D2863">
        <v>20110504</v>
      </c>
    </row>
    <row r="2864" spans="1:4">
      <c r="A2864">
        <v>20110503</v>
      </c>
      <c r="B2864">
        <v>20110308</v>
      </c>
      <c r="C2864">
        <v>20110308</v>
      </c>
      <c r="D2864">
        <v>20110503</v>
      </c>
    </row>
    <row r="2865" spans="1:4">
      <c r="A2865">
        <v>20110502</v>
      </c>
      <c r="B2865">
        <v>20110307</v>
      </c>
      <c r="C2865">
        <v>20110307</v>
      </c>
      <c r="D2865">
        <v>20110502</v>
      </c>
    </row>
    <row r="2866" spans="1:4">
      <c r="A2866">
        <v>20110501</v>
      </c>
      <c r="B2866">
        <v>20110306</v>
      </c>
      <c r="C2866">
        <v>20110306</v>
      </c>
      <c r="D2866">
        <v>20110501</v>
      </c>
    </row>
    <row r="2867" spans="1:4">
      <c r="A2867">
        <v>20110309</v>
      </c>
      <c r="B2867">
        <v>20110305</v>
      </c>
      <c r="C2867">
        <v>20110305</v>
      </c>
      <c r="D2867">
        <v>20110309</v>
      </c>
    </row>
    <row r="2868" spans="1:4">
      <c r="A2868">
        <v>20110308</v>
      </c>
      <c r="B2868">
        <v>20110304</v>
      </c>
      <c r="C2868">
        <v>20110304</v>
      </c>
      <c r="D2868">
        <v>20110308</v>
      </c>
    </row>
    <row r="2869" spans="1:4">
      <c r="A2869">
        <v>20110307</v>
      </c>
      <c r="B2869">
        <v>20110303</v>
      </c>
      <c r="C2869">
        <v>20110303</v>
      </c>
      <c r="D2869">
        <v>20110307</v>
      </c>
    </row>
    <row r="2870" spans="1:4">
      <c r="A2870">
        <v>20110306</v>
      </c>
      <c r="B2870">
        <v>20110302</v>
      </c>
      <c r="C2870">
        <v>20110302</v>
      </c>
      <c r="D2870">
        <v>20110306</v>
      </c>
    </row>
    <row r="2871" spans="1:4">
      <c r="A2871">
        <v>20110305</v>
      </c>
      <c r="B2871">
        <v>20110301</v>
      </c>
      <c r="C2871">
        <v>20110301</v>
      </c>
      <c r="D2871">
        <v>20110305</v>
      </c>
    </row>
    <row r="2872" spans="1:4">
      <c r="A2872">
        <v>20110304</v>
      </c>
      <c r="B2872">
        <v>20110228</v>
      </c>
      <c r="C2872">
        <v>20110228</v>
      </c>
      <c r="D2872">
        <v>20110304</v>
      </c>
    </row>
    <row r="2873" spans="1:4">
      <c r="A2873">
        <v>20110303</v>
      </c>
      <c r="B2873">
        <v>20110227</v>
      </c>
      <c r="C2873">
        <v>20110227</v>
      </c>
      <c r="D2873">
        <v>20110303</v>
      </c>
    </row>
    <row r="2874" spans="1:4">
      <c r="A2874">
        <v>20110302</v>
      </c>
      <c r="B2874">
        <v>20110226</v>
      </c>
      <c r="C2874">
        <v>20110226</v>
      </c>
      <c r="D2874">
        <v>20110302</v>
      </c>
    </row>
    <row r="2875" spans="1:4">
      <c r="A2875">
        <v>20110301</v>
      </c>
      <c r="B2875">
        <v>20110225</v>
      </c>
      <c r="C2875">
        <v>20110225</v>
      </c>
      <c r="D2875">
        <v>20110301</v>
      </c>
    </row>
    <row r="2876" spans="1:4">
      <c r="A2876">
        <v>20110228</v>
      </c>
      <c r="B2876">
        <v>20110224</v>
      </c>
      <c r="C2876">
        <v>20110224</v>
      </c>
      <c r="D2876">
        <v>20110228</v>
      </c>
    </row>
    <row r="2877" spans="1:4">
      <c r="A2877">
        <v>20110227</v>
      </c>
      <c r="B2877">
        <v>20110223</v>
      </c>
      <c r="C2877">
        <v>20110223</v>
      </c>
      <c r="D2877">
        <v>20110227</v>
      </c>
    </row>
    <row r="2878" spans="1:4">
      <c r="A2878">
        <v>20110226</v>
      </c>
      <c r="B2878">
        <v>20110222</v>
      </c>
      <c r="C2878">
        <v>20110222</v>
      </c>
      <c r="D2878">
        <v>20110226</v>
      </c>
    </row>
    <row r="2879" spans="1:4">
      <c r="A2879">
        <v>20110225</v>
      </c>
      <c r="B2879">
        <v>20110221</v>
      </c>
      <c r="C2879">
        <v>20110221</v>
      </c>
      <c r="D2879">
        <v>20110225</v>
      </c>
    </row>
    <row r="2880" spans="1:4">
      <c r="A2880">
        <v>20110224</v>
      </c>
      <c r="B2880">
        <v>20110220</v>
      </c>
      <c r="C2880">
        <v>20110220</v>
      </c>
      <c r="D2880">
        <v>20110224</v>
      </c>
    </row>
    <row r="2881" spans="1:4">
      <c r="A2881">
        <v>20110223</v>
      </c>
      <c r="B2881">
        <v>20110219</v>
      </c>
      <c r="C2881">
        <v>20110219</v>
      </c>
      <c r="D2881">
        <v>20110223</v>
      </c>
    </row>
    <row r="2882" spans="1:4">
      <c r="A2882">
        <v>20110222</v>
      </c>
      <c r="B2882">
        <v>20110218</v>
      </c>
      <c r="C2882">
        <v>20110218</v>
      </c>
      <c r="D2882">
        <v>20110222</v>
      </c>
    </row>
    <row r="2883" spans="1:4">
      <c r="A2883">
        <v>20110221</v>
      </c>
      <c r="B2883">
        <v>20110217</v>
      </c>
      <c r="C2883">
        <v>20110217</v>
      </c>
      <c r="D2883">
        <v>20110221</v>
      </c>
    </row>
    <row r="2884" spans="1:4">
      <c r="A2884">
        <v>20110220</v>
      </c>
      <c r="B2884">
        <v>20110216</v>
      </c>
      <c r="C2884">
        <v>20110216</v>
      </c>
      <c r="D2884">
        <v>20110220</v>
      </c>
    </row>
    <row r="2885" spans="1:4">
      <c r="A2885">
        <v>20110219</v>
      </c>
      <c r="B2885">
        <v>20110215</v>
      </c>
      <c r="C2885">
        <v>20110215</v>
      </c>
      <c r="D2885">
        <v>20110219</v>
      </c>
    </row>
    <row r="2886" spans="1:4">
      <c r="A2886">
        <v>20110218</v>
      </c>
      <c r="B2886">
        <v>20110214</v>
      </c>
      <c r="C2886">
        <v>20110214</v>
      </c>
      <c r="D2886">
        <v>20110218</v>
      </c>
    </row>
    <row r="2887" spans="1:4">
      <c r="A2887">
        <v>20110217</v>
      </c>
      <c r="B2887">
        <v>20110213</v>
      </c>
      <c r="C2887">
        <v>20110213</v>
      </c>
      <c r="D2887">
        <v>20110217</v>
      </c>
    </row>
    <row r="2888" spans="1:4">
      <c r="A2888">
        <v>20110216</v>
      </c>
      <c r="B2888">
        <v>20110212</v>
      </c>
      <c r="C2888">
        <v>20110212</v>
      </c>
      <c r="D2888">
        <v>20110216</v>
      </c>
    </row>
    <row r="2889" spans="1:4">
      <c r="A2889">
        <v>20110215</v>
      </c>
      <c r="B2889">
        <v>20110211</v>
      </c>
      <c r="C2889">
        <v>20110211</v>
      </c>
      <c r="D2889">
        <v>20110215</v>
      </c>
    </row>
    <row r="2890" spans="1:4">
      <c r="A2890">
        <v>20110214</v>
      </c>
      <c r="B2890">
        <v>20110210</v>
      </c>
      <c r="C2890">
        <v>20110210</v>
      </c>
      <c r="D2890">
        <v>20110214</v>
      </c>
    </row>
    <row r="2891" spans="1:4">
      <c r="A2891">
        <v>20110213</v>
      </c>
      <c r="B2891">
        <v>20110209</v>
      </c>
      <c r="C2891">
        <v>20110209</v>
      </c>
      <c r="D2891">
        <v>20110213</v>
      </c>
    </row>
    <row r="2892" spans="1:4">
      <c r="A2892">
        <v>20110212</v>
      </c>
      <c r="B2892">
        <v>20110208</v>
      </c>
      <c r="C2892">
        <v>20110208</v>
      </c>
      <c r="D2892">
        <v>20110212</v>
      </c>
    </row>
    <row r="2893" spans="1:4">
      <c r="A2893">
        <v>20110211</v>
      </c>
      <c r="B2893">
        <v>20110207</v>
      </c>
      <c r="C2893">
        <v>20110207</v>
      </c>
      <c r="D2893">
        <v>20110211</v>
      </c>
    </row>
    <row r="2894" spans="1:4">
      <c r="A2894">
        <v>20110210</v>
      </c>
      <c r="B2894">
        <v>20110206</v>
      </c>
      <c r="C2894">
        <v>20110206</v>
      </c>
      <c r="D2894">
        <v>20110210</v>
      </c>
    </row>
    <row r="2895" spans="1:4">
      <c r="A2895">
        <v>20110209</v>
      </c>
      <c r="B2895">
        <v>20110205</v>
      </c>
      <c r="C2895">
        <v>20110205</v>
      </c>
      <c r="D2895">
        <v>20110209</v>
      </c>
    </row>
    <row r="2896" spans="1:4">
      <c r="A2896">
        <v>20110208</v>
      </c>
      <c r="B2896">
        <v>20110204</v>
      </c>
      <c r="C2896">
        <v>20110204</v>
      </c>
      <c r="D2896">
        <v>20110208</v>
      </c>
    </row>
    <row r="2897" spans="1:4">
      <c r="A2897">
        <v>20110207</v>
      </c>
      <c r="B2897">
        <v>20110203</v>
      </c>
      <c r="C2897">
        <v>20110203</v>
      </c>
      <c r="D2897">
        <v>20110207</v>
      </c>
    </row>
    <row r="2898" spans="1:4">
      <c r="A2898">
        <v>20110206</v>
      </c>
      <c r="B2898">
        <v>20110202</v>
      </c>
      <c r="C2898">
        <v>20110202</v>
      </c>
      <c r="D2898">
        <v>20110206</v>
      </c>
    </row>
    <row r="2899" spans="1:4">
      <c r="A2899">
        <v>20110205</v>
      </c>
      <c r="B2899">
        <v>20110201</v>
      </c>
      <c r="C2899">
        <v>20110201</v>
      </c>
      <c r="D2899">
        <v>20110205</v>
      </c>
    </row>
    <row r="2900" spans="1:4">
      <c r="A2900">
        <v>20110204</v>
      </c>
      <c r="B2900">
        <v>20110131</v>
      </c>
      <c r="C2900">
        <v>20110131</v>
      </c>
      <c r="D2900">
        <v>20110204</v>
      </c>
    </row>
    <row r="2901" spans="1:4">
      <c r="A2901">
        <v>20110203</v>
      </c>
      <c r="B2901">
        <v>20110130</v>
      </c>
      <c r="C2901">
        <v>20110130</v>
      </c>
      <c r="D2901">
        <v>20110203</v>
      </c>
    </row>
    <row r="2902" spans="1:4">
      <c r="A2902">
        <v>20110202</v>
      </c>
      <c r="B2902">
        <v>20110129</v>
      </c>
      <c r="C2902">
        <v>20110129</v>
      </c>
      <c r="D2902">
        <v>20110202</v>
      </c>
    </row>
    <row r="2903" spans="1:4">
      <c r="A2903">
        <v>20110201</v>
      </c>
      <c r="B2903">
        <v>20110128</v>
      </c>
      <c r="C2903">
        <v>20110128</v>
      </c>
      <c r="D2903">
        <v>20110201</v>
      </c>
    </row>
    <row r="2904" spans="1:4">
      <c r="A2904">
        <v>20110131</v>
      </c>
      <c r="B2904">
        <v>20110127</v>
      </c>
      <c r="C2904">
        <v>20110127</v>
      </c>
      <c r="D2904">
        <v>20110131</v>
      </c>
    </row>
    <row r="2905" spans="1:4">
      <c r="A2905">
        <v>20110130</v>
      </c>
      <c r="B2905">
        <v>20110126</v>
      </c>
      <c r="C2905">
        <v>20110126</v>
      </c>
      <c r="D2905">
        <v>20110130</v>
      </c>
    </row>
    <row r="2906" spans="1:4">
      <c r="A2906">
        <v>20110129</v>
      </c>
      <c r="B2906">
        <v>20110125</v>
      </c>
      <c r="C2906">
        <v>20110125</v>
      </c>
      <c r="D2906">
        <v>20110129</v>
      </c>
    </row>
    <row r="2907" spans="1:4">
      <c r="A2907">
        <v>20110128</v>
      </c>
      <c r="B2907">
        <v>20110124</v>
      </c>
      <c r="C2907">
        <v>20110124</v>
      </c>
      <c r="D2907">
        <v>20110128</v>
      </c>
    </row>
    <row r="2908" spans="1:4">
      <c r="A2908">
        <v>20110127</v>
      </c>
      <c r="B2908">
        <v>20110123</v>
      </c>
      <c r="C2908">
        <v>20110123</v>
      </c>
      <c r="D2908">
        <v>20110127</v>
      </c>
    </row>
    <row r="2909" spans="1:4">
      <c r="A2909">
        <v>20110126</v>
      </c>
      <c r="B2909">
        <v>20110122</v>
      </c>
      <c r="C2909">
        <v>20110122</v>
      </c>
      <c r="D2909">
        <v>20110126</v>
      </c>
    </row>
    <row r="2910" spans="1:4">
      <c r="A2910">
        <v>20110125</v>
      </c>
      <c r="B2910">
        <v>20110121</v>
      </c>
      <c r="C2910">
        <v>20110121</v>
      </c>
      <c r="D2910">
        <v>20110125</v>
      </c>
    </row>
    <row r="2911" spans="1:4">
      <c r="A2911">
        <v>20110124</v>
      </c>
      <c r="B2911">
        <v>20110120</v>
      </c>
      <c r="C2911">
        <v>20110120</v>
      </c>
      <c r="D2911">
        <v>20110124</v>
      </c>
    </row>
    <row r="2912" spans="1:4">
      <c r="A2912">
        <v>20110123</v>
      </c>
      <c r="B2912">
        <v>20110119</v>
      </c>
      <c r="C2912">
        <v>20110119</v>
      </c>
      <c r="D2912">
        <v>20110123</v>
      </c>
    </row>
    <row r="2913" spans="1:4">
      <c r="A2913">
        <v>20110122</v>
      </c>
      <c r="B2913">
        <v>20110118</v>
      </c>
      <c r="C2913">
        <v>20110118</v>
      </c>
      <c r="D2913">
        <v>20110122</v>
      </c>
    </row>
    <row r="2914" spans="1:4">
      <c r="A2914">
        <v>20110121</v>
      </c>
      <c r="B2914">
        <v>20110117</v>
      </c>
      <c r="C2914">
        <v>20110117</v>
      </c>
      <c r="D2914">
        <v>20110121</v>
      </c>
    </row>
    <row r="2915" spans="1:4">
      <c r="A2915">
        <v>20110120</v>
      </c>
      <c r="B2915">
        <v>20110116</v>
      </c>
      <c r="C2915">
        <v>20110116</v>
      </c>
      <c r="D2915">
        <v>20110120</v>
      </c>
    </row>
    <row r="2916" spans="1:4">
      <c r="A2916">
        <v>20110119</v>
      </c>
      <c r="B2916">
        <v>20110115</v>
      </c>
      <c r="C2916">
        <v>20110115</v>
      </c>
      <c r="D2916">
        <v>20110119</v>
      </c>
    </row>
    <row r="2917" spans="1:4">
      <c r="A2917">
        <v>20110118</v>
      </c>
      <c r="B2917">
        <v>20110114</v>
      </c>
      <c r="C2917">
        <v>20110114</v>
      </c>
      <c r="D2917">
        <v>20110118</v>
      </c>
    </row>
    <row r="2918" spans="1:4">
      <c r="A2918">
        <v>20110117</v>
      </c>
      <c r="B2918">
        <v>20110113</v>
      </c>
      <c r="C2918">
        <v>20110113</v>
      </c>
      <c r="D2918">
        <v>20110117</v>
      </c>
    </row>
    <row r="2919" spans="1:4">
      <c r="A2919">
        <v>20110116</v>
      </c>
      <c r="B2919">
        <v>20110112</v>
      </c>
      <c r="C2919">
        <v>20110112</v>
      </c>
      <c r="D2919">
        <v>20110116</v>
      </c>
    </row>
    <row r="2920" spans="1:4">
      <c r="A2920">
        <v>20110115</v>
      </c>
      <c r="B2920">
        <v>20110111</v>
      </c>
      <c r="C2920">
        <v>20110111</v>
      </c>
      <c r="D2920">
        <v>20110115</v>
      </c>
    </row>
    <row r="2921" spans="1:4">
      <c r="A2921">
        <v>20110114</v>
      </c>
      <c r="B2921">
        <v>20110110</v>
      </c>
      <c r="C2921">
        <v>20110110</v>
      </c>
      <c r="D2921">
        <v>20110114</v>
      </c>
    </row>
    <row r="2922" spans="1:4">
      <c r="A2922">
        <v>20110113</v>
      </c>
      <c r="B2922">
        <v>20110109</v>
      </c>
      <c r="C2922">
        <v>20110109</v>
      </c>
      <c r="D2922">
        <v>20110113</v>
      </c>
    </row>
    <row r="2923" spans="1:4">
      <c r="A2923">
        <v>20110112</v>
      </c>
      <c r="B2923">
        <v>20110108</v>
      </c>
      <c r="C2923">
        <v>20110108</v>
      </c>
      <c r="D2923">
        <v>20110112</v>
      </c>
    </row>
    <row r="2924" spans="1:4">
      <c r="A2924">
        <v>20110111</v>
      </c>
      <c r="B2924">
        <v>20110107</v>
      </c>
      <c r="C2924">
        <v>20110107</v>
      </c>
      <c r="D2924">
        <v>20110111</v>
      </c>
    </row>
    <row r="2925" spans="1:4">
      <c r="A2925">
        <v>20110110</v>
      </c>
      <c r="B2925">
        <v>20110106</v>
      </c>
      <c r="C2925">
        <v>20110106</v>
      </c>
      <c r="D2925">
        <v>20110110</v>
      </c>
    </row>
    <row r="2926" spans="1:4">
      <c r="A2926">
        <v>20110109</v>
      </c>
      <c r="B2926">
        <v>20110105</v>
      </c>
      <c r="C2926">
        <v>20110105</v>
      </c>
      <c r="D2926">
        <v>20110109</v>
      </c>
    </row>
    <row r="2927" spans="1:4">
      <c r="A2927">
        <v>20110108</v>
      </c>
      <c r="B2927">
        <v>20110104</v>
      </c>
      <c r="C2927">
        <v>20110104</v>
      </c>
      <c r="D2927">
        <v>20110108</v>
      </c>
    </row>
    <row r="2928" spans="1:4">
      <c r="A2928">
        <v>20110107</v>
      </c>
      <c r="B2928">
        <v>20110103</v>
      </c>
      <c r="C2928">
        <v>20110103</v>
      </c>
      <c r="D2928">
        <v>20110107</v>
      </c>
    </row>
    <row r="2929" spans="1:4">
      <c r="A2929">
        <v>20110106</v>
      </c>
      <c r="B2929">
        <v>20110102</v>
      </c>
      <c r="C2929">
        <v>20110102</v>
      </c>
      <c r="D2929">
        <v>20110106</v>
      </c>
    </row>
    <row r="2930" spans="1:4">
      <c r="A2930">
        <v>20110105</v>
      </c>
      <c r="B2930">
        <v>20110101</v>
      </c>
      <c r="C2930">
        <v>20110101</v>
      </c>
      <c r="D2930">
        <v>20110105</v>
      </c>
    </row>
    <row r="2931" spans="1:4">
      <c r="A2931">
        <v>20110104</v>
      </c>
      <c r="B2931">
        <v>20101231</v>
      </c>
      <c r="C2931">
        <v>20101231</v>
      </c>
      <c r="D2931">
        <v>20110104</v>
      </c>
    </row>
    <row r="2932" spans="1:4">
      <c r="A2932">
        <v>20110103</v>
      </c>
      <c r="B2932">
        <v>20101230</v>
      </c>
      <c r="C2932">
        <v>20101230</v>
      </c>
      <c r="D2932">
        <v>20110103</v>
      </c>
    </row>
    <row r="2933" spans="1:4">
      <c r="A2933">
        <v>20110102</v>
      </c>
      <c r="B2933">
        <v>20101229</v>
      </c>
      <c r="C2933">
        <v>20101229</v>
      </c>
      <c r="D2933">
        <v>20110102</v>
      </c>
    </row>
    <row r="2934" spans="1:4">
      <c r="A2934">
        <v>20110101</v>
      </c>
      <c r="B2934">
        <v>20101228</v>
      </c>
      <c r="C2934">
        <v>20101228</v>
      </c>
      <c r="D2934">
        <v>20110101</v>
      </c>
    </row>
    <row r="2935" spans="1:4">
      <c r="A2935">
        <v>20101231</v>
      </c>
      <c r="B2935">
        <v>20101227</v>
      </c>
      <c r="C2935">
        <v>20101227</v>
      </c>
      <c r="D2935">
        <v>20101231</v>
      </c>
    </row>
    <row r="2936" spans="1:4">
      <c r="A2936">
        <v>20101230</v>
      </c>
      <c r="B2936">
        <v>20101226</v>
      </c>
      <c r="C2936">
        <v>20101226</v>
      </c>
      <c r="D2936">
        <v>20101230</v>
      </c>
    </row>
    <row r="2937" spans="1:4">
      <c r="A2937">
        <v>20101229</v>
      </c>
      <c r="B2937">
        <v>20101225</v>
      </c>
      <c r="C2937">
        <v>20101225</v>
      </c>
      <c r="D2937">
        <v>20101229</v>
      </c>
    </row>
    <row r="2938" spans="1:4">
      <c r="A2938">
        <v>20101228</v>
      </c>
      <c r="B2938">
        <v>20101224</v>
      </c>
      <c r="C2938">
        <v>20101224</v>
      </c>
      <c r="D2938">
        <v>20101228</v>
      </c>
    </row>
    <row r="2939" spans="1:4">
      <c r="A2939">
        <v>20101227</v>
      </c>
      <c r="B2939">
        <v>20101223</v>
      </c>
      <c r="C2939">
        <v>20101223</v>
      </c>
      <c r="D2939">
        <v>20101227</v>
      </c>
    </row>
    <row r="2940" spans="1:4">
      <c r="A2940">
        <v>20101226</v>
      </c>
      <c r="B2940">
        <v>20101222</v>
      </c>
      <c r="C2940">
        <v>20101222</v>
      </c>
      <c r="D2940">
        <v>20101226</v>
      </c>
    </row>
    <row r="2941" spans="1:4">
      <c r="A2941">
        <v>20101225</v>
      </c>
      <c r="B2941">
        <v>20101221</v>
      </c>
      <c r="C2941">
        <v>20101221</v>
      </c>
      <c r="D2941">
        <v>20101225</v>
      </c>
    </row>
    <row r="2942" spans="1:4">
      <c r="A2942">
        <v>20101224</v>
      </c>
      <c r="B2942">
        <v>20101220</v>
      </c>
      <c r="C2942">
        <v>20101220</v>
      </c>
      <c r="D2942">
        <v>20101224</v>
      </c>
    </row>
    <row r="2943" spans="1:4">
      <c r="A2943">
        <v>20101223</v>
      </c>
      <c r="B2943">
        <v>20101219</v>
      </c>
      <c r="C2943">
        <v>20101219</v>
      </c>
      <c r="D2943">
        <v>20101223</v>
      </c>
    </row>
    <row r="2944" spans="1:4">
      <c r="A2944">
        <v>20101222</v>
      </c>
      <c r="B2944">
        <v>20101218</v>
      </c>
      <c r="C2944">
        <v>20101218</v>
      </c>
      <c r="D2944">
        <v>20101222</v>
      </c>
    </row>
    <row r="2945" spans="1:4">
      <c r="A2945">
        <v>20101221</v>
      </c>
      <c r="B2945">
        <v>20101217</v>
      </c>
      <c r="C2945">
        <v>20101217</v>
      </c>
      <c r="D2945">
        <v>20101221</v>
      </c>
    </row>
    <row r="2946" spans="1:4">
      <c r="A2946">
        <v>20101220</v>
      </c>
      <c r="B2946">
        <v>20101216</v>
      </c>
      <c r="C2946">
        <v>20101216</v>
      </c>
      <c r="D2946">
        <v>20101220</v>
      </c>
    </row>
    <row r="2947" spans="1:4">
      <c r="A2947">
        <v>20101219</v>
      </c>
      <c r="B2947">
        <v>20101215</v>
      </c>
      <c r="C2947">
        <v>20101215</v>
      </c>
      <c r="D2947">
        <v>20101219</v>
      </c>
    </row>
    <row r="2948" spans="1:4">
      <c r="A2948">
        <v>20101218</v>
      </c>
      <c r="B2948">
        <v>20101214</v>
      </c>
      <c r="C2948">
        <v>20101214</v>
      </c>
      <c r="D2948">
        <v>20101218</v>
      </c>
    </row>
    <row r="2949" spans="1:4">
      <c r="A2949">
        <v>20101217</v>
      </c>
      <c r="B2949">
        <v>20101213</v>
      </c>
      <c r="C2949">
        <v>20101213</v>
      </c>
      <c r="D2949">
        <v>20101217</v>
      </c>
    </row>
    <row r="2950" spans="1:4">
      <c r="A2950">
        <v>20101216</v>
      </c>
      <c r="B2950">
        <v>20101212</v>
      </c>
      <c r="C2950">
        <v>20101212</v>
      </c>
      <c r="D2950">
        <v>20101216</v>
      </c>
    </row>
    <row r="2951" spans="1:4">
      <c r="A2951">
        <v>20101215</v>
      </c>
      <c r="B2951">
        <v>20101211</v>
      </c>
      <c r="C2951">
        <v>20101211</v>
      </c>
      <c r="D2951">
        <v>20101215</v>
      </c>
    </row>
    <row r="2952" spans="1:4">
      <c r="A2952">
        <v>20101214</v>
      </c>
      <c r="B2952">
        <v>20101210</v>
      </c>
      <c r="C2952">
        <v>20101210</v>
      </c>
      <c r="D2952">
        <v>20101214</v>
      </c>
    </row>
    <row r="2953" spans="1:4">
      <c r="A2953">
        <v>20101213</v>
      </c>
      <c r="B2953">
        <v>20101209</v>
      </c>
      <c r="C2953">
        <v>20101209</v>
      </c>
      <c r="D2953">
        <v>20101213</v>
      </c>
    </row>
    <row r="2954" spans="1:4">
      <c r="A2954">
        <v>20101212</v>
      </c>
      <c r="B2954">
        <v>20101208</v>
      </c>
      <c r="C2954">
        <v>20101208</v>
      </c>
      <c r="D2954">
        <v>20101212</v>
      </c>
    </row>
    <row r="2955" spans="1:4">
      <c r="A2955">
        <v>20101211</v>
      </c>
      <c r="B2955">
        <v>20101207</v>
      </c>
      <c r="C2955">
        <v>20101207</v>
      </c>
      <c r="D2955">
        <v>20101211</v>
      </c>
    </row>
    <row r="2956" spans="1:4">
      <c r="A2956">
        <v>20101210</v>
      </c>
      <c r="B2956">
        <v>20101206</v>
      </c>
      <c r="C2956">
        <v>20101206</v>
      </c>
      <c r="D2956">
        <v>20101210</v>
      </c>
    </row>
    <row r="2957" spans="1:4">
      <c r="A2957">
        <v>20101209</v>
      </c>
      <c r="B2957">
        <v>20101205</v>
      </c>
      <c r="C2957">
        <v>20101205</v>
      </c>
      <c r="D2957">
        <v>20101209</v>
      </c>
    </row>
    <row r="2958" spans="1:4">
      <c r="A2958">
        <v>20101208</v>
      </c>
      <c r="B2958">
        <v>20101204</v>
      </c>
      <c r="C2958">
        <v>20101204</v>
      </c>
      <c r="D2958">
        <v>20101208</v>
      </c>
    </row>
    <row r="2959" spans="1:4">
      <c r="A2959">
        <v>20101207</v>
      </c>
      <c r="B2959">
        <v>20101203</v>
      </c>
      <c r="C2959">
        <v>20101203</v>
      </c>
      <c r="D2959">
        <v>20101207</v>
      </c>
    </row>
    <row r="2960" spans="1:4">
      <c r="A2960">
        <v>20101206</v>
      </c>
      <c r="B2960">
        <v>20101202</v>
      </c>
      <c r="C2960">
        <v>20101202</v>
      </c>
      <c r="D2960">
        <v>20101206</v>
      </c>
    </row>
    <row r="2961" spans="1:4">
      <c r="A2961">
        <v>20101205</v>
      </c>
      <c r="B2961">
        <v>20101201</v>
      </c>
      <c r="C2961">
        <v>20101201</v>
      </c>
      <c r="D2961">
        <v>20101205</v>
      </c>
    </row>
    <row r="2962" spans="1:4">
      <c r="A2962">
        <v>20101204</v>
      </c>
      <c r="B2962">
        <v>20101130</v>
      </c>
      <c r="C2962">
        <v>20101130</v>
      </c>
      <c r="D2962">
        <v>20101204</v>
      </c>
    </row>
    <row r="2963" spans="1:4">
      <c r="A2963">
        <v>20101203</v>
      </c>
      <c r="B2963">
        <v>20101129</v>
      </c>
      <c r="C2963">
        <v>20101129</v>
      </c>
      <c r="D2963">
        <v>20101203</v>
      </c>
    </row>
    <row r="2964" spans="1:4">
      <c r="A2964">
        <v>20101202</v>
      </c>
      <c r="B2964">
        <v>20101128</v>
      </c>
      <c r="C2964">
        <v>20101128</v>
      </c>
      <c r="D2964">
        <v>20101202</v>
      </c>
    </row>
    <row r="2965" spans="1:4">
      <c r="A2965">
        <v>20101201</v>
      </c>
      <c r="B2965">
        <v>20101127</v>
      </c>
      <c r="C2965">
        <v>20101127</v>
      </c>
      <c r="D2965">
        <v>20101201</v>
      </c>
    </row>
    <row r="2966" spans="1:4">
      <c r="A2966">
        <v>20101130</v>
      </c>
      <c r="B2966">
        <v>20101126</v>
      </c>
      <c r="C2966">
        <v>20101126</v>
      </c>
      <c r="D2966">
        <v>20101130</v>
      </c>
    </row>
    <row r="2967" spans="1:4">
      <c r="A2967">
        <v>20101129</v>
      </c>
      <c r="B2967">
        <v>20101125</v>
      </c>
      <c r="C2967">
        <v>20101125</v>
      </c>
      <c r="D2967">
        <v>20101129</v>
      </c>
    </row>
    <row r="2968" spans="1:4">
      <c r="A2968">
        <v>20101128</v>
      </c>
      <c r="B2968">
        <v>20101124</v>
      </c>
      <c r="C2968">
        <v>20101124</v>
      </c>
      <c r="D2968">
        <v>20101128</v>
      </c>
    </row>
    <row r="2969" spans="1:4">
      <c r="A2969">
        <v>20101127</v>
      </c>
      <c r="B2969">
        <v>20101123</v>
      </c>
      <c r="C2969">
        <v>20101123</v>
      </c>
      <c r="D2969">
        <v>20101127</v>
      </c>
    </row>
    <row r="2970" spans="1:4">
      <c r="A2970">
        <v>20101126</v>
      </c>
      <c r="B2970">
        <v>20101122</v>
      </c>
      <c r="C2970">
        <v>20101122</v>
      </c>
      <c r="D2970">
        <v>20101126</v>
      </c>
    </row>
    <row r="2971" spans="1:4">
      <c r="A2971">
        <v>20101125</v>
      </c>
      <c r="B2971">
        <v>20101121</v>
      </c>
      <c r="C2971">
        <v>20101121</v>
      </c>
      <c r="D2971">
        <v>20101125</v>
      </c>
    </row>
    <row r="2972" spans="1:4">
      <c r="A2972">
        <v>20101124</v>
      </c>
      <c r="B2972">
        <v>20101120</v>
      </c>
      <c r="C2972">
        <v>20101120</v>
      </c>
      <c r="D2972">
        <v>20101124</v>
      </c>
    </row>
    <row r="2973" spans="1:4">
      <c r="A2973">
        <v>20101123</v>
      </c>
      <c r="B2973">
        <v>20101119</v>
      </c>
      <c r="C2973">
        <v>20101119</v>
      </c>
      <c r="D2973">
        <v>20101123</v>
      </c>
    </row>
    <row r="2974" spans="1:4">
      <c r="A2974">
        <v>20101122</v>
      </c>
      <c r="B2974">
        <v>20101118</v>
      </c>
      <c r="C2974">
        <v>20101118</v>
      </c>
      <c r="D2974">
        <v>20101122</v>
      </c>
    </row>
    <row r="2975" spans="1:4">
      <c r="A2975">
        <v>20101121</v>
      </c>
      <c r="B2975">
        <v>20101117</v>
      </c>
      <c r="C2975">
        <v>20101117</v>
      </c>
      <c r="D2975">
        <v>20101121</v>
      </c>
    </row>
    <row r="2976" spans="1:4">
      <c r="A2976">
        <v>20101120</v>
      </c>
      <c r="B2976">
        <v>20101116</v>
      </c>
      <c r="C2976">
        <v>20101116</v>
      </c>
      <c r="D2976">
        <v>20101120</v>
      </c>
    </row>
    <row r="2977" spans="1:4">
      <c r="A2977">
        <v>20101119</v>
      </c>
      <c r="B2977">
        <v>20101115</v>
      </c>
      <c r="C2977">
        <v>20101115</v>
      </c>
      <c r="D2977">
        <v>20101119</v>
      </c>
    </row>
    <row r="2978" spans="1:4">
      <c r="A2978">
        <v>20101118</v>
      </c>
      <c r="B2978">
        <v>20101114</v>
      </c>
      <c r="C2978">
        <v>20101114</v>
      </c>
      <c r="D2978">
        <v>20101118</v>
      </c>
    </row>
    <row r="2979" spans="1:4">
      <c r="A2979">
        <v>20101117</v>
      </c>
      <c r="B2979">
        <v>20101113</v>
      </c>
      <c r="C2979">
        <v>20101113</v>
      </c>
      <c r="D2979">
        <v>20101117</v>
      </c>
    </row>
    <row r="2980" spans="1:4">
      <c r="A2980">
        <v>20101116</v>
      </c>
      <c r="B2980">
        <v>20101112</v>
      </c>
      <c r="C2980">
        <v>20101112</v>
      </c>
      <c r="D2980">
        <v>20101116</v>
      </c>
    </row>
    <row r="2981" spans="1:4">
      <c r="A2981">
        <v>20101115</v>
      </c>
      <c r="B2981">
        <v>20101111</v>
      </c>
      <c r="C2981">
        <v>20101111</v>
      </c>
      <c r="D2981">
        <v>20101115</v>
      </c>
    </row>
    <row r="2982" spans="1:4">
      <c r="A2982">
        <v>20101114</v>
      </c>
      <c r="B2982">
        <v>20101110</v>
      </c>
      <c r="C2982">
        <v>20101110</v>
      </c>
      <c r="D2982">
        <v>20101114</v>
      </c>
    </row>
    <row r="2983" spans="1:4">
      <c r="A2983">
        <v>20101113</v>
      </c>
      <c r="B2983">
        <v>20101109</v>
      </c>
      <c r="C2983">
        <v>20101109</v>
      </c>
      <c r="D2983">
        <v>20101113</v>
      </c>
    </row>
    <row r="2984" spans="1:4">
      <c r="A2984">
        <v>20101112</v>
      </c>
      <c r="B2984">
        <v>20101108</v>
      </c>
      <c r="C2984">
        <v>20101108</v>
      </c>
      <c r="D2984">
        <v>20101112</v>
      </c>
    </row>
    <row r="2985" spans="1:4">
      <c r="A2985">
        <v>20101111</v>
      </c>
      <c r="B2985">
        <v>20101107</v>
      </c>
      <c r="C2985">
        <v>20101107</v>
      </c>
      <c r="D2985">
        <v>20101111</v>
      </c>
    </row>
    <row r="2986" spans="1:4">
      <c r="A2986">
        <v>20101110</v>
      </c>
      <c r="B2986">
        <v>20101106</v>
      </c>
      <c r="C2986">
        <v>20101106</v>
      </c>
      <c r="D2986">
        <v>20101110</v>
      </c>
    </row>
    <row r="2987" spans="1:4">
      <c r="A2987">
        <v>20101109</v>
      </c>
      <c r="B2987">
        <v>20101105</v>
      </c>
      <c r="C2987">
        <v>20101105</v>
      </c>
      <c r="D2987">
        <v>20101109</v>
      </c>
    </row>
    <row r="2988" spans="1:4">
      <c r="A2988">
        <v>20101108</v>
      </c>
      <c r="B2988">
        <v>20101104</v>
      </c>
      <c r="C2988">
        <v>20101104</v>
      </c>
      <c r="D2988">
        <v>20101108</v>
      </c>
    </row>
    <row r="2989" spans="1:4">
      <c r="A2989">
        <v>20101107</v>
      </c>
      <c r="B2989">
        <v>20101103</v>
      </c>
      <c r="C2989">
        <v>20101103</v>
      </c>
      <c r="D2989">
        <v>20101107</v>
      </c>
    </row>
    <row r="2990" spans="1:4">
      <c r="A2990">
        <v>20101106</v>
      </c>
      <c r="B2990">
        <v>20101102</v>
      </c>
      <c r="C2990">
        <v>20101102</v>
      </c>
      <c r="D2990">
        <v>20101106</v>
      </c>
    </row>
    <row r="2991" spans="1:4">
      <c r="A2991">
        <v>20101105</v>
      </c>
      <c r="B2991">
        <v>20101101</v>
      </c>
      <c r="C2991">
        <v>20101101</v>
      </c>
      <c r="D2991">
        <v>20101105</v>
      </c>
    </row>
    <row r="2992" spans="1:4">
      <c r="A2992">
        <v>20101104</v>
      </c>
      <c r="B2992">
        <v>20101031</v>
      </c>
      <c r="C2992">
        <v>20101031</v>
      </c>
      <c r="D2992">
        <v>20101104</v>
      </c>
    </row>
    <row r="2993" spans="1:4">
      <c r="A2993">
        <v>20101103</v>
      </c>
      <c r="B2993">
        <v>20101030</v>
      </c>
      <c r="C2993">
        <v>20101030</v>
      </c>
      <c r="D2993">
        <v>20101103</v>
      </c>
    </row>
    <row r="2994" spans="1:4">
      <c r="A2994">
        <v>20101102</v>
      </c>
      <c r="B2994">
        <v>20101029</v>
      </c>
      <c r="C2994">
        <v>20101029</v>
      </c>
      <c r="D2994">
        <v>20101102</v>
      </c>
    </row>
    <row r="2995" spans="1:4">
      <c r="A2995">
        <v>20101101</v>
      </c>
      <c r="B2995">
        <v>20101028</v>
      </c>
      <c r="C2995">
        <v>20101028</v>
      </c>
      <c r="D2995">
        <v>20101101</v>
      </c>
    </row>
    <row r="2996" spans="1:4">
      <c r="A2996">
        <v>20101031</v>
      </c>
      <c r="B2996">
        <v>20101027</v>
      </c>
      <c r="C2996">
        <v>20101027</v>
      </c>
      <c r="D2996">
        <v>20101031</v>
      </c>
    </row>
    <row r="2997" spans="1:4">
      <c r="A2997">
        <v>20101030</v>
      </c>
      <c r="B2997">
        <v>20101026</v>
      </c>
      <c r="C2997">
        <v>20101026</v>
      </c>
      <c r="D2997">
        <v>20101030</v>
      </c>
    </row>
    <row r="2998" spans="1:4">
      <c r="A2998">
        <v>20101029</v>
      </c>
      <c r="B2998">
        <v>20101025</v>
      </c>
      <c r="C2998">
        <v>20101025</v>
      </c>
      <c r="D2998">
        <v>20101029</v>
      </c>
    </row>
    <row r="2999" spans="1:4">
      <c r="A2999">
        <v>20101028</v>
      </c>
      <c r="B2999">
        <v>20101024</v>
      </c>
      <c r="C2999">
        <v>20101024</v>
      </c>
      <c r="D2999">
        <v>20101028</v>
      </c>
    </row>
    <row r="3000" spans="1:4">
      <c r="A3000">
        <v>20101027</v>
      </c>
      <c r="B3000">
        <v>20101023</v>
      </c>
      <c r="C3000">
        <v>20101023</v>
      </c>
      <c r="D3000">
        <v>20101027</v>
      </c>
    </row>
    <row r="3001" spans="1:4">
      <c r="A3001">
        <v>20101026</v>
      </c>
      <c r="B3001">
        <v>20101022</v>
      </c>
      <c r="C3001">
        <v>20101022</v>
      </c>
      <c r="D3001">
        <v>20101026</v>
      </c>
    </row>
    <row r="3002" spans="1:4">
      <c r="A3002">
        <v>20101025</v>
      </c>
      <c r="B3002">
        <v>20101021</v>
      </c>
      <c r="C3002">
        <v>20101021</v>
      </c>
      <c r="D3002">
        <v>20101025</v>
      </c>
    </row>
    <row r="3003" spans="1:4">
      <c r="A3003">
        <v>20101024</v>
      </c>
      <c r="B3003">
        <v>20101020</v>
      </c>
      <c r="C3003">
        <v>20101020</v>
      </c>
      <c r="D3003">
        <v>20101024</v>
      </c>
    </row>
    <row r="3004" spans="1:4">
      <c r="A3004">
        <v>20101023</v>
      </c>
      <c r="B3004">
        <v>20101019</v>
      </c>
      <c r="C3004">
        <v>20101019</v>
      </c>
      <c r="D3004">
        <v>20101023</v>
      </c>
    </row>
    <row r="3005" spans="1:4">
      <c r="A3005">
        <v>20101022</v>
      </c>
      <c r="B3005">
        <v>20101018</v>
      </c>
      <c r="C3005">
        <v>20101018</v>
      </c>
      <c r="D3005">
        <v>20101022</v>
      </c>
    </row>
    <row r="3006" spans="1:4">
      <c r="A3006">
        <v>20101021</v>
      </c>
      <c r="B3006">
        <v>20101017</v>
      </c>
      <c r="C3006">
        <v>20101017</v>
      </c>
      <c r="D3006">
        <v>20101021</v>
      </c>
    </row>
    <row r="3007" spans="1:4">
      <c r="A3007">
        <v>20101020</v>
      </c>
      <c r="B3007">
        <v>20101016</v>
      </c>
      <c r="C3007">
        <v>20101016</v>
      </c>
      <c r="D3007">
        <v>20101020</v>
      </c>
    </row>
    <row r="3008" spans="1:4">
      <c r="A3008">
        <v>20101019</v>
      </c>
      <c r="B3008">
        <v>20101015</v>
      </c>
      <c r="C3008">
        <v>20101015</v>
      </c>
      <c r="D3008">
        <v>20101019</v>
      </c>
    </row>
    <row r="3009" spans="1:4">
      <c r="A3009">
        <v>20101018</v>
      </c>
      <c r="B3009">
        <v>20101014</v>
      </c>
      <c r="C3009">
        <v>20101014</v>
      </c>
      <c r="D3009">
        <v>20101018</v>
      </c>
    </row>
    <row r="3010" spans="1:4">
      <c r="A3010">
        <v>20101017</v>
      </c>
      <c r="B3010">
        <v>20101013</v>
      </c>
      <c r="C3010">
        <v>20101013</v>
      </c>
      <c r="D3010">
        <v>20101017</v>
      </c>
    </row>
    <row r="3011" spans="1:4">
      <c r="A3011">
        <v>20101016</v>
      </c>
      <c r="B3011">
        <v>20101012</v>
      </c>
      <c r="C3011">
        <v>20101012</v>
      </c>
      <c r="D3011">
        <v>20101016</v>
      </c>
    </row>
    <row r="3012" spans="1:4">
      <c r="A3012">
        <v>20101015</v>
      </c>
      <c r="B3012">
        <v>20101011</v>
      </c>
      <c r="C3012">
        <v>20101011</v>
      </c>
      <c r="D3012">
        <v>20101015</v>
      </c>
    </row>
    <row r="3013" spans="1:4">
      <c r="A3013">
        <v>20101014</v>
      </c>
      <c r="B3013">
        <v>20101010</v>
      </c>
      <c r="C3013">
        <v>20101010</v>
      </c>
      <c r="D3013">
        <v>20101014</v>
      </c>
    </row>
    <row r="3014" spans="1:4">
      <c r="A3014">
        <v>20101013</v>
      </c>
      <c r="B3014">
        <v>20101009</v>
      </c>
      <c r="C3014">
        <v>20101009</v>
      </c>
      <c r="D3014">
        <v>20101013</v>
      </c>
    </row>
    <row r="3015" spans="1:4">
      <c r="A3015">
        <v>20101012</v>
      </c>
      <c r="B3015">
        <v>20101008</v>
      </c>
      <c r="C3015">
        <v>20101008</v>
      </c>
      <c r="D3015">
        <v>20101012</v>
      </c>
    </row>
    <row r="3016" spans="1:4">
      <c r="A3016">
        <v>20101011</v>
      </c>
      <c r="B3016">
        <v>20101007</v>
      </c>
      <c r="C3016">
        <v>20101007</v>
      </c>
      <c r="D3016">
        <v>20101011</v>
      </c>
    </row>
    <row r="3017" spans="1:4">
      <c r="A3017">
        <v>20101010</v>
      </c>
      <c r="B3017">
        <v>20101006</v>
      </c>
      <c r="C3017">
        <v>20101006</v>
      </c>
      <c r="D3017">
        <v>20101010</v>
      </c>
    </row>
    <row r="3018" spans="1:4">
      <c r="A3018">
        <v>20101009</v>
      </c>
      <c r="B3018">
        <v>20101005</v>
      </c>
      <c r="C3018">
        <v>20101005</v>
      </c>
      <c r="D3018">
        <v>20101009</v>
      </c>
    </row>
    <row r="3019" spans="1:4">
      <c r="A3019">
        <v>20101008</v>
      </c>
      <c r="B3019">
        <v>20101004</v>
      </c>
      <c r="C3019">
        <v>20101004</v>
      </c>
      <c r="D3019">
        <v>20101008</v>
      </c>
    </row>
    <row r="3020" spans="1:4">
      <c r="A3020">
        <v>20101007</v>
      </c>
      <c r="B3020">
        <v>20101003</v>
      </c>
      <c r="C3020">
        <v>20101003</v>
      </c>
      <c r="D3020">
        <v>20101007</v>
      </c>
    </row>
    <row r="3021" spans="1:4">
      <c r="A3021">
        <v>20101006</v>
      </c>
      <c r="B3021">
        <v>20101002</v>
      </c>
      <c r="C3021">
        <v>20101002</v>
      </c>
      <c r="D3021">
        <v>20101006</v>
      </c>
    </row>
    <row r="3022" spans="1:4">
      <c r="A3022">
        <v>20101005</v>
      </c>
      <c r="B3022">
        <v>20101001</v>
      </c>
      <c r="C3022">
        <v>20101001</v>
      </c>
      <c r="D3022">
        <v>20101005</v>
      </c>
    </row>
    <row r="3023" spans="1:4">
      <c r="A3023">
        <v>20101004</v>
      </c>
      <c r="B3023">
        <v>20100930</v>
      </c>
      <c r="C3023">
        <v>20100930</v>
      </c>
      <c r="D3023">
        <v>20101004</v>
      </c>
    </row>
    <row r="3024" spans="1:4">
      <c r="A3024">
        <v>20101003</v>
      </c>
      <c r="B3024">
        <v>20100929</v>
      </c>
      <c r="C3024">
        <v>20100929</v>
      </c>
      <c r="D3024">
        <v>20101003</v>
      </c>
    </row>
    <row r="3025" spans="1:4">
      <c r="A3025">
        <v>20101002</v>
      </c>
      <c r="B3025">
        <v>20100928</v>
      </c>
      <c r="C3025">
        <v>20100928</v>
      </c>
      <c r="D3025">
        <v>20101002</v>
      </c>
    </row>
    <row r="3026" spans="1:4">
      <c r="A3026">
        <v>20101001</v>
      </c>
      <c r="B3026">
        <v>20100927</v>
      </c>
      <c r="C3026">
        <v>20100927</v>
      </c>
      <c r="D3026">
        <v>20101001</v>
      </c>
    </row>
    <row r="3027" spans="1:4">
      <c r="A3027">
        <v>20100930</v>
      </c>
      <c r="B3027">
        <v>20100926</v>
      </c>
      <c r="C3027">
        <v>20100926</v>
      </c>
      <c r="D3027">
        <v>20100930</v>
      </c>
    </row>
    <row r="3028" spans="1:4">
      <c r="A3028">
        <v>20100929</v>
      </c>
      <c r="B3028">
        <v>20100925</v>
      </c>
      <c r="C3028">
        <v>20100925</v>
      </c>
      <c r="D3028">
        <v>20100929</v>
      </c>
    </row>
    <row r="3029" spans="1:4">
      <c r="A3029">
        <v>20100928</v>
      </c>
      <c r="B3029">
        <v>20100924</v>
      </c>
      <c r="C3029">
        <v>20100924</v>
      </c>
      <c r="D3029">
        <v>20100928</v>
      </c>
    </row>
    <row r="3030" spans="1:4">
      <c r="A3030">
        <v>20100927</v>
      </c>
      <c r="B3030">
        <v>20100923</v>
      </c>
      <c r="C3030">
        <v>20100923</v>
      </c>
      <c r="D3030">
        <v>20100927</v>
      </c>
    </row>
    <row r="3031" spans="1:4">
      <c r="A3031">
        <v>20100926</v>
      </c>
      <c r="B3031">
        <v>20100922</v>
      </c>
      <c r="C3031">
        <v>20100922</v>
      </c>
      <c r="D3031">
        <v>20100926</v>
      </c>
    </row>
    <row r="3032" spans="1:4">
      <c r="A3032">
        <v>20100925</v>
      </c>
      <c r="B3032">
        <v>20100921</v>
      </c>
      <c r="C3032">
        <v>20100921</v>
      </c>
      <c r="D3032">
        <v>20100925</v>
      </c>
    </row>
    <row r="3033" spans="1:4">
      <c r="A3033">
        <v>20100924</v>
      </c>
      <c r="B3033">
        <v>20100920</v>
      </c>
      <c r="C3033">
        <v>20100920</v>
      </c>
      <c r="D3033">
        <v>20100924</v>
      </c>
    </row>
    <row r="3034" spans="1:4">
      <c r="A3034">
        <v>20100923</v>
      </c>
      <c r="B3034">
        <v>20100919</v>
      </c>
      <c r="C3034">
        <v>20100919</v>
      </c>
      <c r="D3034">
        <v>20100923</v>
      </c>
    </row>
    <row r="3035" spans="1:4">
      <c r="A3035">
        <v>20100922</v>
      </c>
      <c r="B3035">
        <v>20100918</v>
      </c>
      <c r="C3035">
        <v>20100918</v>
      </c>
      <c r="D3035">
        <v>20100922</v>
      </c>
    </row>
    <row r="3036" spans="1:4">
      <c r="A3036">
        <v>20100921</v>
      </c>
      <c r="B3036">
        <v>20100917</v>
      </c>
      <c r="C3036">
        <v>20100917</v>
      </c>
      <c r="D3036">
        <v>20100921</v>
      </c>
    </row>
    <row r="3037" spans="1:4">
      <c r="A3037">
        <v>20100920</v>
      </c>
      <c r="B3037">
        <v>20100916</v>
      </c>
      <c r="C3037">
        <v>20100916</v>
      </c>
      <c r="D3037">
        <v>20100920</v>
      </c>
    </row>
    <row r="3038" spans="1:4">
      <c r="A3038">
        <v>20100919</v>
      </c>
      <c r="B3038">
        <v>20100915</v>
      </c>
      <c r="C3038">
        <v>20100915</v>
      </c>
      <c r="D3038">
        <v>20100919</v>
      </c>
    </row>
    <row r="3039" spans="1:4">
      <c r="A3039">
        <v>20100918</v>
      </c>
      <c r="B3039">
        <v>20100914</v>
      </c>
      <c r="C3039">
        <v>20100914</v>
      </c>
      <c r="D3039">
        <v>20100918</v>
      </c>
    </row>
    <row r="3040" spans="1:4">
      <c r="A3040">
        <v>20100917</v>
      </c>
      <c r="B3040">
        <v>20100913</v>
      </c>
      <c r="C3040">
        <v>20100913</v>
      </c>
      <c r="D3040">
        <v>20100917</v>
      </c>
    </row>
    <row r="3041" spans="1:4">
      <c r="A3041">
        <v>20100916</v>
      </c>
      <c r="B3041">
        <v>20100912</v>
      </c>
      <c r="C3041">
        <v>20100912</v>
      </c>
      <c r="D3041">
        <v>20100916</v>
      </c>
    </row>
    <row r="3042" spans="1:4">
      <c r="A3042">
        <v>20100915</v>
      </c>
      <c r="B3042">
        <v>20100911</v>
      </c>
      <c r="C3042">
        <v>20100911</v>
      </c>
      <c r="D3042">
        <v>20100915</v>
      </c>
    </row>
    <row r="3043" spans="1:4">
      <c r="A3043">
        <v>20100914</v>
      </c>
      <c r="B3043">
        <v>20100910</v>
      </c>
      <c r="C3043">
        <v>20100910</v>
      </c>
      <c r="D3043">
        <v>20100914</v>
      </c>
    </row>
    <row r="3044" spans="1:4">
      <c r="A3044">
        <v>20100913</v>
      </c>
      <c r="B3044">
        <v>20100909</v>
      </c>
      <c r="C3044">
        <v>20100909</v>
      </c>
      <c r="D3044">
        <v>20100913</v>
      </c>
    </row>
    <row r="3045" spans="1:4">
      <c r="A3045">
        <v>20100912</v>
      </c>
      <c r="B3045">
        <v>20100908</v>
      </c>
      <c r="C3045">
        <v>20100908</v>
      </c>
      <c r="D3045">
        <v>20100912</v>
      </c>
    </row>
    <row r="3046" spans="1:4">
      <c r="A3046">
        <v>20100911</v>
      </c>
      <c r="B3046">
        <v>20100907</v>
      </c>
      <c r="C3046">
        <v>20100907</v>
      </c>
      <c r="D3046">
        <v>20100911</v>
      </c>
    </row>
    <row r="3047" spans="1:4">
      <c r="A3047">
        <v>20100910</v>
      </c>
      <c r="B3047">
        <v>20100906</v>
      </c>
      <c r="C3047">
        <v>20100906</v>
      </c>
      <c r="D3047">
        <v>20100910</v>
      </c>
    </row>
    <row r="3048" spans="1:4">
      <c r="A3048">
        <v>20100909</v>
      </c>
      <c r="B3048">
        <v>20100905</v>
      </c>
      <c r="C3048">
        <v>20100905</v>
      </c>
      <c r="D3048">
        <v>20100909</v>
      </c>
    </row>
    <row r="3049" spans="1:4">
      <c r="A3049">
        <v>20100908</v>
      </c>
      <c r="B3049">
        <v>20100904</v>
      </c>
      <c r="C3049">
        <v>20100904</v>
      </c>
      <c r="D3049">
        <v>20100908</v>
      </c>
    </row>
    <row r="3050" spans="1:4">
      <c r="A3050">
        <v>20100907</v>
      </c>
      <c r="B3050">
        <v>20100903</v>
      </c>
      <c r="C3050">
        <v>20100903</v>
      </c>
      <c r="D3050">
        <v>20100907</v>
      </c>
    </row>
    <row r="3051" spans="1:4">
      <c r="A3051">
        <v>20100906</v>
      </c>
      <c r="B3051">
        <v>20100902</v>
      </c>
      <c r="C3051">
        <v>20100902</v>
      </c>
      <c r="D3051">
        <v>20100906</v>
      </c>
    </row>
    <row r="3052" spans="1:4">
      <c r="A3052">
        <v>20100905</v>
      </c>
      <c r="B3052">
        <v>20100901</v>
      </c>
      <c r="C3052">
        <v>20100901</v>
      </c>
      <c r="D3052">
        <v>20100905</v>
      </c>
    </row>
    <row r="3053" spans="1:4">
      <c r="A3053">
        <v>20100904</v>
      </c>
      <c r="B3053">
        <v>20100831</v>
      </c>
      <c r="C3053">
        <v>20100831</v>
      </c>
      <c r="D3053">
        <v>20100904</v>
      </c>
    </row>
    <row r="3054" spans="1:4">
      <c r="A3054">
        <v>20100903</v>
      </c>
      <c r="B3054">
        <v>20100830</v>
      </c>
      <c r="C3054">
        <v>20100830</v>
      </c>
      <c r="D3054">
        <v>20100903</v>
      </c>
    </row>
    <row r="3055" spans="1:4">
      <c r="A3055">
        <v>20100902</v>
      </c>
      <c r="B3055">
        <v>20100829</v>
      </c>
      <c r="C3055">
        <v>20100829</v>
      </c>
      <c r="D3055">
        <v>20100902</v>
      </c>
    </row>
    <row r="3056" spans="1:4">
      <c r="A3056">
        <v>20100901</v>
      </c>
      <c r="B3056">
        <v>20100828</v>
      </c>
      <c r="C3056">
        <v>20100828</v>
      </c>
      <c r="D3056">
        <v>20100901</v>
      </c>
    </row>
    <row r="3057" spans="1:4">
      <c r="A3057">
        <v>20100831</v>
      </c>
      <c r="B3057">
        <v>20100827</v>
      </c>
      <c r="C3057">
        <v>20100827</v>
      </c>
      <c r="D3057">
        <v>20100831</v>
      </c>
    </row>
    <row r="3058" spans="1:4">
      <c r="A3058">
        <v>20100830</v>
      </c>
      <c r="B3058">
        <v>20100826</v>
      </c>
      <c r="C3058">
        <v>20100826</v>
      </c>
      <c r="D3058">
        <v>20100830</v>
      </c>
    </row>
    <row r="3059" spans="1:4">
      <c r="A3059">
        <v>20100829</v>
      </c>
      <c r="B3059">
        <v>20100825</v>
      </c>
      <c r="C3059">
        <v>20100825</v>
      </c>
      <c r="D3059">
        <v>20100829</v>
      </c>
    </row>
    <row r="3060" spans="1:4">
      <c r="A3060">
        <v>20100828</v>
      </c>
      <c r="B3060">
        <v>20100824</v>
      </c>
      <c r="C3060">
        <v>20100824</v>
      </c>
      <c r="D3060">
        <v>20100828</v>
      </c>
    </row>
    <row r="3061" spans="1:4">
      <c r="A3061">
        <v>20100827</v>
      </c>
      <c r="B3061">
        <v>20100823</v>
      </c>
      <c r="C3061">
        <v>20100823</v>
      </c>
      <c r="D3061">
        <v>20100827</v>
      </c>
    </row>
    <row r="3062" spans="1:4">
      <c r="A3062">
        <v>20100826</v>
      </c>
      <c r="B3062">
        <v>20100822</v>
      </c>
      <c r="C3062">
        <v>20100822</v>
      </c>
      <c r="D3062">
        <v>20100826</v>
      </c>
    </row>
    <row r="3063" spans="1:4">
      <c r="A3063">
        <v>20100825</v>
      </c>
      <c r="B3063">
        <v>20100821</v>
      </c>
      <c r="C3063">
        <v>20100821</v>
      </c>
      <c r="D3063">
        <v>20100825</v>
      </c>
    </row>
    <row r="3064" spans="1:4">
      <c r="A3064">
        <v>20100824</v>
      </c>
      <c r="B3064">
        <v>20100820</v>
      </c>
      <c r="C3064">
        <v>20100820</v>
      </c>
      <c r="D3064">
        <v>20100824</v>
      </c>
    </row>
    <row r="3065" spans="1:4">
      <c r="A3065">
        <v>20100823</v>
      </c>
      <c r="B3065">
        <v>20100819</v>
      </c>
      <c r="C3065">
        <v>20100819</v>
      </c>
      <c r="D3065">
        <v>20100823</v>
      </c>
    </row>
    <row r="3066" spans="1:4">
      <c r="A3066">
        <v>20100822</v>
      </c>
      <c r="B3066">
        <v>20100818</v>
      </c>
      <c r="C3066">
        <v>20100818</v>
      </c>
      <c r="D3066">
        <v>20100822</v>
      </c>
    </row>
    <row r="3067" spans="1:4">
      <c r="A3067">
        <v>20100821</v>
      </c>
      <c r="B3067">
        <v>20100817</v>
      </c>
      <c r="C3067">
        <v>20100817</v>
      </c>
      <c r="D3067">
        <v>20100821</v>
      </c>
    </row>
    <row r="3068" spans="1:4">
      <c r="A3068">
        <v>20100820</v>
      </c>
      <c r="B3068">
        <v>20100816</v>
      </c>
      <c r="C3068">
        <v>20100816</v>
      </c>
      <c r="D3068">
        <v>20100820</v>
      </c>
    </row>
    <row r="3069" spans="1:4">
      <c r="A3069">
        <v>20100819</v>
      </c>
      <c r="B3069">
        <v>20100815</v>
      </c>
      <c r="C3069">
        <v>20100815</v>
      </c>
      <c r="D3069">
        <v>20100819</v>
      </c>
    </row>
    <row r="3070" spans="1:4">
      <c r="A3070">
        <v>20100818</v>
      </c>
      <c r="B3070">
        <v>20100814</v>
      </c>
      <c r="C3070">
        <v>20100814</v>
      </c>
      <c r="D3070">
        <v>20100818</v>
      </c>
    </row>
    <row r="3071" spans="1:4">
      <c r="A3071">
        <v>20100817</v>
      </c>
      <c r="B3071">
        <v>20100813</v>
      </c>
      <c r="C3071">
        <v>20100813</v>
      </c>
      <c r="D3071">
        <v>20100817</v>
      </c>
    </row>
    <row r="3072" spans="1:4">
      <c r="A3072">
        <v>20100816</v>
      </c>
      <c r="B3072">
        <v>20100812</v>
      </c>
      <c r="C3072">
        <v>20100812</v>
      </c>
      <c r="D3072">
        <v>20100816</v>
      </c>
    </row>
    <row r="3073" spans="1:4">
      <c r="A3073">
        <v>20100815</v>
      </c>
      <c r="B3073">
        <v>20100811</v>
      </c>
      <c r="C3073">
        <v>20100811</v>
      </c>
      <c r="D3073">
        <v>20100815</v>
      </c>
    </row>
    <row r="3074" spans="1:4">
      <c r="A3074">
        <v>20100814</v>
      </c>
      <c r="B3074">
        <v>20100810</v>
      </c>
      <c r="C3074">
        <v>20100810</v>
      </c>
      <c r="D3074">
        <v>20100814</v>
      </c>
    </row>
    <row r="3075" spans="1:4">
      <c r="A3075">
        <v>20100813</v>
      </c>
      <c r="B3075">
        <v>20100809</v>
      </c>
      <c r="C3075">
        <v>20100809</v>
      </c>
      <c r="D3075">
        <v>20100813</v>
      </c>
    </row>
    <row r="3076" spans="1:4">
      <c r="A3076">
        <v>20100812</v>
      </c>
      <c r="B3076">
        <v>20100808</v>
      </c>
      <c r="C3076">
        <v>20100808</v>
      </c>
      <c r="D3076">
        <v>20100812</v>
      </c>
    </row>
    <row r="3077" spans="1:4">
      <c r="A3077">
        <v>20100811</v>
      </c>
      <c r="B3077">
        <v>20100807</v>
      </c>
      <c r="C3077">
        <v>20100807</v>
      </c>
      <c r="D3077">
        <v>20100811</v>
      </c>
    </row>
    <row r="3078" spans="1:4">
      <c r="A3078">
        <v>20100810</v>
      </c>
      <c r="B3078">
        <v>20100806</v>
      </c>
      <c r="C3078">
        <v>20100806</v>
      </c>
      <c r="D3078">
        <v>20100810</v>
      </c>
    </row>
    <row r="3079" spans="1:4">
      <c r="A3079">
        <v>20100809</v>
      </c>
      <c r="B3079">
        <v>20100805</v>
      </c>
      <c r="C3079">
        <v>20100805</v>
      </c>
      <c r="D3079">
        <v>20100809</v>
      </c>
    </row>
    <row r="3080" spans="1:4">
      <c r="A3080">
        <v>20100808</v>
      </c>
      <c r="B3080">
        <v>20100804</v>
      </c>
      <c r="C3080">
        <v>20100804</v>
      </c>
      <c r="D3080">
        <v>20100808</v>
      </c>
    </row>
    <row r="3081" spans="1:4">
      <c r="A3081">
        <v>20100807</v>
      </c>
      <c r="B3081">
        <v>20100803</v>
      </c>
      <c r="C3081">
        <v>20100803</v>
      </c>
      <c r="D3081">
        <v>20100807</v>
      </c>
    </row>
    <row r="3082" spans="1:4">
      <c r="A3082">
        <v>20100806</v>
      </c>
      <c r="B3082">
        <v>20100802</v>
      </c>
      <c r="C3082">
        <v>20100802</v>
      </c>
      <c r="D3082">
        <v>20100806</v>
      </c>
    </row>
    <row r="3083" spans="1:4">
      <c r="A3083">
        <v>20100805</v>
      </c>
      <c r="B3083">
        <v>20100801</v>
      </c>
      <c r="C3083">
        <v>20100801</v>
      </c>
      <c r="D3083">
        <v>20100805</v>
      </c>
    </row>
    <row r="3084" spans="1:4">
      <c r="A3084">
        <v>20100804</v>
      </c>
      <c r="B3084">
        <v>20100731</v>
      </c>
      <c r="C3084">
        <v>20100731</v>
      </c>
      <c r="D3084">
        <v>20100804</v>
      </c>
    </row>
    <row r="3085" spans="1:4">
      <c r="A3085">
        <v>20100803</v>
      </c>
      <c r="B3085">
        <v>20100730</v>
      </c>
      <c r="C3085">
        <v>20100730</v>
      </c>
      <c r="D3085">
        <v>20100803</v>
      </c>
    </row>
    <row r="3086" spans="1:4">
      <c r="A3086">
        <v>20100802</v>
      </c>
      <c r="B3086">
        <v>20100729</v>
      </c>
      <c r="C3086">
        <v>20100729</v>
      </c>
      <c r="D3086">
        <v>20100802</v>
      </c>
    </row>
    <row r="3087" spans="1:4">
      <c r="A3087">
        <v>20100801</v>
      </c>
      <c r="B3087">
        <v>20100728</v>
      </c>
      <c r="C3087">
        <v>20100728</v>
      </c>
      <c r="D3087">
        <v>20100801</v>
      </c>
    </row>
    <row r="3088" spans="1:4">
      <c r="A3088">
        <v>20100731</v>
      </c>
      <c r="B3088">
        <v>20100727</v>
      </c>
      <c r="C3088">
        <v>20100727</v>
      </c>
      <c r="D3088">
        <v>20100731</v>
      </c>
    </row>
    <row r="3089" spans="1:4">
      <c r="A3089">
        <v>20100730</v>
      </c>
      <c r="B3089">
        <v>20100726</v>
      </c>
      <c r="C3089">
        <v>20100726</v>
      </c>
      <c r="D3089">
        <v>20100730</v>
      </c>
    </row>
    <row r="3090" spans="1:4">
      <c r="A3090">
        <v>20100729</v>
      </c>
      <c r="B3090">
        <v>20100725</v>
      </c>
      <c r="C3090">
        <v>20100725</v>
      </c>
      <c r="D3090">
        <v>20100729</v>
      </c>
    </row>
    <row r="3091" spans="1:4">
      <c r="A3091">
        <v>20100728</v>
      </c>
      <c r="B3091">
        <v>20100724</v>
      </c>
      <c r="C3091">
        <v>20100724</v>
      </c>
      <c r="D3091">
        <v>20100728</v>
      </c>
    </row>
    <row r="3092" spans="1:4">
      <c r="A3092">
        <v>20100727</v>
      </c>
      <c r="B3092">
        <v>20100723</v>
      </c>
      <c r="C3092">
        <v>20100723</v>
      </c>
      <c r="D3092">
        <v>20100727</v>
      </c>
    </row>
    <row r="3093" spans="1:4">
      <c r="A3093">
        <v>20100726</v>
      </c>
      <c r="B3093">
        <v>20100722</v>
      </c>
      <c r="C3093">
        <v>20100722</v>
      </c>
      <c r="D3093">
        <v>20100726</v>
      </c>
    </row>
    <row r="3094" spans="1:4">
      <c r="A3094">
        <v>20100725</v>
      </c>
      <c r="B3094">
        <v>20100721</v>
      </c>
      <c r="C3094">
        <v>20100721</v>
      </c>
      <c r="D3094">
        <v>20100725</v>
      </c>
    </row>
    <row r="3095" spans="1:4">
      <c r="A3095">
        <v>20100724</v>
      </c>
      <c r="B3095">
        <v>20100720</v>
      </c>
      <c r="C3095">
        <v>20100720</v>
      </c>
      <c r="D3095">
        <v>20100724</v>
      </c>
    </row>
    <row r="3096" spans="1:4">
      <c r="A3096">
        <v>20100723</v>
      </c>
      <c r="B3096">
        <v>20100719</v>
      </c>
      <c r="C3096">
        <v>20100719</v>
      </c>
      <c r="D3096">
        <v>20100723</v>
      </c>
    </row>
    <row r="3097" spans="1:4">
      <c r="A3097">
        <v>20100722</v>
      </c>
      <c r="B3097">
        <v>20100718</v>
      </c>
      <c r="C3097">
        <v>20100718</v>
      </c>
      <c r="D3097">
        <v>20100722</v>
      </c>
    </row>
    <row r="3098" spans="1:4">
      <c r="A3098">
        <v>20100721</v>
      </c>
      <c r="B3098">
        <v>20100717</v>
      </c>
      <c r="C3098">
        <v>20100717</v>
      </c>
      <c r="D3098">
        <v>20100721</v>
      </c>
    </row>
    <row r="3099" spans="1:4">
      <c r="A3099">
        <v>20100720</v>
      </c>
      <c r="B3099">
        <v>20100716</v>
      </c>
      <c r="C3099">
        <v>20100716</v>
      </c>
      <c r="D3099">
        <v>20100720</v>
      </c>
    </row>
    <row r="3100" spans="1:4">
      <c r="A3100">
        <v>20100719</v>
      </c>
      <c r="B3100">
        <v>20100715</v>
      </c>
      <c r="C3100">
        <v>20100715</v>
      </c>
      <c r="D3100">
        <v>20100719</v>
      </c>
    </row>
    <row r="3101" spans="1:4">
      <c r="A3101">
        <v>20100718</v>
      </c>
      <c r="B3101">
        <v>20100714</v>
      </c>
      <c r="C3101">
        <v>20100714</v>
      </c>
      <c r="D3101">
        <v>20100718</v>
      </c>
    </row>
    <row r="3102" spans="1:4">
      <c r="A3102">
        <v>20100717</v>
      </c>
      <c r="B3102">
        <v>20100713</v>
      </c>
      <c r="C3102">
        <v>20100713</v>
      </c>
      <c r="D3102">
        <v>20100717</v>
      </c>
    </row>
    <row r="3103" spans="1:4">
      <c r="A3103">
        <v>20100716</v>
      </c>
      <c r="B3103">
        <v>20100712</v>
      </c>
      <c r="C3103">
        <v>20100712</v>
      </c>
      <c r="D3103">
        <v>20100716</v>
      </c>
    </row>
    <row r="3104" spans="1:4">
      <c r="A3104">
        <v>20100715</v>
      </c>
      <c r="B3104">
        <v>20100711</v>
      </c>
      <c r="C3104">
        <v>20100711</v>
      </c>
      <c r="D3104">
        <v>20100715</v>
      </c>
    </row>
    <row r="3105" spans="1:4">
      <c r="A3105">
        <v>20100714</v>
      </c>
      <c r="B3105">
        <v>20100710</v>
      </c>
      <c r="C3105">
        <v>20100710</v>
      </c>
      <c r="D3105">
        <v>20100714</v>
      </c>
    </row>
    <row r="3106" spans="1:4">
      <c r="A3106">
        <v>20100713</v>
      </c>
      <c r="B3106">
        <v>20100709</v>
      </c>
      <c r="C3106">
        <v>20100709</v>
      </c>
      <c r="D3106">
        <v>20100713</v>
      </c>
    </row>
    <row r="3107" spans="1:4">
      <c r="A3107">
        <v>20100712</v>
      </c>
      <c r="B3107">
        <v>20100708</v>
      </c>
      <c r="C3107">
        <v>20100708</v>
      </c>
      <c r="D3107">
        <v>20100712</v>
      </c>
    </row>
    <row r="3108" spans="1:4">
      <c r="A3108">
        <v>20100711</v>
      </c>
      <c r="B3108">
        <v>20100707</v>
      </c>
      <c r="C3108">
        <v>20100707</v>
      </c>
      <c r="D3108">
        <v>20100711</v>
      </c>
    </row>
    <row r="3109" spans="1:4">
      <c r="A3109">
        <v>20100710</v>
      </c>
      <c r="B3109">
        <v>20100706</v>
      </c>
      <c r="C3109">
        <v>20100706</v>
      </c>
      <c r="D3109">
        <v>20100710</v>
      </c>
    </row>
    <row r="3110" spans="1:4">
      <c r="A3110">
        <v>20100709</v>
      </c>
      <c r="B3110">
        <v>20100705</v>
      </c>
      <c r="C3110">
        <v>20100705</v>
      </c>
      <c r="D3110">
        <v>20100709</v>
      </c>
    </row>
    <row r="3111" spans="1:4">
      <c r="A3111">
        <v>20100708</v>
      </c>
      <c r="B3111">
        <v>20100704</v>
      </c>
      <c r="C3111">
        <v>20100704</v>
      </c>
      <c r="D3111">
        <v>20100708</v>
      </c>
    </row>
    <row r="3112" spans="1:4">
      <c r="A3112">
        <v>20100707</v>
      </c>
      <c r="B3112">
        <v>20100703</v>
      </c>
      <c r="C3112">
        <v>20100703</v>
      </c>
      <c r="D3112">
        <v>20100707</v>
      </c>
    </row>
    <row r="3113" spans="1:4">
      <c r="A3113">
        <v>20100706</v>
      </c>
      <c r="B3113">
        <v>20100702</v>
      </c>
      <c r="C3113">
        <v>20100702</v>
      </c>
      <c r="D3113">
        <v>20100706</v>
      </c>
    </row>
    <row r="3114" spans="1:4">
      <c r="A3114">
        <v>20100705</v>
      </c>
      <c r="B3114">
        <v>20100701</v>
      </c>
      <c r="C3114">
        <v>20100701</v>
      </c>
      <c r="D3114">
        <v>20100705</v>
      </c>
    </row>
    <row r="3115" spans="1:4">
      <c r="A3115">
        <v>20100704</v>
      </c>
      <c r="B3115">
        <v>20100630</v>
      </c>
      <c r="C3115">
        <v>20100630</v>
      </c>
      <c r="D3115">
        <v>20100704</v>
      </c>
    </row>
    <row r="3116" spans="1:4">
      <c r="A3116">
        <v>20100703</v>
      </c>
      <c r="B3116">
        <v>20100629</v>
      </c>
      <c r="C3116">
        <v>20100629</v>
      </c>
      <c r="D3116">
        <v>20100703</v>
      </c>
    </row>
    <row r="3117" spans="1:4">
      <c r="A3117">
        <v>20100702</v>
      </c>
      <c r="B3117">
        <v>20100628</v>
      </c>
      <c r="C3117">
        <v>20100628</v>
      </c>
      <c r="D3117">
        <v>20100702</v>
      </c>
    </row>
    <row r="3118" spans="1:4">
      <c r="A3118">
        <v>20100701</v>
      </c>
      <c r="B3118">
        <v>20100627</v>
      </c>
      <c r="C3118">
        <v>20100627</v>
      </c>
      <c r="D3118">
        <v>20100701</v>
      </c>
    </row>
    <row r="3119" spans="1:4">
      <c r="A3119">
        <v>20100630</v>
      </c>
      <c r="B3119">
        <v>20100626</v>
      </c>
      <c r="C3119">
        <v>20100626</v>
      </c>
      <c r="D3119">
        <v>20100630</v>
      </c>
    </row>
    <row r="3120" spans="1:4">
      <c r="A3120">
        <v>20100629</v>
      </c>
      <c r="B3120">
        <v>20100625</v>
      </c>
      <c r="C3120">
        <v>20100625</v>
      </c>
      <c r="D3120">
        <v>20100629</v>
      </c>
    </row>
    <row r="3121" spans="1:4">
      <c r="A3121">
        <v>20100628</v>
      </c>
      <c r="B3121">
        <v>20100624</v>
      </c>
      <c r="C3121">
        <v>20100624</v>
      </c>
      <c r="D3121">
        <v>20100628</v>
      </c>
    </row>
    <row r="3122" spans="1:4">
      <c r="A3122">
        <v>20100627</v>
      </c>
      <c r="B3122">
        <v>20100623</v>
      </c>
      <c r="C3122">
        <v>20100623</v>
      </c>
      <c r="D3122">
        <v>20100627</v>
      </c>
    </row>
    <row r="3123" spans="1:4">
      <c r="A3123">
        <v>20100626</v>
      </c>
      <c r="B3123">
        <v>20100622</v>
      </c>
      <c r="C3123">
        <v>20100622</v>
      </c>
      <c r="D3123">
        <v>20100626</v>
      </c>
    </row>
    <row r="3124" spans="1:4">
      <c r="A3124">
        <v>20100625</v>
      </c>
      <c r="B3124">
        <v>20100621</v>
      </c>
      <c r="C3124">
        <v>20100621</v>
      </c>
      <c r="D3124">
        <v>20100625</v>
      </c>
    </row>
    <row r="3125" spans="1:4">
      <c r="A3125">
        <v>20100624</v>
      </c>
      <c r="B3125">
        <v>20100620</v>
      </c>
      <c r="C3125">
        <v>20100620</v>
      </c>
      <c r="D3125">
        <v>20100624</v>
      </c>
    </row>
    <row r="3126" spans="1:4">
      <c r="A3126">
        <v>20100623</v>
      </c>
      <c r="B3126">
        <v>20100619</v>
      </c>
      <c r="C3126">
        <v>20100619</v>
      </c>
      <c r="D3126">
        <v>20100623</v>
      </c>
    </row>
    <row r="3127" spans="1:4">
      <c r="A3127">
        <v>20100622</v>
      </c>
      <c r="B3127">
        <v>20100618</v>
      </c>
      <c r="C3127">
        <v>20100618</v>
      </c>
      <c r="D3127">
        <v>20100622</v>
      </c>
    </row>
    <row r="3128" spans="1:4">
      <c r="A3128">
        <v>20100621</v>
      </c>
      <c r="B3128">
        <v>20100617</v>
      </c>
      <c r="C3128">
        <v>20100617</v>
      </c>
      <c r="D3128">
        <v>20100621</v>
      </c>
    </row>
    <row r="3129" spans="1:4">
      <c r="A3129">
        <v>20100620</v>
      </c>
      <c r="B3129">
        <v>20100616</v>
      </c>
      <c r="C3129">
        <v>20100616</v>
      </c>
      <c r="D3129">
        <v>20100620</v>
      </c>
    </row>
    <row r="3130" spans="1:4">
      <c r="A3130">
        <v>20100619</v>
      </c>
      <c r="B3130">
        <v>20100615</v>
      </c>
      <c r="C3130">
        <v>20100615</v>
      </c>
      <c r="D3130">
        <v>20100619</v>
      </c>
    </row>
    <row r="3131" spans="1:4">
      <c r="A3131">
        <v>20100618</v>
      </c>
      <c r="B3131">
        <v>20100614</v>
      </c>
      <c r="C3131">
        <v>20100614</v>
      </c>
      <c r="D3131">
        <v>20100618</v>
      </c>
    </row>
    <row r="3132" spans="1:4">
      <c r="A3132">
        <v>20100617</v>
      </c>
      <c r="B3132">
        <v>20100613</v>
      </c>
      <c r="C3132">
        <v>20100613</v>
      </c>
      <c r="D3132">
        <v>20100617</v>
      </c>
    </row>
    <row r="3133" spans="1:4">
      <c r="A3133">
        <v>20100616</v>
      </c>
      <c r="B3133">
        <v>20100612</v>
      </c>
      <c r="C3133">
        <v>20100612</v>
      </c>
      <c r="D3133">
        <v>20100616</v>
      </c>
    </row>
    <row r="3134" spans="1:4">
      <c r="A3134">
        <v>20100615</v>
      </c>
      <c r="B3134">
        <v>20100611</v>
      </c>
      <c r="C3134">
        <v>20100611</v>
      </c>
      <c r="D3134">
        <v>20100615</v>
      </c>
    </row>
    <row r="3135" spans="1:4">
      <c r="A3135">
        <v>20100614</v>
      </c>
      <c r="B3135">
        <v>20100610</v>
      </c>
      <c r="C3135">
        <v>20100610</v>
      </c>
      <c r="D3135">
        <v>20100614</v>
      </c>
    </row>
    <row r="3136" spans="1:4">
      <c r="A3136">
        <v>20100613</v>
      </c>
      <c r="B3136">
        <v>20100609</v>
      </c>
      <c r="C3136">
        <v>20100609</v>
      </c>
      <c r="D3136">
        <v>20100613</v>
      </c>
    </row>
    <row r="3137" spans="1:4">
      <c r="A3137">
        <v>20100612</v>
      </c>
      <c r="B3137">
        <v>20100608</v>
      </c>
      <c r="C3137">
        <v>20100608</v>
      </c>
      <c r="D3137">
        <v>20100612</v>
      </c>
    </row>
    <row r="3138" spans="1:4">
      <c r="A3138">
        <v>20100611</v>
      </c>
      <c r="B3138">
        <v>20100607</v>
      </c>
      <c r="C3138">
        <v>20100607</v>
      </c>
      <c r="D3138">
        <v>20100611</v>
      </c>
    </row>
    <row r="3139" spans="1:4">
      <c r="A3139">
        <v>20100610</v>
      </c>
      <c r="B3139">
        <v>20100606</v>
      </c>
      <c r="C3139">
        <v>20100606</v>
      </c>
      <c r="D3139">
        <v>20100610</v>
      </c>
    </row>
    <row r="3140" spans="1:4">
      <c r="A3140">
        <v>20100609</v>
      </c>
      <c r="B3140">
        <v>20100605</v>
      </c>
      <c r="C3140">
        <v>20100605</v>
      </c>
      <c r="D3140">
        <v>20100609</v>
      </c>
    </row>
    <row r="3141" spans="1:4">
      <c r="A3141">
        <v>20100608</v>
      </c>
      <c r="B3141">
        <v>20100604</v>
      </c>
      <c r="C3141">
        <v>20100604</v>
      </c>
      <c r="D3141">
        <v>20100608</v>
      </c>
    </row>
    <row r="3142" spans="1:4">
      <c r="A3142">
        <v>20100607</v>
      </c>
      <c r="B3142">
        <v>20100603</v>
      </c>
      <c r="C3142">
        <v>20100603</v>
      </c>
      <c r="D3142">
        <v>20100607</v>
      </c>
    </row>
    <row r="3143" spans="1:4">
      <c r="A3143">
        <v>20100606</v>
      </c>
      <c r="B3143">
        <v>20100602</v>
      </c>
      <c r="C3143">
        <v>20100602</v>
      </c>
      <c r="D3143">
        <v>20100606</v>
      </c>
    </row>
    <row r="3144" spans="1:4">
      <c r="A3144">
        <v>20100605</v>
      </c>
      <c r="B3144">
        <v>20100601</v>
      </c>
      <c r="C3144">
        <v>20100601</v>
      </c>
      <c r="D3144">
        <v>20100605</v>
      </c>
    </row>
    <row r="3145" spans="1:4">
      <c r="A3145">
        <v>20100604</v>
      </c>
      <c r="B3145">
        <v>20100531</v>
      </c>
      <c r="C3145">
        <v>20100531</v>
      </c>
      <c r="D3145">
        <v>20100604</v>
      </c>
    </row>
    <row r="3146" spans="1:4">
      <c r="A3146">
        <v>20100603</v>
      </c>
      <c r="B3146">
        <v>20100530</v>
      </c>
      <c r="C3146">
        <v>20100530</v>
      </c>
      <c r="D3146">
        <v>20100603</v>
      </c>
    </row>
    <row r="3147" spans="1:4">
      <c r="A3147">
        <v>20100602</v>
      </c>
      <c r="B3147">
        <v>20100529</v>
      </c>
      <c r="C3147">
        <v>20100529</v>
      </c>
      <c r="D3147">
        <v>20100602</v>
      </c>
    </row>
    <row r="3148" spans="1:4">
      <c r="A3148">
        <v>20100601</v>
      </c>
      <c r="B3148">
        <v>20100528</v>
      </c>
      <c r="C3148">
        <v>20100528</v>
      </c>
      <c r="D3148">
        <v>20100601</v>
      </c>
    </row>
    <row r="3149" spans="1:4">
      <c r="A3149">
        <v>20100531</v>
      </c>
      <c r="B3149">
        <v>20100527</v>
      </c>
      <c r="C3149">
        <v>20100527</v>
      </c>
      <c r="D3149">
        <v>20100531</v>
      </c>
    </row>
    <row r="3150" spans="1:4">
      <c r="A3150">
        <v>20100530</v>
      </c>
      <c r="B3150">
        <v>20100526</v>
      </c>
      <c r="C3150">
        <v>20100526</v>
      </c>
      <c r="D3150">
        <v>20100530</v>
      </c>
    </row>
    <row r="3151" spans="1:4">
      <c r="A3151">
        <v>20100529</v>
      </c>
      <c r="B3151">
        <v>20100525</v>
      </c>
      <c r="C3151">
        <v>20100525</v>
      </c>
      <c r="D3151">
        <v>20100529</v>
      </c>
    </row>
    <row r="3152" spans="1:4">
      <c r="A3152">
        <v>20100528</v>
      </c>
      <c r="B3152">
        <v>20100524</v>
      </c>
      <c r="C3152">
        <v>20100524</v>
      </c>
      <c r="D3152">
        <v>20100528</v>
      </c>
    </row>
    <row r="3153" spans="1:4">
      <c r="A3153">
        <v>20100527</v>
      </c>
      <c r="B3153">
        <v>20100523</v>
      </c>
      <c r="C3153">
        <v>20100523</v>
      </c>
      <c r="D3153">
        <v>20100527</v>
      </c>
    </row>
    <row r="3154" spans="1:4">
      <c r="A3154">
        <v>20100526</v>
      </c>
      <c r="B3154">
        <v>20100522</v>
      </c>
      <c r="C3154">
        <v>20100522</v>
      </c>
      <c r="D3154">
        <v>20100526</v>
      </c>
    </row>
    <row r="3155" spans="1:4">
      <c r="A3155">
        <v>20100525</v>
      </c>
      <c r="B3155">
        <v>20100521</v>
      </c>
      <c r="C3155">
        <v>20100521</v>
      </c>
      <c r="D3155">
        <v>20100525</v>
      </c>
    </row>
    <row r="3156" spans="1:4">
      <c r="A3156">
        <v>20100524</v>
      </c>
      <c r="B3156">
        <v>20100520</v>
      </c>
      <c r="C3156">
        <v>20100520</v>
      </c>
      <c r="D3156">
        <v>20100524</v>
      </c>
    </row>
    <row r="3157" spans="1:4">
      <c r="A3157">
        <v>20100523</v>
      </c>
      <c r="B3157">
        <v>20100519</v>
      </c>
      <c r="C3157">
        <v>20100519</v>
      </c>
      <c r="D3157">
        <v>20100523</v>
      </c>
    </row>
    <row r="3158" spans="1:4">
      <c r="A3158">
        <v>20100522</v>
      </c>
      <c r="B3158">
        <v>20100518</v>
      </c>
      <c r="C3158">
        <v>20100518</v>
      </c>
      <c r="D3158">
        <v>20100522</v>
      </c>
    </row>
    <row r="3159" spans="1:4">
      <c r="A3159">
        <v>20100521</v>
      </c>
      <c r="B3159">
        <v>20100517</v>
      </c>
      <c r="C3159">
        <v>20100517</v>
      </c>
      <c r="D3159">
        <v>20100521</v>
      </c>
    </row>
    <row r="3160" spans="1:4">
      <c r="A3160">
        <v>20100520</v>
      </c>
      <c r="B3160">
        <v>20100516</v>
      </c>
      <c r="C3160">
        <v>20100516</v>
      </c>
      <c r="D3160">
        <v>20100520</v>
      </c>
    </row>
    <row r="3161" spans="1:4">
      <c r="A3161">
        <v>20100519</v>
      </c>
      <c r="B3161">
        <v>20100515</v>
      </c>
      <c r="C3161">
        <v>20100515</v>
      </c>
      <c r="D3161">
        <v>20100519</v>
      </c>
    </row>
    <row r="3162" spans="1:4">
      <c r="A3162">
        <v>20100518</v>
      </c>
      <c r="B3162">
        <v>20100514</v>
      </c>
      <c r="C3162">
        <v>20100514</v>
      </c>
      <c r="D3162">
        <v>20100518</v>
      </c>
    </row>
    <row r="3163" spans="1:4">
      <c r="A3163">
        <v>20100517</v>
      </c>
      <c r="B3163">
        <v>20100513</v>
      </c>
      <c r="C3163">
        <v>20100513</v>
      </c>
      <c r="D3163">
        <v>20100517</v>
      </c>
    </row>
    <row r="3164" spans="1:4">
      <c r="A3164">
        <v>20100516</v>
      </c>
      <c r="B3164">
        <v>20100512</v>
      </c>
      <c r="C3164">
        <v>20100512</v>
      </c>
      <c r="D3164">
        <v>20100516</v>
      </c>
    </row>
    <row r="3165" spans="1:4">
      <c r="A3165">
        <v>20100515</v>
      </c>
      <c r="B3165">
        <v>20100511</v>
      </c>
      <c r="C3165">
        <v>20100511</v>
      </c>
      <c r="D3165">
        <v>20100515</v>
      </c>
    </row>
    <row r="3166" spans="1:4">
      <c r="A3166">
        <v>20100514</v>
      </c>
      <c r="B3166">
        <v>20100510</v>
      </c>
      <c r="C3166">
        <v>20100510</v>
      </c>
      <c r="D3166">
        <v>20100514</v>
      </c>
    </row>
    <row r="3167" spans="1:4">
      <c r="A3167">
        <v>20100513</v>
      </c>
      <c r="B3167">
        <v>20100509</v>
      </c>
      <c r="C3167">
        <v>20100509</v>
      </c>
      <c r="D3167">
        <v>20100513</v>
      </c>
    </row>
    <row r="3168" spans="1:4">
      <c r="A3168">
        <v>20100512</v>
      </c>
      <c r="B3168">
        <v>20100508</v>
      </c>
      <c r="C3168">
        <v>20100508</v>
      </c>
      <c r="D3168">
        <v>20100512</v>
      </c>
    </row>
    <row r="3169" spans="1:4">
      <c r="A3169">
        <v>20100511</v>
      </c>
      <c r="B3169">
        <v>20100507</v>
      </c>
      <c r="C3169">
        <v>20100507</v>
      </c>
      <c r="D3169">
        <v>20100511</v>
      </c>
    </row>
    <row r="3170" spans="1:4">
      <c r="A3170">
        <v>20100510</v>
      </c>
      <c r="B3170">
        <v>20100506</v>
      </c>
      <c r="C3170">
        <v>20100506</v>
      </c>
      <c r="D3170">
        <v>20100510</v>
      </c>
    </row>
    <row r="3171" spans="1:4">
      <c r="A3171">
        <v>20100509</v>
      </c>
      <c r="B3171">
        <v>20100505</v>
      </c>
      <c r="C3171">
        <v>20100505</v>
      </c>
      <c r="D3171">
        <v>20100509</v>
      </c>
    </row>
    <row r="3172" spans="1:4">
      <c r="A3172">
        <v>20100508</v>
      </c>
      <c r="B3172">
        <v>20100504</v>
      </c>
      <c r="C3172">
        <v>20100504</v>
      </c>
      <c r="D3172">
        <v>20100508</v>
      </c>
    </row>
    <row r="3173" spans="1:4">
      <c r="A3173">
        <v>20100507</v>
      </c>
      <c r="B3173">
        <v>20100503</v>
      </c>
      <c r="C3173">
        <v>20100503</v>
      </c>
      <c r="D3173">
        <v>20100507</v>
      </c>
    </row>
    <row r="3174" spans="1:4">
      <c r="A3174">
        <v>20100506</v>
      </c>
      <c r="B3174">
        <v>20100502</v>
      </c>
      <c r="C3174">
        <v>20100502</v>
      </c>
      <c r="D3174">
        <v>20100506</v>
      </c>
    </row>
    <row r="3175" spans="1:4">
      <c r="A3175">
        <v>20100505</v>
      </c>
      <c r="B3175">
        <v>20100501</v>
      </c>
      <c r="C3175">
        <v>20100501</v>
      </c>
      <c r="D3175">
        <v>20100505</v>
      </c>
    </row>
    <row r="3176" spans="1:4">
      <c r="A3176">
        <v>20100504</v>
      </c>
      <c r="B3176">
        <v>20100430</v>
      </c>
      <c r="C3176">
        <v>20100430</v>
      </c>
      <c r="D3176">
        <v>20100504</v>
      </c>
    </row>
    <row r="3177" spans="1:4">
      <c r="A3177">
        <v>20100503</v>
      </c>
      <c r="B3177">
        <v>20100429</v>
      </c>
      <c r="C3177">
        <v>20100429</v>
      </c>
      <c r="D3177">
        <v>20100503</v>
      </c>
    </row>
    <row r="3178" spans="1:4">
      <c r="A3178">
        <v>20100502</v>
      </c>
      <c r="B3178">
        <v>20100428</v>
      </c>
      <c r="C3178">
        <v>20100428</v>
      </c>
      <c r="D3178">
        <v>20100502</v>
      </c>
    </row>
    <row r="3179" spans="1:4">
      <c r="A3179">
        <v>20100501</v>
      </c>
      <c r="B3179">
        <v>20100427</v>
      </c>
      <c r="C3179">
        <v>20100427</v>
      </c>
      <c r="D3179">
        <v>20100501</v>
      </c>
    </row>
    <row r="3180" spans="1:4">
      <c r="A3180">
        <v>20100430</v>
      </c>
      <c r="B3180">
        <v>20100426</v>
      </c>
      <c r="C3180">
        <v>20100426</v>
      </c>
      <c r="D3180">
        <v>20100430</v>
      </c>
    </row>
    <row r="3181" spans="1:4">
      <c r="A3181">
        <v>20100429</v>
      </c>
      <c r="B3181">
        <v>20100425</v>
      </c>
      <c r="C3181">
        <v>20100425</v>
      </c>
      <c r="D3181">
        <v>20100429</v>
      </c>
    </row>
    <row r="3182" spans="1:4">
      <c r="A3182">
        <v>20100428</v>
      </c>
      <c r="B3182">
        <v>20100424</v>
      </c>
      <c r="C3182">
        <v>20100424</v>
      </c>
      <c r="D3182">
        <v>20100428</v>
      </c>
    </row>
    <row r="3183" spans="1:4">
      <c r="A3183">
        <v>20100427</v>
      </c>
      <c r="B3183">
        <v>20100423</v>
      </c>
      <c r="C3183">
        <v>20100423</v>
      </c>
      <c r="D3183">
        <v>20100427</v>
      </c>
    </row>
    <row r="3184" spans="1:4">
      <c r="A3184">
        <v>20100426</v>
      </c>
      <c r="B3184">
        <v>20100422</v>
      </c>
      <c r="C3184">
        <v>20100422</v>
      </c>
      <c r="D3184">
        <v>20100426</v>
      </c>
    </row>
    <row r="3185" spans="1:4">
      <c r="A3185">
        <v>20100425</v>
      </c>
      <c r="B3185">
        <v>20100421</v>
      </c>
      <c r="C3185">
        <v>20100421</v>
      </c>
      <c r="D3185">
        <v>20100425</v>
      </c>
    </row>
    <row r="3186" spans="1:4">
      <c r="A3186">
        <v>20100424</v>
      </c>
      <c r="B3186">
        <v>20100420</v>
      </c>
      <c r="C3186">
        <v>20100420</v>
      </c>
      <c r="D3186">
        <v>20100424</v>
      </c>
    </row>
    <row r="3187" spans="1:4">
      <c r="A3187">
        <v>20100423</v>
      </c>
      <c r="B3187">
        <v>20100419</v>
      </c>
      <c r="C3187">
        <v>20100419</v>
      </c>
      <c r="D3187">
        <v>20100423</v>
      </c>
    </row>
    <row r="3188" spans="1:4">
      <c r="A3188">
        <v>20100422</v>
      </c>
      <c r="B3188">
        <v>20100418</v>
      </c>
      <c r="C3188">
        <v>20100418</v>
      </c>
      <c r="D3188">
        <v>20100422</v>
      </c>
    </row>
    <row r="3189" spans="1:4">
      <c r="A3189">
        <v>20100421</v>
      </c>
      <c r="B3189">
        <v>20100417</v>
      </c>
      <c r="C3189">
        <v>20100417</v>
      </c>
      <c r="D3189">
        <v>20100421</v>
      </c>
    </row>
    <row r="3190" spans="1:4">
      <c r="A3190">
        <v>20100420</v>
      </c>
      <c r="B3190">
        <v>20100416</v>
      </c>
      <c r="C3190">
        <v>20100416</v>
      </c>
      <c r="D3190">
        <v>20100420</v>
      </c>
    </row>
    <row r="3191" spans="1:4">
      <c r="A3191">
        <v>20100419</v>
      </c>
      <c r="B3191">
        <v>20100415</v>
      </c>
      <c r="C3191">
        <v>20100415</v>
      </c>
      <c r="D3191">
        <v>20100419</v>
      </c>
    </row>
    <row r="3192" spans="1:4">
      <c r="A3192">
        <v>20100418</v>
      </c>
      <c r="B3192">
        <v>20100414</v>
      </c>
      <c r="C3192">
        <v>20100414</v>
      </c>
      <c r="D3192">
        <v>20100418</v>
      </c>
    </row>
    <row r="3193" spans="1:4">
      <c r="A3193">
        <v>20100417</v>
      </c>
      <c r="B3193">
        <v>20100413</v>
      </c>
      <c r="C3193">
        <v>20100413</v>
      </c>
      <c r="D3193">
        <v>20100417</v>
      </c>
    </row>
    <row r="3194" spans="1:4">
      <c r="A3194">
        <v>20100416</v>
      </c>
      <c r="B3194">
        <v>20100412</v>
      </c>
      <c r="C3194">
        <v>20100412</v>
      </c>
      <c r="D3194">
        <v>20100416</v>
      </c>
    </row>
    <row r="3195" spans="1:4">
      <c r="A3195">
        <v>20100415</v>
      </c>
      <c r="B3195">
        <v>20100411</v>
      </c>
      <c r="C3195">
        <v>20100411</v>
      </c>
      <c r="D3195">
        <v>20100415</v>
      </c>
    </row>
    <row r="3196" spans="1:4">
      <c r="A3196">
        <v>20100414</v>
      </c>
      <c r="B3196">
        <v>20100410</v>
      </c>
      <c r="C3196">
        <v>20100410</v>
      </c>
      <c r="D3196">
        <v>20100414</v>
      </c>
    </row>
    <row r="3197" spans="1:4">
      <c r="A3197">
        <v>20100413</v>
      </c>
      <c r="B3197">
        <v>20100409</v>
      </c>
      <c r="C3197">
        <v>20100409</v>
      </c>
      <c r="D3197">
        <v>20100413</v>
      </c>
    </row>
    <row r="3198" spans="1:4">
      <c r="A3198">
        <v>20100412</v>
      </c>
      <c r="B3198">
        <v>20100408</v>
      </c>
      <c r="C3198">
        <v>20100408</v>
      </c>
      <c r="D3198">
        <v>20100412</v>
      </c>
    </row>
    <row r="3199" spans="1:4">
      <c r="A3199">
        <v>20100411</v>
      </c>
      <c r="B3199">
        <v>20100407</v>
      </c>
      <c r="C3199">
        <v>20100407</v>
      </c>
      <c r="D3199">
        <v>20100411</v>
      </c>
    </row>
    <row r="3200" spans="1:4">
      <c r="A3200">
        <v>20100410</v>
      </c>
      <c r="B3200">
        <v>20100406</v>
      </c>
      <c r="C3200">
        <v>20100406</v>
      </c>
      <c r="D3200">
        <v>20100410</v>
      </c>
    </row>
    <row r="3201" spans="1:4">
      <c r="A3201">
        <v>20100409</v>
      </c>
      <c r="B3201">
        <v>20100405</v>
      </c>
      <c r="C3201">
        <v>20100405</v>
      </c>
      <c r="D3201">
        <v>20100409</v>
      </c>
    </row>
    <row r="3202" spans="1:4">
      <c r="A3202">
        <v>20100408</v>
      </c>
      <c r="B3202">
        <v>20100404</v>
      </c>
      <c r="C3202">
        <v>20100404</v>
      </c>
      <c r="D3202">
        <v>20100408</v>
      </c>
    </row>
    <row r="3203" spans="1:4">
      <c r="A3203">
        <v>20100407</v>
      </c>
      <c r="B3203">
        <v>20100403</v>
      </c>
      <c r="C3203">
        <v>20100403</v>
      </c>
      <c r="D3203">
        <v>20100407</v>
      </c>
    </row>
    <row r="3204" spans="1:4">
      <c r="A3204">
        <v>20100406</v>
      </c>
      <c r="B3204">
        <v>20100402</v>
      </c>
      <c r="C3204">
        <v>20100402</v>
      </c>
      <c r="D3204">
        <v>20100406</v>
      </c>
    </row>
    <row r="3205" spans="1:4">
      <c r="A3205">
        <v>20100405</v>
      </c>
      <c r="B3205">
        <v>20100401</v>
      </c>
      <c r="C3205">
        <v>20100401</v>
      </c>
      <c r="D3205">
        <v>20100405</v>
      </c>
    </row>
    <row r="3206" spans="1:4">
      <c r="A3206">
        <v>20100404</v>
      </c>
      <c r="B3206">
        <v>20100331</v>
      </c>
      <c r="C3206">
        <v>20100331</v>
      </c>
      <c r="D3206">
        <v>20100404</v>
      </c>
    </row>
    <row r="3207" spans="1:4">
      <c r="A3207">
        <v>20100403</v>
      </c>
      <c r="B3207">
        <v>20100330</v>
      </c>
      <c r="C3207">
        <v>20100330</v>
      </c>
      <c r="D3207">
        <v>20100403</v>
      </c>
    </row>
    <row r="3208" spans="1:4">
      <c r="A3208">
        <v>20100402</v>
      </c>
      <c r="B3208">
        <v>20100329</v>
      </c>
      <c r="C3208">
        <v>20100329</v>
      </c>
      <c r="D3208">
        <v>20100402</v>
      </c>
    </row>
    <row r="3209" spans="1:4">
      <c r="A3209">
        <v>20100401</v>
      </c>
      <c r="B3209">
        <v>20100328</v>
      </c>
      <c r="C3209">
        <v>20100328</v>
      </c>
      <c r="D3209">
        <v>20100401</v>
      </c>
    </row>
    <row r="3210" spans="1:4">
      <c r="A3210">
        <v>20100331</v>
      </c>
      <c r="B3210">
        <v>20100327</v>
      </c>
      <c r="C3210">
        <v>20100327</v>
      </c>
      <c r="D3210">
        <v>20100331</v>
      </c>
    </row>
    <row r="3211" spans="1:4">
      <c r="A3211">
        <v>20100330</v>
      </c>
      <c r="B3211">
        <v>20100326</v>
      </c>
      <c r="C3211">
        <v>20100326</v>
      </c>
      <c r="D3211">
        <v>20100330</v>
      </c>
    </row>
    <row r="3212" spans="1:4">
      <c r="A3212">
        <v>20100329</v>
      </c>
      <c r="B3212">
        <v>20100325</v>
      </c>
      <c r="C3212">
        <v>20100325</v>
      </c>
      <c r="D3212">
        <v>20100329</v>
      </c>
    </row>
    <row r="3213" spans="1:4">
      <c r="A3213">
        <v>20100328</v>
      </c>
      <c r="B3213">
        <v>20100324</v>
      </c>
      <c r="C3213">
        <v>20100324</v>
      </c>
      <c r="D3213">
        <v>20100328</v>
      </c>
    </row>
    <row r="3214" spans="1:4">
      <c r="A3214">
        <v>20100327</v>
      </c>
      <c r="B3214">
        <v>20100323</v>
      </c>
      <c r="C3214">
        <v>20100323</v>
      </c>
      <c r="D3214">
        <v>20100327</v>
      </c>
    </row>
    <row r="3215" spans="1:4">
      <c r="A3215">
        <v>20100326</v>
      </c>
      <c r="B3215">
        <v>20100322</v>
      </c>
      <c r="C3215">
        <v>20100322</v>
      </c>
      <c r="D3215">
        <v>20100326</v>
      </c>
    </row>
    <row r="3216" spans="1:4">
      <c r="A3216">
        <v>20100325</v>
      </c>
      <c r="B3216">
        <v>20100321</v>
      </c>
      <c r="C3216">
        <v>20100321</v>
      </c>
      <c r="D3216">
        <v>20100325</v>
      </c>
    </row>
    <row r="3217" spans="1:4">
      <c r="A3217">
        <v>20100324</v>
      </c>
      <c r="B3217">
        <v>20100320</v>
      </c>
      <c r="C3217">
        <v>20100320</v>
      </c>
      <c r="D3217">
        <v>20100324</v>
      </c>
    </row>
    <row r="3218" spans="1:4">
      <c r="A3218">
        <v>20100323</v>
      </c>
      <c r="B3218">
        <v>20100319</v>
      </c>
      <c r="C3218">
        <v>20100319</v>
      </c>
      <c r="D3218">
        <v>20100323</v>
      </c>
    </row>
    <row r="3219" spans="1:4">
      <c r="A3219">
        <v>20100322</v>
      </c>
      <c r="B3219">
        <v>20100318</v>
      </c>
      <c r="C3219">
        <v>20100318</v>
      </c>
      <c r="D3219">
        <v>20100322</v>
      </c>
    </row>
    <row r="3220" spans="1:4">
      <c r="A3220">
        <v>20100321</v>
      </c>
      <c r="B3220">
        <v>20100317</v>
      </c>
      <c r="C3220">
        <v>20100317</v>
      </c>
      <c r="D3220">
        <v>20100321</v>
      </c>
    </row>
    <row r="3221" spans="1:4">
      <c r="A3221">
        <v>20100320</v>
      </c>
      <c r="B3221">
        <v>20100316</v>
      </c>
      <c r="C3221">
        <v>20100316</v>
      </c>
      <c r="D3221">
        <v>20100320</v>
      </c>
    </row>
    <row r="3222" spans="1:4">
      <c r="A3222">
        <v>20100319</v>
      </c>
      <c r="B3222">
        <v>20100315</v>
      </c>
      <c r="C3222">
        <v>20100315</v>
      </c>
      <c r="D3222">
        <v>20100319</v>
      </c>
    </row>
    <row r="3223" spans="1:4">
      <c r="A3223">
        <v>20100318</v>
      </c>
      <c r="B3223">
        <v>20100314</v>
      </c>
      <c r="C3223">
        <v>20100314</v>
      </c>
      <c r="D3223">
        <v>20100318</v>
      </c>
    </row>
    <row r="3224" spans="1:4">
      <c r="A3224">
        <v>20100317</v>
      </c>
      <c r="B3224">
        <v>20100313</v>
      </c>
      <c r="C3224">
        <v>20100313</v>
      </c>
      <c r="D3224">
        <v>20100317</v>
      </c>
    </row>
    <row r="3225" spans="1:4">
      <c r="A3225">
        <v>20100316</v>
      </c>
      <c r="B3225">
        <v>20100312</v>
      </c>
      <c r="C3225">
        <v>20100312</v>
      </c>
      <c r="D3225">
        <v>20100316</v>
      </c>
    </row>
    <row r="3226" spans="1:4">
      <c r="A3226">
        <v>20100315</v>
      </c>
      <c r="B3226">
        <v>20100311</v>
      </c>
      <c r="C3226">
        <v>20100311</v>
      </c>
      <c r="D3226">
        <v>20100315</v>
      </c>
    </row>
    <row r="3227" spans="1:4">
      <c r="A3227">
        <v>20100314</v>
      </c>
      <c r="B3227">
        <v>20100310</v>
      </c>
      <c r="C3227">
        <v>20100310</v>
      </c>
      <c r="D3227">
        <v>20100314</v>
      </c>
    </row>
    <row r="3228" spans="1:4">
      <c r="A3228">
        <v>20100313</v>
      </c>
      <c r="B3228">
        <v>20100309</v>
      </c>
      <c r="C3228">
        <v>20100309</v>
      </c>
      <c r="D3228">
        <v>20100313</v>
      </c>
    </row>
    <row r="3229" spans="1:4">
      <c r="A3229">
        <v>20100312</v>
      </c>
      <c r="B3229">
        <v>20100308</v>
      </c>
      <c r="C3229">
        <v>20100308</v>
      </c>
      <c r="D3229">
        <v>20100312</v>
      </c>
    </row>
    <row r="3230" spans="1:4">
      <c r="A3230">
        <v>20100311</v>
      </c>
      <c r="B3230">
        <v>20100307</v>
      </c>
      <c r="C3230">
        <v>20100307</v>
      </c>
      <c r="D3230">
        <v>20100311</v>
      </c>
    </row>
    <row r="3231" spans="1:4">
      <c r="A3231">
        <v>20100310</v>
      </c>
      <c r="B3231">
        <v>20100306</v>
      </c>
      <c r="C3231">
        <v>20100306</v>
      </c>
      <c r="D3231">
        <v>20100310</v>
      </c>
    </row>
    <row r="3232" spans="1:4">
      <c r="A3232">
        <v>20100309</v>
      </c>
      <c r="B3232">
        <v>20100305</v>
      </c>
      <c r="C3232">
        <v>20100305</v>
      </c>
      <c r="D3232">
        <v>20100309</v>
      </c>
    </row>
    <row r="3233" spans="1:4">
      <c r="A3233">
        <v>20100308</v>
      </c>
      <c r="B3233">
        <v>20100304</v>
      </c>
      <c r="C3233">
        <v>20100304</v>
      </c>
      <c r="D3233">
        <v>20100308</v>
      </c>
    </row>
    <row r="3234" spans="1:4">
      <c r="A3234">
        <v>20100307</v>
      </c>
      <c r="B3234">
        <v>20100303</v>
      </c>
      <c r="C3234">
        <v>20100303</v>
      </c>
      <c r="D3234">
        <v>20100307</v>
      </c>
    </row>
    <row r="3235" spans="1:4">
      <c r="A3235">
        <v>20100306</v>
      </c>
      <c r="B3235">
        <v>20100302</v>
      </c>
      <c r="C3235">
        <v>20100302</v>
      </c>
      <c r="D3235">
        <v>20100306</v>
      </c>
    </row>
    <row r="3236" spans="1:4">
      <c r="A3236">
        <v>20100305</v>
      </c>
      <c r="B3236">
        <v>20100301</v>
      </c>
      <c r="C3236">
        <v>20100301</v>
      </c>
      <c r="D3236">
        <v>20100305</v>
      </c>
    </row>
    <row r="3237" spans="1:4">
      <c r="A3237">
        <v>20100304</v>
      </c>
      <c r="B3237">
        <v>20100228</v>
      </c>
      <c r="C3237">
        <v>20100228</v>
      </c>
      <c r="D3237">
        <v>20100304</v>
      </c>
    </row>
    <row r="3238" spans="1:4">
      <c r="A3238">
        <v>20100303</v>
      </c>
      <c r="B3238">
        <v>20100227</v>
      </c>
      <c r="C3238">
        <v>20100227</v>
      </c>
      <c r="D3238">
        <v>20100303</v>
      </c>
    </row>
    <row r="3239" spans="1:4">
      <c r="A3239">
        <v>20100302</v>
      </c>
      <c r="B3239">
        <v>20100226</v>
      </c>
      <c r="C3239">
        <v>20100226</v>
      </c>
      <c r="D3239">
        <v>20100302</v>
      </c>
    </row>
    <row r="3240" spans="1:4">
      <c r="A3240">
        <v>20100301</v>
      </c>
      <c r="B3240">
        <v>20100225</v>
      </c>
      <c r="C3240">
        <v>20100225</v>
      </c>
      <c r="D3240">
        <v>20100301</v>
      </c>
    </row>
    <row r="3241" spans="1:4">
      <c r="A3241">
        <v>20100228</v>
      </c>
      <c r="B3241">
        <v>20100224</v>
      </c>
      <c r="C3241">
        <v>20100224</v>
      </c>
      <c r="D3241">
        <v>20100228</v>
      </c>
    </row>
    <row r="3242" spans="1:4">
      <c r="A3242">
        <v>20100227</v>
      </c>
      <c r="B3242">
        <v>20100223</v>
      </c>
      <c r="C3242">
        <v>20100223</v>
      </c>
      <c r="D3242">
        <v>20100227</v>
      </c>
    </row>
    <row r="3243" spans="1:4">
      <c r="A3243">
        <v>20100226</v>
      </c>
      <c r="B3243">
        <v>20100222</v>
      </c>
      <c r="C3243">
        <v>20100222</v>
      </c>
      <c r="D3243">
        <v>20100226</v>
      </c>
    </row>
    <row r="3244" spans="1:4">
      <c r="A3244">
        <v>20100225</v>
      </c>
      <c r="B3244">
        <v>20100221</v>
      </c>
      <c r="C3244">
        <v>20100221</v>
      </c>
      <c r="D3244">
        <v>20100225</v>
      </c>
    </row>
    <row r="3245" spans="1:4">
      <c r="A3245">
        <v>20100224</v>
      </c>
      <c r="B3245">
        <v>20100220</v>
      </c>
      <c r="C3245">
        <v>20100220</v>
      </c>
      <c r="D3245">
        <v>20100224</v>
      </c>
    </row>
    <row r="3246" spans="1:4">
      <c r="A3246">
        <v>20100223</v>
      </c>
      <c r="B3246">
        <v>20100219</v>
      </c>
      <c r="C3246">
        <v>20100219</v>
      </c>
      <c r="D3246">
        <v>20100223</v>
      </c>
    </row>
    <row r="3247" spans="1:4">
      <c r="A3247">
        <v>20100222</v>
      </c>
      <c r="B3247">
        <v>20100218</v>
      </c>
      <c r="C3247">
        <v>20100218</v>
      </c>
      <c r="D3247">
        <v>20100222</v>
      </c>
    </row>
    <row r="3248" spans="1:4">
      <c r="A3248">
        <v>20100221</v>
      </c>
      <c r="B3248">
        <v>20100217</v>
      </c>
      <c r="C3248">
        <v>20100217</v>
      </c>
      <c r="D3248">
        <v>20100221</v>
      </c>
    </row>
    <row r="3249" spans="1:4">
      <c r="A3249">
        <v>20100220</v>
      </c>
      <c r="B3249">
        <v>20100216</v>
      </c>
      <c r="C3249">
        <v>20100216</v>
      </c>
      <c r="D3249">
        <v>20100220</v>
      </c>
    </row>
    <row r="3250" spans="1:4">
      <c r="A3250">
        <v>20100219</v>
      </c>
      <c r="B3250">
        <v>20100215</v>
      </c>
      <c r="C3250">
        <v>20100215</v>
      </c>
      <c r="D3250">
        <v>20100219</v>
      </c>
    </row>
    <row r="3251" spans="1:4">
      <c r="A3251">
        <v>20100218</v>
      </c>
      <c r="B3251">
        <v>20100214</v>
      </c>
      <c r="C3251">
        <v>20100214</v>
      </c>
      <c r="D3251">
        <v>20100218</v>
      </c>
    </row>
    <row r="3252" spans="1:4">
      <c r="A3252">
        <v>20100217</v>
      </c>
      <c r="B3252">
        <v>20100213</v>
      </c>
      <c r="C3252">
        <v>20100213</v>
      </c>
      <c r="D3252">
        <v>20100217</v>
      </c>
    </row>
    <row r="3253" spans="1:4">
      <c r="A3253">
        <v>20100216</v>
      </c>
      <c r="B3253">
        <v>20100212</v>
      </c>
      <c r="C3253">
        <v>20100212</v>
      </c>
      <c r="D3253">
        <v>20100216</v>
      </c>
    </row>
    <row r="3254" spans="1:4">
      <c r="A3254">
        <v>20100215</v>
      </c>
      <c r="B3254">
        <v>20100211</v>
      </c>
      <c r="C3254">
        <v>20100211</v>
      </c>
      <c r="D3254">
        <v>20100215</v>
      </c>
    </row>
    <row r="3255" spans="1:4">
      <c r="A3255">
        <v>20100214</v>
      </c>
      <c r="B3255">
        <v>20100210</v>
      </c>
      <c r="C3255">
        <v>20100210</v>
      </c>
      <c r="D3255">
        <v>20100214</v>
      </c>
    </row>
    <row r="3256" spans="1:4">
      <c r="A3256">
        <v>20100213</v>
      </c>
      <c r="B3256">
        <v>20100209</v>
      </c>
      <c r="C3256">
        <v>20100209</v>
      </c>
      <c r="D3256">
        <v>20100213</v>
      </c>
    </row>
    <row r="3257" spans="1:4">
      <c r="A3257">
        <v>20100212</v>
      </c>
      <c r="B3257">
        <v>20100208</v>
      </c>
      <c r="C3257">
        <v>20100208</v>
      </c>
      <c r="D3257">
        <v>20100212</v>
      </c>
    </row>
    <row r="3258" spans="1:4">
      <c r="A3258">
        <v>20100211</v>
      </c>
      <c r="B3258">
        <v>20100207</v>
      </c>
      <c r="C3258">
        <v>20100207</v>
      </c>
      <c r="D3258">
        <v>20100211</v>
      </c>
    </row>
    <row r="3259" spans="1:4">
      <c r="A3259">
        <v>20100210</v>
      </c>
      <c r="B3259">
        <v>20100206</v>
      </c>
      <c r="C3259">
        <v>20100206</v>
      </c>
      <c r="D3259">
        <v>20100210</v>
      </c>
    </row>
    <row r="3260" spans="1:4">
      <c r="A3260">
        <v>20100209</v>
      </c>
      <c r="B3260">
        <v>20100205</v>
      </c>
      <c r="C3260">
        <v>20100205</v>
      </c>
      <c r="D3260">
        <v>20100209</v>
      </c>
    </row>
    <row r="3261" spans="1:4">
      <c r="A3261">
        <v>20100208</v>
      </c>
      <c r="B3261">
        <v>20100204</v>
      </c>
      <c r="C3261">
        <v>20100204</v>
      </c>
      <c r="D3261">
        <v>20100208</v>
      </c>
    </row>
    <row r="3262" spans="1:4">
      <c r="A3262">
        <v>20100207</v>
      </c>
      <c r="B3262">
        <v>20100203</v>
      </c>
      <c r="C3262">
        <v>20100203</v>
      </c>
      <c r="D3262">
        <v>20100207</v>
      </c>
    </row>
    <row r="3263" spans="1:4">
      <c r="A3263">
        <v>20100206</v>
      </c>
      <c r="B3263">
        <v>20100202</v>
      </c>
      <c r="C3263">
        <v>20100202</v>
      </c>
      <c r="D3263">
        <v>20100206</v>
      </c>
    </row>
    <row r="3264" spans="1:4">
      <c r="A3264">
        <v>20100205</v>
      </c>
      <c r="B3264">
        <v>20100201</v>
      </c>
      <c r="C3264">
        <v>20100201</v>
      </c>
      <c r="D3264">
        <v>20100205</v>
      </c>
    </row>
    <row r="3265" spans="1:4">
      <c r="A3265">
        <v>20100204</v>
      </c>
      <c r="B3265">
        <v>20100131</v>
      </c>
      <c r="C3265">
        <v>20100131</v>
      </c>
      <c r="D3265">
        <v>20100204</v>
      </c>
    </row>
    <row r="3266" spans="1:4">
      <c r="A3266">
        <v>20100203</v>
      </c>
      <c r="B3266">
        <v>20100130</v>
      </c>
      <c r="C3266">
        <v>20100130</v>
      </c>
      <c r="D3266">
        <v>20100203</v>
      </c>
    </row>
    <row r="3267" spans="1:4">
      <c r="A3267">
        <v>20100202</v>
      </c>
      <c r="B3267">
        <v>20100129</v>
      </c>
      <c r="C3267">
        <v>20100129</v>
      </c>
      <c r="D3267">
        <v>20100202</v>
      </c>
    </row>
    <row r="3268" spans="1:4">
      <c r="A3268">
        <v>20100201</v>
      </c>
      <c r="B3268">
        <v>20100128</v>
      </c>
      <c r="C3268">
        <v>20100128</v>
      </c>
      <c r="D3268">
        <v>20100201</v>
      </c>
    </row>
    <row r="3269" spans="1:4">
      <c r="A3269">
        <v>20100131</v>
      </c>
      <c r="B3269">
        <v>20100127</v>
      </c>
      <c r="C3269">
        <v>20100127</v>
      </c>
      <c r="D3269">
        <v>20100131</v>
      </c>
    </row>
    <row r="3270" spans="1:4">
      <c r="A3270">
        <v>20100130</v>
      </c>
      <c r="B3270">
        <v>20100126</v>
      </c>
      <c r="C3270">
        <v>20100126</v>
      </c>
      <c r="D3270">
        <v>20100130</v>
      </c>
    </row>
    <row r="3271" spans="1:4">
      <c r="A3271">
        <v>20100129</v>
      </c>
      <c r="B3271">
        <v>20100125</v>
      </c>
      <c r="C3271">
        <v>20100125</v>
      </c>
      <c r="D3271">
        <v>20100129</v>
      </c>
    </row>
    <row r="3272" spans="1:4">
      <c r="A3272">
        <v>20100128</v>
      </c>
      <c r="B3272">
        <v>20100124</v>
      </c>
      <c r="C3272">
        <v>20100124</v>
      </c>
      <c r="D3272">
        <v>20100128</v>
      </c>
    </row>
    <row r="3273" spans="1:4">
      <c r="A3273">
        <v>20100127</v>
      </c>
      <c r="B3273">
        <v>20100123</v>
      </c>
      <c r="C3273">
        <v>20100123</v>
      </c>
      <c r="D3273">
        <v>20100127</v>
      </c>
    </row>
    <row r="3274" spans="1:4">
      <c r="A3274">
        <v>20100126</v>
      </c>
      <c r="B3274">
        <v>20100122</v>
      </c>
      <c r="C3274">
        <v>20100122</v>
      </c>
      <c r="D3274">
        <v>20100126</v>
      </c>
    </row>
    <row r="3275" spans="1:4">
      <c r="A3275">
        <v>20100125</v>
      </c>
      <c r="B3275">
        <v>20100121</v>
      </c>
      <c r="C3275">
        <v>20100121</v>
      </c>
      <c r="D3275">
        <v>20100125</v>
      </c>
    </row>
    <row r="3276" spans="1:4">
      <c r="A3276">
        <v>20100124</v>
      </c>
      <c r="B3276">
        <v>20100120</v>
      </c>
      <c r="C3276">
        <v>20100120</v>
      </c>
      <c r="D3276">
        <v>20100124</v>
      </c>
    </row>
    <row r="3277" spans="1:4">
      <c r="A3277">
        <v>20100123</v>
      </c>
      <c r="B3277">
        <v>20100119</v>
      </c>
      <c r="C3277">
        <v>20100119</v>
      </c>
      <c r="D3277">
        <v>20100123</v>
      </c>
    </row>
    <row r="3278" spans="1:4">
      <c r="A3278">
        <v>20100122</v>
      </c>
      <c r="B3278">
        <v>20100118</v>
      </c>
      <c r="C3278">
        <v>20100118</v>
      </c>
      <c r="D3278">
        <v>20100122</v>
      </c>
    </row>
    <row r="3279" spans="1:4">
      <c r="A3279">
        <v>20100121</v>
      </c>
      <c r="B3279">
        <v>20100117</v>
      </c>
      <c r="C3279">
        <v>20100117</v>
      </c>
      <c r="D3279">
        <v>20100121</v>
      </c>
    </row>
    <row r="3280" spans="1:4">
      <c r="A3280">
        <v>20100120</v>
      </c>
      <c r="B3280">
        <v>20100116</v>
      </c>
      <c r="C3280">
        <v>20100116</v>
      </c>
      <c r="D3280">
        <v>20100120</v>
      </c>
    </row>
    <row r="3281" spans="1:4">
      <c r="A3281">
        <v>20100119</v>
      </c>
      <c r="B3281">
        <v>20100115</v>
      </c>
      <c r="C3281">
        <v>20100115</v>
      </c>
      <c r="D3281">
        <v>20100119</v>
      </c>
    </row>
    <row r="3282" spans="1:4">
      <c r="A3282">
        <v>20100118</v>
      </c>
      <c r="B3282">
        <v>20100114</v>
      </c>
      <c r="C3282">
        <v>20100114</v>
      </c>
      <c r="D3282">
        <v>20100118</v>
      </c>
    </row>
    <row r="3283" spans="1:4">
      <c r="A3283">
        <v>20100117</v>
      </c>
      <c r="B3283">
        <v>20100113</v>
      </c>
      <c r="C3283">
        <v>20100113</v>
      </c>
      <c r="D3283">
        <v>20100117</v>
      </c>
    </row>
    <row r="3284" spans="1:4">
      <c r="A3284">
        <v>20100116</v>
      </c>
      <c r="B3284">
        <v>20100112</v>
      </c>
      <c r="C3284">
        <v>20100112</v>
      </c>
      <c r="D3284">
        <v>20100116</v>
      </c>
    </row>
    <row r="3285" spans="1:4">
      <c r="A3285">
        <v>20100115</v>
      </c>
      <c r="B3285">
        <v>20100111</v>
      </c>
      <c r="C3285">
        <v>20100111</v>
      </c>
      <c r="D3285">
        <v>20100115</v>
      </c>
    </row>
    <row r="3286" spans="1:4">
      <c r="A3286">
        <v>20100114</v>
      </c>
      <c r="B3286">
        <v>20100110</v>
      </c>
      <c r="C3286">
        <v>20100110</v>
      </c>
      <c r="D3286">
        <v>20100114</v>
      </c>
    </row>
    <row r="3287" spans="1:4">
      <c r="A3287">
        <v>20100113</v>
      </c>
      <c r="B3287">
        <v>20100109</v>
      </c>
      <c r="C3287">
        <v>20100109</v>
      </c>
      <c r="D3287">
        <v>20100113</v>
      </c>
    </row>
    <row r="3288" spans="1:4">
      <c r="A3288">
        <v>20100112</v>
      </c>
      <c r="B3288">
        <v>20100108</v>
      </c>
      <c r="C3288">
        <v>20100108</v>
      </c>
      <c r="D3288">
        <v>20100112</v>
      </c>
    </row>
    <row r="3289" spans="1:4">
      <c r="A3289">
        <v>20100111</v>
      </c>
      <c r="B3289">
        <v>20100107</v>
      </c>
      <c r="C3289">
        <v>20100107</v>
      </c>
      <c r="D3289">
        <v>20100111</v>
      </c>
    </row>
    <row r="3290" spans="1:4">
      <c r="A3290">
        <v>20100110</v>
      </c>
      <c r="B3290">
        <v>20100106</v>
      </c>
      <c r="C3290">
        <v>20100106</v>
      </c>
      <c r="D3290">
        <v>20100110</v>
      </c>
    </row>
    <row r="3291" spans="1:4">
      <c r="A3291">
        <v>20100109</v>
      </c>
      <c r="B3291">
        <v>20100105</v>
      </c>
      <c r="C3291">
        <v>20100105</v>
      </c>
      <c r="D3291">
        <v>20100109</v>
      </c>
    </row>
    <row r="3292" spans="1:4">
      <c r="A3292">
        <v>20100108</v>
      </c>
      <c r="B3292">
        <v>20100104</v>
      </c>
      <c r="C3292">
        <v>20100104</v>
      </c>
      <c r="D3292">
        <v>20100108</v>
      </c>
    </row>
    <row r="3293" spans="1:4">
      <c r="A3293">
        <v>20100107</v>
      </c>
      <c r="B3293">
        <v>20100103</v>
      </c>
      <c r="C3293">
        <v>20100103</v>
      </c>
      <c r="D3293">
        <v>20100107</v>
      </c>
    </row>
    <row r="3294" spans="1:4">
      <c r="A3294">
        <v>20100106</v>
      </c>
      <c r="B3294">
        <v>20100102</v>
      </c>
      <c r="C3294">
        <v>20100102</v>
      </c>
      <c r="D3294">
        <v>20100106</v>
      </c>
    </row>
    <row r="3295" spans="1:4">
      <c r="A3295">
        <v>20100105</v>
      </c>
      <c r="B3295">
        <v>20100101</v>
      </c>
      <c r="C3295">
        <v>20100101</v>
      </c>
      <c r="D3295">
        <v>20100105</v>
      </c>
    </row>
    <row r="3296" spans="1:4">
      <c r="A3296">
        <v>20100104</v>
      </c>
    </row>
    <row r="3297" spans="1:1">
      <c r="A3297">
        <v>20100103</v>
      </c>
    </row>
    <row r="3298" spans="1:1">
      <c r="A3298">
        <v>20100102</v>
      </c>
    </row>
    <row r="3299" spans="1:1">
      <c r="A3299">
        <v>20100101</v>
      </c>
    </row>
  </sheetData>
  <mergeCells count="2">
    <mergeCell ref="F16:H16"/>
    <mergeCell ref="F14:I14"/>
  </mergeCells>
  <phoneticPr fontId="3"/>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IN182"/>
  <sheetViews>
    <sheetView topLeftCell="E41" zoomScale="80" zoomScaleNormal="80" workbookViewId="0">
      <selection activeCell="AM92" sqref="AM92"/>
    </sheetView>
  </sheetViews>
  <sheetFormatPr defaultColWidth="2.625" defaultRowHeight="14.25"/>
  <cols>
    <col min="4" max="4" width="4.875" bestFit="1" customWidth="1"/>
    <col min="5" max="10" width="3.75" bestFit="1" customWidth="1"/>
    <col min="11" max="11" width="4.875" bestFit="1" customWidth="1"/>
    <col min="12" max="18" width="3.75" bestFit="1" customWidth="1"/>
    <col min="25" max="27" width="3.75" bestFit="1" customWidth="1"/>
  </cols>
  <sheetData>
    <row r="1" spans="2:248">
      <c r="B1" s="36" t="s">
        <v>1522</v>
      </c>
    </row>
    <row r="2" spans="2:248">
      <c r="D2">
        <v>24</v>
      </c>
      <c r="E2">
        <v>23</v>
      </c>
      <c r="F2">
        <v>22</v>
      </c>
      <c r="G2">
        <v>21</v>
      </c>
      <c r="H2">
        <v>20</v>
      </c>
      <c r="I2">
        <v>19</v>
      </c>
      <c r="J2">
        <v>18</v>
      </c>
      <c r="K2">
        <v>17</v>
      </c>
      <c r="L2">
        <v>16</v>
      </c>
      <c r="M2">
        <v>15</v>
      </c>
      <c r="N2">
        <v>14</v>
      </c>
      <c r="O2">
        <v>13</v>
      </c>
      <c r="P2">
        <v>12</v>
      </c>
      <c r="Q2">
        <v>11</v>
      </c>
      <c r="R2">
        <v>10</v>
      </c>
      <c r="S2">
        <v>9</v>
      </c>
      <c r="T2">
        <v>8</v>
      </c>
      <c r="U2">
        <v>7</v>
      </c>
      <c r="V2">
        <v>6</v>
      </c>
      <c r="W2">
        <v>5</v>
      </c>
      <c r="X2">
        <v>4</v>
      </c>
      <c r="Y2">
        <v>3</v>
      </c>
      <c r="Z2">
        <v>2</v>
      </c>
      <c r="AA2">
        <v>1</v>
      </c>
    </row>
    <row r="3" spans="2:248">
      <c r="D3">
        <v>1</v>
      </c>
      <c r="E3">
        <v>2</v>
      </c>
      <c r="F3">
        <v>3</v>
      </c>
      <c r="G3">
        <v>4</v>
      </c>
      <c r="H3">
        <v>5</v>
      </c>
      <c r="I3">
        <v>6</v>
      </c>
      <c r="J3">
        <v>7</v>
      </c>
      <c r="K3">
        <v>8</v>
      </c>
      <c r="L3">
        <v>9</v>
      </c>
      <c r="M3">
        <v>0</v>
      </c>
      <c r="N3">
        <v>11</v>
      </c>
      <c r="O3">
        <v>12</v>
      </c>
      <c r="P3">
        <v>1</v>
      </c>
      <c r="Q3">
        <v>2</v>
      </c>
      <c r="R3">
        <v>3</v>
      </c>
      <c r="S3">
        <v>4</v>
      </c>
      <c r="T3">
        <v>5</v>
      </c>
      <c r="U3">
        <v>6</v>
      </c>
      <c r="V3">
        <v>7</v>
      </c>
      <c r="W3">
        <v>8</v>
      </c>
      <c r="X3">
        <v>9</v>
      </c>
      <c r="Y3">
        <v>10</v>
      </c>
      <c r="Z3">
        <v>11</v>
      </c>
      <c r="AA3">
        <v>12</v>
      </c>
    </row>
    <row r="4" spans="2:248">
      <c r="V4" s="23"/>
      <c r="W4" s="23"/>
      <c r="X4" s="23"/>
      <c r="Y4" s="23"/>
      <c r="Z4" s="23"/>
      <c r="AA4" s="23"/>
      <c r="AB4" t="s">
        <v>1523</v>
      </c>
      <c r="AM4" t="s">
        <v>1524</v>
      </c>
    </row>
    <row r="5" spans="2:248">
      <c r="D5" s="23"/>
      <c r="E5" s="23"/>
      <c r="F5" s="23"/>
      <c r="G5" s="23"/>
      <c r="H5" s="23"/>
      <c r="I5" s="23"/>
      <c r="J5" s="23"/>
      <c r="K5" s="23"/>
      <c r="L5" s="23"/>
      <c r="M5" s="23"/>
      <c r="N5" s="23"/>
      <c r="O5" s="23"/>
      <c r="P5" s="23"/>
      <c r="Q5" s="23"/>
      <c r="R5" s="23"/>
      <c r="S5" s="23"/>
      <c r="T5" s="23"/>
      <c r="U5" s="23"/>
      <c r="V5" s="23"/>
      <c r="W5" s="23"/>
      <c r="X5" s="23"/>
      <c r="Y5" s="23"/>
      <c r="Z5" s="23"/>
      <c r="AA5" s="23"/>
      <c r="AB5" t="s">
        <v>1525</v>
      </c>
      <c r="AM5" t="s">
        <v>1524</v>
      </c>
    </row>
    <row r="6" spans="2:248">
      <c r="Y6" s="23"/>
      <c r="Z6" s="23"/>
      <c r="AA6" s="23"/>
      <c r="AB6" t="s">
        <v>1526</v>
      </c>
      <c r="AM6" t="s">
        <v>1527</v>
      </c>
    </row>
    <row r="7" spans="2:248">
      <c r="P7" s="23"/>
      <c r="Q7" s="23"/>
      <c r="R7" s="23"/>
      <c r="S7" s="23"/>
      <c r="T7" s="23"/>
      <c r="U7" s="23"/>
      <c r="V7" s="23"/>
      <c r="W7" s="23"/>
      <c r="X7" s="23"/>
      <c r="Y7" s="23"/>
      <c r="Z7" s="23"/>
      <c r="AA7" s="23"/>
      <c r="AB7" t="s">
        <v>1528</v>
      </c>
      <c r="AM7" t="s">
        <v>1527</v>
      </c>
    </row>
    <row r="8" spans="2:248">
      <c r="P8" s="33"/>
      <c r="Q8" s="33"/>
      <c r="R8" s="33"/>
      <c r="S8" s="33"/>
      <c r="T8" s="33"/>
      <c r="U8" s="33"/>
      <c r="V8" s="99"/>
      <c r="W8" s="99"/>
      <c r="X8" s="99"/>
      <c r="Y8" s="23"/>
      <c r="Z8" s="23"/>
      <c r="AA8" s="23"/>
      <c r="AB8" t="s">
        <v>1529</v>
      </c>
      <c r="AM8" t="s">
        <v>1527</v>
      </c>
    </row>
    <row r="9" spans="2:248">
      <c r="P9" s="100"/>
      <c r="Q9" s="100"/>
      <c r="R9" s="100"/>
      <c r="S9" s="100"/>
      <c r="T9" s="100"/>
      <c r="U9" s="100"/>
      <c r="V9" s="100"/>
      <c r="W9" s="100"/>
      <c r="X9" s="100"/>
      <c r="Y9" s="100"/>
      <c r="Z9" s="100"/>
      <c r="AA9" s="100"/>
      <c r="AB9" t="s">
        <v>1530</v>
      </c>
      <c r="AM9" t="s">
        <v>1531</v>
      </c>
    </row>
    <row r="10" spans="2:248">
      <c r="P10" s="99"/>
      <c r="Q10" s="99"/>
      <c r="R10" s="99"/>
      <c r="S10" s="99"/>
      <c r="T10" s="99"/>
      <c r="U10" s="99"/>
      <c r="V10" s="100"/>
      <c r="W10" s="100"/>
      <c r="X10" s="100"/>
      <c r="Y10" s="100"/>
      <c r="Z10" s="100"/>
      <c r="AA10" s="100"/>
      <c r="AB10" t="s">
        <v>1532</v>
      </c>
      <c r="AM10" t="s">
        <v>1527</v>
      </c>
    </row>
    <row r="13" spans="2:248">
      <c r="B13" t="s">
        <v>1533</v>
      </c>
      <c r="R13" t="s">
        <v>1534</v>
      </c>
      <c r="AM13" t="s">
        <v>1535</v>
      </c>
      <c r="BC13" t="s">
        <v>1536</v>
      </c>
      <c r="BS13" t="s">
        <v>1537</v>
      </c>
      <c r="CI13" t="s">
        <v>1539</v>
      </c>
      <c r="CY13" t="s">
        <v>1540</v>
      </c>
      <c r="DO13" t="s">
        <v>1541</v>
      </c>
      <c r="EE13" t="s">
        <v>1543</v>
      </c>
      <c r="EU13" t="s">
        <v>1544</v>
      </c>
      <c r="FK13" t="s">
        <v>1545</v>
      </c>
      <c r="GA13" s="101" t="s">
        <v>1546</v>
      </c>
      <c r="GB13" s="101"/>
      <c r="GC13" s="101"/>
      <c r="GD13" s="101"/>
      <c r="GE13" s="101"/>
      <c r="GF13" s="101"/>
      <c r="GG13" s="101"/>
      <c r="GH13" s="101"/>
      <c r="GI13" s="101"/>
      <c r="GJ13" s="101"/>
      <c r="GK13" s="101"/>
      <c r="GL13" s="101"/>
      <c r="GM13" s="101"/>
      <c r="GQ13" s="101" t="s">
        <v>1547</v>
      </c>
      <c r="GR13" s="101"/>
      <c r="GS13" s="101"/>
      <c r="GT13" s="101"/>
      <c r="GU13" s="101"/>
      <c r="GV13" s="101"/>
      <c r="GW13" s="101"/>
      <c r="GX13" s="101"/>
      <c r="GY13" s="101"/>
      <c r="GZ13" s="101"/>
      <c r="HA13" s="101"/>
      <c r="HB13" s="101"/>
      <c r="HC13" s="101"/>
      <c r="HD13" s="101"/>
      <c r="HE13" s="101"/>
      <c r="HF13" s="101"/>
      <c r="HJ13" s="102" t="s">
        <v>1547</v>
      </c>
      <c r="HK13" s="102"/>
      <c r="HL13" s="102"/>
      <c r="HM13" s="102"/>
      <c r="HN13" s="102"/>
      <c r="HO13" s="102"/>
      <c r="HP13" s="102"/>
      <c r="HQ13" s="102"/>
      <c r="HR13" s="102"/>
      <c r="HS13" s="102"/>
      <c r="HT13" s="102"/>
      <c r="HU13" s="102"/>
      <c r="HV13" s="102"/>
      <c r="HW13" s="102"/>
      <c r="HX13" s="102"/>
    </row>
    <row r="14" spans="2:248" ht="17.25">
      <c r="B14" s="103" t="s">
        <v>1548</v>
      </c>
      <c r="C14" s="104"/>
      <c r="D14" s="104"/>
      <c r="E14" s="104"/>
      <c r="F14" s="104"/>
      <c r="G14" s="104"/>
      <c r="H14" s="105" t="s">
        <v>1106</v>
      </c>
      <c r="I14" s="104"/>
      <c r="J14" s="104"/>
      <c r="K14" s="104"/>
      <c r="L14" s="104"/>
      <c r="M14" s="104"/>
      <c r="N14" s="106"/>
      <c r="R14" s="103" t="s">
        <v>1549</v>
      </c>
      <c r="S14" s="104"/>
      <c r="T14" s="104"/>
      <c r="U14" s="104"/>
      <c r="V14" s="104"/>
      <c r="W14" s="104"/>
      <c r="X14" s="104"/>
      <c r="Y14" s="104"/>
      <c r="Z14" s="104"/>
      <c r="AA14" s="105" t="s">
        <v>1550</v>
      </c>
      <c r="AB14" s="104"/>
      <c r="AC14" s="104"/>
      <c r="AD14" s="104"/>
      <c r="AE14" s="104"/>
      <c r="AF14" s="104"/>
      <c r="AG14" s="104"/>
      <c r="AH14" s="104"/>
      <c r="AI14" s="106"/>
      <c r="AM14" s="103" t="s">
        <v>1549</v>
      </c>
      <c r="AN14" s="104"/>
      <c r="AO14" s="104"/>
      <c r="AP14" s="104"/>
      <c r="AQ14" s="104"/>
      <c r="AR14" s="104"/>
      <c r="AS14" s="105" t="s">
        <v>1551</v>
      </c>
      <c r="AT14" s="104"/>
      <c r="AU14" s="104"/>
      <c r="AV14" s="104"/>
      <c r="AW14" s="104"/>
      <c r="AX14" s="104"/>
      <c r="AY14" s="106"/>
      <c r="BC14" s="103" t="s">
        <v>1549</v>
      </c>
      <c r="BD14" s="104"/>
      <c r="BE14" s="104"/>
      <c r="BF14" s="104"/>
      <c r="BG14" s="104"/>
      <c r="BH14" s="104"/>
      <c r="BI14" s="105" t="s">
        <v>1552</v>
      </c>
      <c r="BJ14" s="104"/>
      <c r="BK14" s="104"/>
      <c r="BL14" s="104"/>
      <c r="BM14" s="104"/>
      <c r="BN14" s="104"/>
      <c r="BO14" s="106"/>
      <c r="BS14" s="103" t="s">
        <v>1549</v>
      </c>
      <c r="BT14" s="104"/>
      <c r="BU14" s="104"/>
      <c r="BV14" s="104"/>
      <c r="BW14" s="104"/>
      <c r="BX14" s="104"/>
      <c r="BY14" s="105" t="s">
        <v>1553</v>
      </c>
      <c r="BZ14" s="104"/>
      <c r="CA14" s="104"/>
      <c r="CB14" s="104"/>
      <c r="CC14" s="104"/>
      <c r="CD14" s="104"/>
      <c r="CE14" s="106"/>
      <c r="CI14" s="103" t="s">
        <v>1549</v>
      </c>
      <c r="CJ14" s="104"/>
      <c r="CK14" s="104"/>
      <c r="CL14" s="104"/>
      <c r="CM14" s="104"/>
      <c r="CN14" s="104"/>
      <c r="CO14" s="105" t="s">
        <v>1555</v>
      </c>
      <c r="CP14" s="104"/>
      <c r="CQ14" s="104"/>
      <c r="CR14" s="104"/>
      <c r="CS14" s="104"/>
      <c r="CT14" s="104"/>
      <c r="CU14" s="106"/>
      <c r="CY14" s="103" t="s">
        <v>1556</v>
      </c>
      <c r="CZ14" s="104"/>
      <c r="DA14" s="104"/>
      <c r="DB14" s="104"/>
      <c r="DC14" s="104"/>
      <c r="DD14" s="104"/>
      <c r="DE14" s="105" t="s">
        <v>1557</v>
      </c>
      <c r="DF14" s="104"/>
      <c r="DG14" s="104"/>
      <c r="DH14" s="104"/>
      <c r="DI14" s="104"/>
      <c r="DJ14" s="104"/>
      <c r="DK14" s="106"/>
      <c r="DO14" s="103" t="s">
        <v>1558</v>
      </c>
      <c r="DP14" s="104"/>
      <c r="DQ14" s="104"/>
      <c r="DR14" s="104"/>
      <c r="DS14" s="104"/>
      <c r="DT14" s="104"/>
      <c r="DU14" s="105" t="s">
        <v>1102</v>
      </c>
      <c r="DV14" s="104"/>
      <c r="DW14" s="104"/>
      <c r="DX14" s="104"/>
      <c r="DY14" s="104"/>
      <c r="DZ14" s="104"/>
      <c r="EA14" s="106"/>
      <c r="EE14" s="103" t="s">
        <v>1561</v>
      </c>
      <c r="EF14" s="104"/>
      <c r="EG14" s="104"/>
      <c r="EH14" s="104"/>
      <c r="EI14" s="104"/>
      <c r="EJ14" s="104"/>
      <c r="EK14" s="105" t="s">
        <v>1501</v>
      </c>
      <c r="EL14" s="104"/>
      <c r="EM14" s="104"/>
      <c r="EN14" s="104"/>
      <c r="EO14" s="104"/>
      <c r="EP14" s="104"/>
      <c r="EQ14" s="106"/>
      <c r="EU14" s="103" t="s">
        <v>1561</v>
      </c>
      <c r="EV14" s="104"/>
      <c r="EW14" s="104"/>
      <c r="EX14" s="104"/>
      <c r="EY14" s="104"/>
      <c r="EZ14" s="104"/>
      <c r="FA14" s="105" t="s">
        <v>1562</v>
      </c>
      <c r="FB14" s="104"/>
      <c r="FC14" s="104"/>
      <c r="FD14" s="104"/>
      <c r="FE14" s="104"/>
      <c r="FF14" s="104"/>
      <c r="FG14" s="106"/>
      <c r="FK14" s="103" t="s">
        <v>1563</v>
      </c>
      <c r="FL14" s="104"/>
      <c r="FM14" s="104"/>
      <c r="FN14" s="104"/>
      <c r="FO14" s="104"/>
      <c r="FP14" s="104"/>
      <c r="FQ14" s="105" t="s">
        <v>1493</v>
      </c>
      <c r="FR14" s="104"/>
      <c r="FS14" s="104"/>
      <c r="FT14" s="104"/>
      <c r="FU14" s="104"/>
      <c r="FV14" s="104"/>
      <c r="FW14" s="106"/>
      <c r="GA14" s="107" t="s">
        <v>1564</v>
      </c>
      <c r="GB14" s="108"/>
      <c r="GC14" s="108"/>
      <c r="GD14" s="108"/>
      <c r="GE14" s="108"/>
      <c r="GF14" s="108"/>
      <c r="GG14" s="107" t="s">
        <v>1565</v>
      </c>
      <c r="GH14" s="108"/>
      <c r="GI14" s="108"/>
      <c r="GJ14" s="108"/>
      <c r="GK14" s="108"/>
      <c r="GL14" s="108"/>
      <c r="GM14" s="109"/>
      <c r="GQ14" s="107" t="s">
        <v>1549</v>
      </c>
      <c r="GR14" s="108"/>
      <c r="GS14" s="108"/>
      <c r="GT14" s="108"/>
      <c r="GU14" s="108"/>
      <c r="GV14" s="108"/>
      <c r="GW14" s="108"/>
      <c r="GX14" s="107" t="s">
        <v>1566</v>
      </c>
      <c r="GY14" s="108"/>
      <c r="GZ14" s="108"/>
      <c r="HA14" s="108"/>
      <c r="HB14" s="108"/>
      <c r="HC14" s="108"/>
      <c r="HD14" s="108"/>
      <c r="HE14" s="108"/>
      <c r="HF14" s="109"/>
      <c r="HJ14" s="110" t="s">
        <v>1549</v>
      </c>
      <c r="HK14" s="111"/>
      <c r="HL14" s="111"/>
      <c r="HM14" s="111"/>
      <c r="HN14" s="111"/>
      <c r="HO14" s="111"/>
      <c r="HP14" s="111"/>
      <c r="HQ14" s="110" t="s">
        <v>1567</v>
      </c>
      <c r="HR14" s="111"/>
      <c r="HS14" s="111"/>
      <c r="HT14" s="111"/>
      <c r="HU14" s="111"/>
      <c r="HV14" s="111"/>
      <c r="HW14" s="111"/>
      <c r="HX14" s="112"/>
      <c r="IB14" s="151" t="s">
        <v>1559</v>
      </c>
      <c r="IC14" s="151"/>
      <c r="ID14" s="151"/>
      <c r="IE14" s="151"/>
      <c r="IF14" s="151"/>
      <c r="IG14" s="151"/>
      <c r="IH14" s="151"/>
      <c r="II14" s="151"/>
      <c r="IJ14" s="151"/>
      <c r="IK14" s="151"/>
      <c r="IL14" s="151"/>
      <c r="IM14" s="151"/>
      <c r="IN14" s="151"/>
    </row>
    <row r="15" spans="2:248" ht="17.25">
      <c r="B15" s="113" t="s">
        <v>1568</v>
      </c>
      <c r="C15" s="114"/>
      <c r="D15" s="114"/>
      <c r="E15" s="114"/>
      <c r="F15" s="114"/>
      <c r="G15" s="114"/>
      <c r="H15" s="113" t="s">
        <v>1569</v>
      </c>
      <c r="I15" s="114"/>
      <c r="J15" s="114"/>
      <c r="K15" s="114"/>
      <c r="L15" s="114"/>
      <c r="M15" s="114"/>
      <c r="N15" s="115"/>
      <c r="R15" s="113" t="s">
        <v>1568</v>
      </c>
      <c r="S15" s="114"/>
      <c r="T15" s="114"/>
      <c r="U15" s="114"/>
      <c r="V15" s="114"/>
      <c r="W15" s="114"/>
      <c r="X15" s="114"/>
      <c r="Y15" s="114"/>
      <c r="Z15" s="114"/>
      <c r="AA15" s="113" t="s">
        <v>1570</v>
      </c>
      <c r="AB15" s="114"/>
      <c r="AC15" s="114"/>
      <c r="AD15" s="114"/>
      <c r="AE15" s="114"/>
      <c r="AF15" s="114"/>
      <c r="AG15" s="114"/>
      <c r="AH15" s="114"/>
      <c r="AI15" s="115"/>
      <c r="AM15" s="113" t="s">
        <v>1568</v>
      </c>
      <c r="AN15" s="114"/>
      <c r="AO15" s="114"/>
      <c r="AP15" s="114"/>
      <c r="AQ15" s="114"/>
      <c r="AR15" s="114"/>
      <c r="AS15" s="113" t="s">
        <v>1570</v>
      </c>
      <c r="AT15" s="114"/>
      <c r="AU15" s="114"/>
      <c r="AV15" s="114"/>
      <c r="AW15" s="114"/>
      <c r="AX15" s="114"/>
      <c r="AY15" s="115"/>
      <c r="BC15" s="113" t="s">
        <v>1568</v>
      </c>
      <c r="BD15" s="114"/>
      <c r="BE15" s="114"/>
      <c r="BF15" s="114"/>
      <c r="BG15" s="114"/>
      <c r="BH15" s="114"/>
      <c r="BI15" s="113" t="s">
        <v>1570</v>
      </c>
      <c r="BJ15" s="114"/>
      <c r="BK15" s="114"/>
      <c r="BL15" s="114"/>
      <c r="BM15" s="114"/>
      <c r="BN15" s="114"/>
      <c r="BO15" s="115"/>
      <c r="BS15" s="113" t="s">
        <v>1568</v>
      </c>
      <c r="BT15" s="114"/>
      <c r="BU15" s="114"/>
      <c r="BV15" s="114"/>
      <c r="BW15" s="114"/>
      <c r="BX15" s="114"/>
      <c r="BY15" s="113" t="s">
        <v>1570</v>
      </c>
      <c r="BZ15" s="114"/>
      <c r="CA15" s="114"/>
      <c r="CB15" s="114"/>
      <c r="CC15" s="114"/>
      <c r="CD15" s="114"/>
      <c r="CE15" s="115"/>
      <c r="CI15" s="113" t="s">
        <v>1568</v>
      </c>
      <c r="CJ15" s="114"/>
      <c r="CK15" s="114"/>
      <c r="CL15" s="114"/>
      <c r="CM15" s="114"/>
      <c r="CN15" s="114"/>
      <c r="CO15" s="113" t="s">
        <v>1570</v>
      </c>
      <c r="CP15" s="114"/>
      <c r="CQ15" s="114"/>
      <c r="CR15" s="114"/>
      <c r="CS15" s="114"/>
      <c r="CT15" s="114"/>
      <c r="CU15" s="115"/>
      <c r="CY15" s="113" t="s">
        <v>1568</v>
      </c>
      <c r="CZ15" s="114"/>
      <c r="DA15" s="114"/>
      <c r="DB15" s="114"/>
      <c r="DC15" s="114"/>
      <c r="DD15" s="114"/>
      <c r="DE15" s="113" t="s">
        <v>1570</v>
      </c>
      <c r="DF15" s="114"/>
      <c r="DG15" s="114"/>
      <c r="DH15" s="114"/>
      <c r="DI15" s="114"/>
      <c r="DJ15" s="114"/>
      <c r="DK15" s="115"/>
      <c r="DO15" s="113" t="s">
        <v>1568</v>
      </c>
      <c r="DP15" s="114"/>
      <c r="DQ15" s="114"/>
      <c r="DR15" s="114"/>
      <c r="DS15" s="114"/>
      <c r="DT15" s="114"/>
      <c r="DU15" s="113" t="s">
        <v>1570</v>
      </c>
      <c r="DV15" s="114"/>
      <c r="DW15" s="114"/>
      <c r="DX15" s="114"/>
      <c r="DY15" s="114"/>
      <c r="DZ15" s="114"/>
      <c r="EA15" s="115"/>
      <c r="EE15" s="113" t="s">
        <v>1568</v>
      </c>
      <c r="EF15" s="114"/>
      <c r="EG15" s="114"/>
      <c r="EH15" s="114"/>
      <c r="EI15" s="114"/>
      <c r="EJ15" s="114"/>
      <c r="EK15" s="113" t="s">
        <v>1569</v>
      </c>
      <c r="EL15" s="114"/>
      <c r="EM15" s="114"/>
      <c r="EN15" s="114"/>
      <c r="EO15" s="114"/>
      <c r="EP15" s="114"/>
      <c r="EQ15" s="115"/>
      <c r="EU15" s="113" t="s">
        <v>1568</v>
      </c>
      <c r="EV15" s="114"/>
      <c r="EW15" s="114"/>
      <c r="EX15" s="114"/>
      <c r="EY15" s="114"/>
      <c r="EZ15" s="114"/>
      <c r="FA15" s="113" t="s">
        <v>1569</v>
      </c>
      <c r="FB15" s="114"/>
      <c r="FC15" s="114"/>
      <c r="FD15" s="114"/>
      <c r="FE15" s="114"/>
      <c r="FF15" s="114"/>
      <c r="FG15" s="115"/>
      <c r="FK15" s="116" t="s">
        <v>1571</v>
      </c>
      <c r="FL15" s="117"/>
      <c r="FM15" s="117"/>
      <c r="FN15" s="117"/>
      <c r="FO15" s="117"/>
      <c r="FP15" s="117"/>
      <c r="FQ15" s="116" t="s">
        <v>1023</v>
      </c>
      <c r="FR15" s="117"/>
      <c r="FS15" s="117"/>
      <c r="FT15" s="117"/>
      <c r="FU15" s="117"/>
      <c r="FV15" s="117"/>
      <c r="FW15" s="191"/>
      <c r="GA15" s="120" t="s">
        <v>1568</v>
      </c>
      <c r="GB15" s="121"/>
      <c r="GC15" s="121"/>
      <c r="GD15" s="121"/>
      <c r="GE15" s="121"/>
      <c r="GF15" s="121"/>
      <c r="GG15" s="120" t="s">
        <v>1569</v>
      </c>
      <c r="GH15" s="121"/>
      <c r="GI15" s="121"/>
      <c r="GJ15" s="121"/>
      <c r="GK15" s="121"/>
      <c r="GL15" s="121"/>
      <c r="GM15" s="122"/>
      <c r="GQ15" s="120" t="s">
        <v>1568</v>
      </c>
      <c r="GR15" s="121"/>
      <c r="GS15" s="121"/>
      <c r="GT15" s="121"/>
      <c r="GU15" s="121"/>
      <c r="GV15" s="121"/>
      <c r="GW15" s="121"/>
      <c r="GX15" s="120" t="s">
        <v>1570</v>
      </c>
      <c r="GY15" s="121"/>
      <c r="GZ15" s="121"/>
      <c r="HA15" s="121"/>
      <c r="HB15" s="121"/>
      <c r="HC15" s="121"/>
      <c r="HD15" s="121"/>
      <c r="HE15" s="121"/>
      <c r="HF15" s="122"/>
      <c r="HJ15" s="123" t="s">
        <v>1568</v>
      </c>
      <c r="HK15" s="124"/>
      <c r="HL15" s="124"/>
      <c r="HM15" s="124"/>
      <c r="HN15" s="124"/>
      <c r="HO15" s="124"/>
      <c r="HP15" s="124"/>
      <c r="HQ15" s="123" t="s">
        <v>1570</v>
      </c>
      <c r="HR15" s="124"/>
      <c r="HS15" s="124"/>
      <c r="HT15" s="124"/>
      <c r="HU15" s="124"/>
      <c r="HV15" s="124"/>
      <c r="HW15" s="124"/>
      <c r="HX15" s="125"/>
      <c r="IB15" s="152" t="s">
        <v>1559</v>
      </c>
      <c r="IC15" s="153"/>
      <c r="ID15" s="153"/>
      <c r="IE15" s="153"/>
      <c r="IF15" s="153"/>
      <c r="IG15" s="153"/>
      <c r="IH15" s="152" t="s">
        <v>1941</v>
      </c>
      <c r="II15" s="153"/>
      <c r="IJ15" s="153"/>
      <c r="IK15" s="153"/>
      <c r="IL15" s="153"/>
      <c r="IM15" s="153"/>
      <c r="IN15" s="154"/>
    </row>
    <row r="16" spans="2:248">
      <c r="B16" s="113" t="s">
        <v>1572</v>
      </c>
      <c r="C16" s="114"/>
      <c r="D16" s="114"/>
      <c r="E16" s="114"/>
      <c r="F16" s="114"/>
      <c r="G16" s="114"/>
      <c r="H16" s="113" t="s">
        <v>1573</v>
      </c>
      <c r="I16" s="114"/>
      <c r="J16" s="114"/>
      <c r="K16" s="114"/>
      <c r="L16" s="114"/>
      <c r="M16" s="114"/>
      <c r="N16" s="115"/>
      <c r="R16" s="113" t="s">
        <v>1572</v>
      </c>
      <c r="S16" s="114"/>
      <c r="T16" s="114"/>
      <c r="U16" s="114"/>
      <c r="V16" s="114"/>
      <c r="W16" s="114"/>
      <c r="X16" s="114"/>
      <c r="Y16" s="114"/>
      <c r="Z16" s="114"/>
      <c r="AA16" s="113" t="s">
        <v>1573</v>
      </c>
      <c r="AB16" s="114"/>
      <c r="AC16" s="114"/>
      <c r="AD16" s="114"/>
      <c r="AE16" s="114"/>
      <c r="AF16" s="114"/>
      <c r="AG16" s="114"/>
      <c r="AH16" s="114"/>
      <c r="AI16" s="115"/>
      <c r="AM16" s="113" t="s">
        <v>1572</v>
      </c>
      <c r="AN16" s="114"/>
      <c r="AO16" s="114"/>
      <c r="AP16" s="114"/>
      <c r="AQ16" s="114"/>
      <c r="AR16" s="114"/>
      <c r="AS16" s="113" t="s">
        <v>1573</v>
      </c>
      <c r="AT16" s="114"/>
      <c r="AU16" s="114"/>
      <c r="AV16" s="114"/>
      <c r="AW16" s="114"/>
      <c r="AX16" s="114"/>
      <c r="AY16" s="115"/>
      <c r="BC16" s="113" t="s">
        <v>1572</v>
      </c>
      <c r="BD16" s="114"/>
      <c r="BE16" s="114"/>
      <c r="BF16" s="114"/>
      <c r="BG16" s="114"/>
      <c r="BH16" s="114"/>
      <c r="BI16" s="113" t="s">
        <v>1573</v>
      </c>
      <c r="BJ16" s="114"/>
      <c r="BK16" s="114"/>
      <c r="BL16" s="114"/>
      <c r="BM16" s="114"/>
      <c r="BN16" s="114"/>
      <c r="BO16" s="115"/>
      <c r="BS16" s="113" t="s">
        <v>1572</v>
      </c>
      <c r="BT16" s="114"/>
      <c r="BU16" s="114"/>
      <c r="BV16" s="114"/>
      <c r="BW16" s="114"/>
      <c r="BX16" s="114"/>
      <c r="BY16" s="113" t="s">
        <v>1573</v>
      </c>
      <c r="BZ16" s="114"/>
      <c r="CA16" s="114"/>
      <c r="CB16" s="114"/>
      <c r="CC16" s="114"/>
      <c r="CD16" s="114"/>
      <c r="CE16" s="115"/>
      <c r="CI16" s="113" t="s">
        <v>1572</v>
      </c>
      <c r="CJ16" s="114"/>
      <c r="CK16" s="114"/>
      <c r="CL16" s="114"/>
      <c r="CM16" s="114"/>
      <c r="CN16" s="114"/>
      <c r="CO16" s="113" t="s">
        <v>1573</v>
      </c>
      <c r="CP16" s="114"/>
      <c r="CQ16" s="114"/>
      <c r="CR16" s="114"/>
      <c r="CS16" s="114"/>
      <c r="CT16" s="114"/>
      <c r="CU16" s="115"/>
      <c r="CY16" s="113" t="s">
        <v>1572</v>
      </c>
      <c r="CZ16" s="114"/>
      <c r="DA16" s="114"/>
      <c r="DB16" s="114"/>
      <c r="DC16" s="114"/>
      <c r="DD16" s="114"/>
      <c r="DE16" s="113" t="s">
        <v>1573</v>
      </c>
      <c r="DF16" s="114"/>
      <c r="DG16" s="114"/>
      <c r="DH16" s="114"/>
      <c r="DI16" s="114"/>
      <c r="DJ16" s="114"/>
      <c r="DK16" s="115"/>
      <c r="DO16" s="113" t="s">
        <v>1572</v>
      </c>
      <c r="DP16" s="114"/>
      <c r="DQ16" s="114"/>
      <c r="DR16" s="114"/>
      <c r="DS16" s="114"/>
      <c r="DT16" s="114"/>
      <c r="DU16" s="113" t="s">
        <v>1573</v>
      </c>
      <c r="DV16" s="114"/>
      <c r="DW16" s="114"/>
      <c r="DX16" s="114"/>
      <c r="DY16" s="114"/>
      <c r="DZ16" s="114"/>
      <c r="EA16" s="115"/>
      <c r="EE16" s="113" t="s">
        <v>1572</v>
      </c>
      <c r="EF16" s="114"/>
      <c r="EG16" s="114"/>
      <c r="EH16" s="114"/>
      <c r="EI16" s="114"/>
      <c r="EJ16" s="114"/>
      <c r="EK16" s="113" t="s">
        <v>1573</v>
      </c>
      <c r="EL16" s="114"/>
      <c r="EM16" s="114"/>
      <c r="EN16" s="114"/>
      <c r="EO16" s="114"/>
      <c r="EP16" s="114"/>
      <c r="EQ16" s="115"/>
      <c r="EU16" s="113" t="s">
        <v>1572</v>
      </c>
      <c r="EV16" s="114"/>
      <c r="EW16" s="114"/>
      <c r="EX16" s="114"/>
      <c r="EY16" s="114"/>
      <c r="EZ16" s="114"/>
      <c r="FA16" s="113" t="s">
        <v>1573</v>
      </c>
      <c r="FB16" s="114"/>
      <c r="FC16" s="114"/>
      <c r="FD16" s="114"/>
      <c r="FE16" s="114"/>
      <c r="FF16" s="114"/>
      <c r="FG16" s="115"/>
      <c r="FK16" s="237" t="s">
        <v>1574</v>
      </c>
      <c r="FL16" s="117"/>
      <c r="FM16" s="117"/>
      <c r="FN16" s="117"/>
      <c r="FO16" s="117"/>
      <c r="FP16" s="117"/>
      <c r="FQ16" s="237" t="s">
        <v>642</v>
      </c>
      <c r="FR16" s="117"/>
      <c r="FS16" s="117"/>
      <c r="FT16" s="117"/>
      <c r="FU16" s="117"/>
      <c r="FV16" s="117"/>
      <c r="FW16" s="191"/>
      <c r="GA16" s="120" t="s">
        <v>1572</v>
      </c>
      <c r="GB16" s="121"/>
      <c r="GC16" s="121"/>
      <c r="GD16" s="121"/>
      <c r="GE16" s="121"/>
      <c r="GF16" s="121"/>
      <c r="GG16" s="120" t="s">
        <v>1573</v>
      </c>
      <c r="GH16" s="121"/>
      <c r="GI16" s="121"/>
      <c r="GJ16" s="121"/>
      <c r="GK16" s="121"/>
      <c r="GL16" s="121"/>
      <c r="GM16" s="122"/>
      <c r="GQ16" s="120" t="s">
        <v>1572</v>
      </c>
      <c r="GR16" s="121"/>
      <c r="GS16" s="121"/>
      <c r="GT16" s="121"/>
      <c r="GU16" s="121"/>
      <c r="GV16" s="121"/>
      <c r="GW16" s="121"/>
      <c r="GX16" s="120" t="s">
        <v>1573</v>
      </c>
      <c r="GY16" s="121"/>
      <c r="GZ16" s="121"/>
      <c r="HA16" s="121"/>
      <c r="HB16" s="121"/>
      <c r="HC16" s="121"/>
      <c r="HD16" s="121"/>
      <c r="HE16" s="121"/>
      <c r="HF16" s="122"/>
      <c r="HJ16" s="123" t="s">
        <v>1572</v>
      </c>
      <c r="HK16" s="124"/>
      <c r="HL16" s="124"/>
      <c r="HM16" s="124"/>
      <c r="HN16" s="124"/>
      <c r="HO16" s="124"/>
      <c r="HP16" s="124"/>
      <c r="HQ16" s="123" t="s">
        <v>1573</v>
      </c>
      <c r="HR16" s="124"/>
      <c r="HS16" s="124"/>
      <c r="HT16" s="124"/>
      <c r="HU16" s="124"/>
      <c r="HV16" s="124"/>
      <c r="HW16" s="124"/>
      <c r="HX16" s="125"/>
      <c r="IB16" s="155" t="s">
        <v>1568</v>
      </c>
      <c r="IC16" s="156"/>
      <c r="ID16" s="156"/>
      <c r="IE16" s="156"/>
      <c r="IF16" s="156"/>
      <c r="IG16" s="156"/>
      <c r="IH16" s="155" t="s">
        <v>1570</v>
      </c>
      <c r="II16" s="156"/>
      <c r="IJ16" s="156"/>
      <c r="IK16" s="156"/>
      <c r="IL16" s="156"/>
      <c r="IM16" s="156"/>
      <c r="IN16" s="157"/>
    </row>
    <row r="17" spans="2:248">
      <c r="B17" s="113" t="s">
        <v>1575</v>
      </c>
      <c r="C17" s="114"/>
      <c r="D17" s="114"/>
      <c r="E17" s="114"/>
      <c r="F17" s="114"/>
      <c r="G17" s="114"/>
      <c r="H17" s="113" t="s">
        <v>1576</v>
      </c>
      <c r="I17" s="114"/>
      <c r="J17" s="114"/>
      <c r="K17" s="114"/>
      <c r="L17" s="114"/>
      <c r="M17" s="114"/>
      <c r="N17" s="115"/>
      <c r="R17" s="113" t="s">
        <v>1575</v>
      </c>
      <c r="S17" s="114"/>
      <c r="T17" s="114"/>
      <c r="U17" s="114"/>
      <c r="V17" s="114"/>
      <c r="W17" s="114"/>
      <c r="X17" s="114"/>
      <c r="Y17" s="114"/>
      <c r="Z17" s="114"/>
      <c r="AA17" s="113" t="s">
        <v>1576</v>
      </c>
      <c r="AB17" s="114"/>
      <c r="AC17" s="114"/>
      <c r="AD17" s="114"/>
      <c r="AE17" s="114"/>
      <c r="AF17" s="114"/>
      <c r="AG17" s="114"/>
      <c r="AH17" s="114"/>
      <c r="AI17" s="115"/>
      <c r="AM17" s="113" t="s">
        <v>1575</v>
      </c>
      <c r="AN17" s="114"/>
      <c r="AO17" s="114"/>
      <c r="AP17" s="114"/>
      <c r="AQ17" s="114"/>
      <c r="AR17" s="114"/>
      <c r="AS17" s="113" t="s">
        <v>1576</v>
      </c>
      <c r="AT17" s="114"/>
      <c r="AU17" s="114"/>
      <c r="AV17" s="114"/>
      <c r="AW17" s="114"/>
      <c r="AX17" s="114"/>
      <c r="AY17" s="115"/>
      <c r="BC17" s="113" t="s">
        <v>1575</v>
      </c>
      <c r="BD17" s="114"/>
      <c r="BE17" s="114"/>
      <c r="BF17" s="114"/>
      <c r="BG17" s="114"/>
      <c r="BH17" s="114"/>
      <c r="BI17" s="113" t="s">
        <v>1576</v>
      </c>
      <c r="BJ17" s="114"/>
      <c r="BK17" s="114"/>
      <c r="BL17" s="114"/>
      <c r="BM17" s="114"/>
      <c r="BN17" s="114"/>
      <c r="BO17" s="115"/>
      <c r="BS17" s="113" t="s">
        <v>1575</v>
      </c>
      <c r="BT17" s="114"/>
      <c r="BU17" s="114"/>
      <c r="BV17" s="114"/>
      <c r="BW17" s="114"/>
      <c r="BX17" s="114"/>
      <c r="BY17" s="113" t="s">
        <v>1576</v>
      </c>
      <c r="BZ17" s="114"/>
      <c r="CA17" s="114"/>
      <c r="CB17" s="114"/>
      <c r="CC17" s="114"/>
      <c r="CD17" s="114"/>
      <c r="CE17" s="115"/>
      <c r="CI17" s="113" t="s">
        <v>1575</v>
      </c>
      <c r="CJ17" s="114"/>
      <c r="CK17" s="114"/>
      <c r="CL17" s="114"/>
      <c r="CM17" s="114"/>
      <c r="CN17" s="114"/>
      <c r="CO17" s="113" t="s">
        <v>1576</v>
      </c>
      <c r="CP17" s="114"/>
      <c r="CQ17" s="114"/>
      <c r="CR17" s="114"/>
      <c r="CS17" s="114"/>
      <c r="CT17" s="114"/>
      <c r="CU17" s="115"/>
      <c r="CY17" s="113" t="s">
        <v>1575</v>
      </c>
      <c r="CZ17" s="114"/>
      <c r="DA17" s="114"/>
      <c r="DB17" s="114"/>
      <c r="DC17" s="114"/>
      <c r="DD17" s="114"/>
      <c r="DE17" s="113" t="s">
        <v>1576</v>
      </c>
      <c r="DF17" s="114"/>
      <c r="DG17" s="114"/>
      <c r="DH17" s="114"/>
      <c r="DI17" s="114"/>
      <c r="DJ17" s="114"/>
      <c r="DK17" s="115"/>
      <c r="DO17" s="113" t="s">
        <v>1575</v>
      </c>
      <c r="DP17" s="114"/>
      <c r="DQ17" s="114"/>
      <c r="DR17" s="114"/>
      <c r="DS17" s="114"/>
      <c r="DT17" s="114"/>
      <c r="DU17" s="113" t="s">
        <v>1576</v>
      </c>
      <c r="DV17" s="114"/>
      <c r="DW17" s="114"/>
      <c r="DX17" s="114"/>
      <c r="DY17" s="114"/>
      <c r="DZ17" s="114"/>
      <c r="EA17" s="115"/>
      <c r="EE17" s="113" t="s">
        <v>1575</v>
      </c>
      <c r="EF17" s="114"/>
      <c r="EG17" s="114"/>
      <c r="EH17" s="114"/>
      <c r="EI17" s="114"/>
      <c r="EJ17" s="114"/>
      <c r="EK17" s="113" t="s">
        <v>1576</v>
      </c>
      <c r="EL17" s="114"/>
      <c r="EM17" s="114"/>
      <c r="EN17" s="114"/>
      <c r="EO17" s="114"/>
      <c r="EP17" s="114"/>
      <c r="EQ17" s="115"/>
      <c r="EU17" s="113" t="s">
        <v>1575</v>
      </c>
      <c r="EV17" s="114"/>
      <c r="EW17" s="114"/>
      <c r="EX17" s="114"/>
      <c r="EY17" s="114"/>
      <c r="EZ17" s="114"/>
      <c r="FA17" s="113" t="s">
        <v>1576</v>
      </c>
      <c r="FB17" s="114"/>
      <c r="FC17" s="114"/>
      <c r="FD17" s="114"/>
      <c r="FE17" s="114"/>
      <c r="FF17" s="114"/>
      <c r="FG17" s="115"/>
      <c r="FK17" s="237" t="s">
        <v>1579</v>
      </c>
      <c r="FL17" s="117"/>
      <c r="FM17" s="117"/>
      <c r="FN17" s="117"/>
      <c r="FO17" s="117"/>
      <c r="FP17" s="117"/>
      <c r="FQ17" s="237" t="s">
        <v>26</v>
      </c>
      <c r="FR17" s="117"/>
      <c r="FS17" s="117"/>
      <c r="FT17" s="117"/>
      <c r="FU17" s="117"/>
      <c r="FV17" s="117"/>
      <c r="FW17" s="191"/>
      <c r="GA17" s="120" t="s">
        <v>1575</v>
      </c>
      <c r="GB17" s="121"/>
      <c r="GC17" s="121"/>
      <c r="GD17" s="121"/>
      <c r="GE17" s="121"/>
      <c r="GF17" s="121"/>
      <c r="GG17" s="120" t="s">
        <v>1576</v>
      </c>
      <c r="GH17" s="121"/>
      <c r="GI17" s="121"/>
      <c r="GJ17" s="121"/>
      <c r="GK17" s="121"/>
      <c r="GL17" s="121"/>
      <c r="GM17" s="122"/>
      <c r="GQ17" s="120" t="s">
        <v>1575</v>
      </c>
      <c r="GR17" s="121"/>
      <c r="GS17" s="121"/>
      <c r="GT17" s="121"/>
      <c r="GU17" s="121"/>
      <c r="GV17" s="121"/>
      <c r="GW17" s="121"/>
      <c r="GX17" s="120" t="s">
        <v>1576</v>
      </c>
      <c r="GY17" s="121"/>
      <c r="GZ17" s="121"/>
      <c r="HA17" s="121"/>
      <c r="HB17" s="121"/>
      <c r="HC17" s="121"/>
      <c r="HD17" s="121"/>
      <c r="HE17" s="121"/>
      <c r="HF17" s="122"/>
      <c r="HJ17" s="123" t="s">
        <v>1575</v>
      </c>
      <c r="HK17" s="124"/>
      <c r="HL17" s="124"/>
      <c r="HM17" s="124"/>
      <c r="HN17" s="124"/>
      <c r="HO17" s="124"/>
      <c r="HP17" s="124"/>
      <c r="HQ17" s="123" t="s">
        <v>1576</v>
      </c>
      <c r="HR17" s="124"/>
      <c r="HS17" s="124"/>
      <c r="HT17" s="124"/>
      <c r="HU17" s="124"/>
      <c r="HV17" s="124"/>
      <c r="HW17" s="124"/>
      <c r="HX17" s="125"/>
      <c r="IB17" s="155" t="s">
        <v>1572</v>
      </c>
      <c r="IC17" s="156"/>
      <c r="ID17" s="156"/>
      <c r="IE17" s="156"/>
      <c r="IF17" s="156"/>
      <c r="IG17" s="156"/>
      <c r="IH17" s="155" t="s">
        <v>1573</v>
      </c>
      <c r="II17" s="156"/>
      <c r="IJ17" s="156"/>
      <c r="IK17" s="156"/>
      <c r="IL17" s="156"/>
      <c r="IM17" s="156"/>
      <c r="IN17" s="157"/>
    </row>
    <row r="18" spans="2:248">
      <c r="B18" s="81" t="s">
        <v>1580</v>
      </c>
      <c r="C18" s="82"/>
      <c r="D18" s="82"/>
      <c r="E18" s="82"/>
      <c r="F18" s="82"/>
      <c r="G18" s="82"/>
      <c r="H18" s="81" t="s">
        <v>1581</v>
      </c>
      <c r="I18" s="82"/>
      <c r="J18" s="82"/>
      <c r="K18" s="82"/>
      <c r="L18" s="82"/>
      <c r="M18" s="82"/>
      <c r="N18" s="83"/>
      <c r="R18" s="127" t="s">
        <v>1582</v>
      </c>
      <c r="S18" s="128"/>
      <c r="T18" s="128"/>
      <c r="U18" s="128"/>
      <c r="V18" s="128"/>
      <c r="W18" s="128"/>
      <c r="X18" s="128"/>
      <c r="Y18" s="128"/>
      <c r="Z18" s="128"/>
      <c r="AA18" s="127" t="s">
        <v>1583</v>
      </c>
      <c r="AB18" s="128"/>
      <c r="AC18" s="128"/>
      <c r="AD18" s="128"/>
      <c r="AE18" s="128"/>
      <c r="AF18" s="128"/>
      <c r="AG18" s="128"/>
      <c r="AH18" s="128"/>
      <c r="AI18" s="129"/>
      <c r="AM18" s="130" t="s">
        <v>1584</v>
      </c>
      <c r="AN18" s="131"/>
      <c r="AO18" s="131"/>
      <c r="AP18" s="131"/>
      <c r="AQ18" s="131"/>
      <c r="AR18" s="131"/>
      <c r="AS18" s="130" t="s">
        <v>1585</v>
      </c>
      <c r="AT18" s="131"/>
      <c r="AU18" s="131"/>
      <c r="AV18" s="131"/>
      <c r="AW18" s="131"/>
      <c r="AX18" s="131"/>
      <c r="AY18" s="132"/>
      <c r="BC18" s="133" t="s">
        <v>1586</v>
      </c>
      <c r="BD18" s="134"/>
      <c r="BE18" s="134"/>
      <c r="BF18" s="134"/>
      <c r="BG18" s="134"/>
      <c r="BH18" s="134"/>
      <c r="BI18" s="133" t="s">
        <v>1587</v>
      </c>
      <c r="BJ18" s="134"/>
      <c r="BK18" s="134"/>
      <c r="BL18" s="134"/>
      <c r="BM18" s="134"/>
      <c r="BN18" s="134"/>
      <c r="BO18" s="135"/>
      <c r="BS18" s="133" t="s">
        <v>1588</v>
      </c>
      <c r="BT18" s="134"/>
      <c r="BU18" s="134"/>
      <c r="BV18" s="134"/>
      <c r="BW18" s="134"/>
      <c r="BX18" s="134"/>
      <c r="BY18" s="133" t="s">
        <v>1589</v>
      </c>
      <c r="BZ18" s="134"/>
      <c r="CA18" s="134"/>
      <c r="CB18" s="134"/>
      <c r="CC18" s="134"/>
      <c r="CD18" s="134"/>
      <c r="CE18" s="135"/>
      <c r="CI18" s="136" t="s">
        <v>1591</v>
      </c>
      <c r="CJ18" s="134"/>
      <c r="CK18" s="134"/>
      <c r="CL18" s="134"/>
      <c r="CM18" s="134"/>
      <c r="CN18" s="134"/>
      <c r="CO18" s="133" t="s">
        <v>1592</v>
      </c>
      <c r="CP18" s="134"/>
      <c r="CQ18" s="134"/>
      <c r="CR18" s="134"/>
      <c r="CS18" s="134"/>
      <c r="CT18" s="134"/>
      <c r="CU18" s="135"/>
      <c r="CY18" s="113" t="s">
        <v>1593</v>
      </c>
      <c r="CZ18" s="82"/>
      <c r="DA18" s="82"/>
      <c r="DB18" s="82"/>
      <c r="DC18" s="82"/>
      <c r="DD18" s="82"/>
      <c r="DE18" s="113" t="s">
        <v>1160</v>
      </c>
      <c r="DF18" s="82"/>
      <c r="DG18" s="82"/>
      <c r="DH18" s="82"/>
      <c r="DI18" s="82"/>
      <c r="DJ18" s="82"/>
      <c r="DK18" s="83"/>
      <c r="DO18" s="113" t="s">
        <v>1574</v>
      </c>
      <c r="DP18" s="114"/>
      <c r="DQ18" s="114"/>
      <c r="DR18" s="114"/>
      <c r="DS18" s="114"/>
      <c r="DT18" s="114"/>
      <c r="DU18" s="113" t="s">
        <v>642</v>
      </c>
      <c r="DV18" s="131"/>
      <c r="DW18" s="131"/>
      <c r="DX18" s="131"/>
      <c r="DY18" s="131"/>
      <c r="DZ18" s="131"/>
      <c r="EA18" s="132"/>
      <c r="EE18" s="81" t="s">
        <v>2905</v>
      </c>
      <c r="EF18" s="82"/>
      <c r="EG18" s="82"/>
      <c r="EH18" s="82"/>
      <c r="EI18" s="82"/>
      <c r="EJ18" s="82"/>
      <c r="EK18" s="81" t="s">
        <v>2904</v>
      </c>
      <c r="EL18" s="82"/>
      <c r="EM18" s="82"/>
      <c r="EN18" s="82"/>
      <c r="EO18" s="82"/>
      <c r="EP18" s="82"/>
      <c r="EQ18" s="83"/>
      <c r="EU18" s="81" t="s">
        <v>2905</v>
      </c>
      <c r="EV18" s="82"/>
      <c r="EW18" s="82"/>
      <c r="EX18" s="82"/>
      <c r="EY18" s="82"/>
      <c r="EZ18" s="82"/>
      <c r="FA18" s="81" t="s">
        <v>2904</v>
      </c>
      <c r="FB18" s="82"/>
      <c r="FC18" s="82"/>
      <c r="FD18" s="82"/>
      <c r="FE18" s="82"/>
      <c r="FF18" s="82"/>
      <c r="FG18" s="83"/>
      <c r="FK18" s="137" t="s">
        <v>1599</v>
      </c>
      <c r="FL18" s="114"/>
      <c r="FM18" s="114"/>
      <c r="FN18" s="114"/>
      <c r="FO18" s="114"/>
      <c r="FP18" s="114"/>
      <c r="FQ18" s="137" t="s">
        <v>1600</v>
      </c>
      <c r="FR18" s="114"/>
      <c r="FS18" s="117"/>
      <c r="FT18" s="117"/>
      <c r="FU18" s="117"/>
      <c r="FV18" s="117"/>
      <c r="FW18" s="191"/>
      <c r="GA18" s="138" t="s">
        <v>1597</v>
      </c>
      <c r="GB18" s="139"/>
      <c r="GC18" s="139"/>
      <c r="GD18" s="139"/>
      <c r="GE18" s="139"/>
      <c r="GF18" s="139"/>
      <c r="GG18" s="138" t="s">
        <v>1023</v>
      </c>
      <c r="GH18" s="139"/>
      <c r="GI18" s="139"/>
      <c r="GJ18" s="139"/>
      <c r="GK18" s="139"/>
      <c r="GL18" s="139"/>
      <c r="GM18" s="140"/>
      <c r="GQ18" s="141" t="s">
        <v>1601</v>
      </c>
      <c r="GR18" s="142"/>
      <c r="GS18" s="142"/>
      <c r="GT18" s="142"/>
      <c r="GU18" s="142"/>
      <c r="GV18" s="142"/>
      <c r="GW18" s="142"/>
      <c r="GX18" s="143" t="s">
        <v>1602</v>
      </c>
      <c r="GY18" s="142"/>
      <c r="GZ18" s="142"/>
      <c r="HA18" s="142"/>
      <c r="HB18" s="142"/>
      <c r="HC18" s="142"/>
      <c r="HD18" s="142"/>
      <c r="HE18" s="142"/>
      <c r="HF18" s="144"/>
      <c r="HJ18" s="145" t="s">
        <v>1601</v>
      </c>
      <c r="HK18" s="128"/>
      <c r="HL18" s="128"/>
      <c r="HM18" s="128"/>
      <c r="HN18" s="128"/>
      <c r="HO18" s="128"/>
      <c r="HP18" s="128"/>
      <c r="HQ18" s="145" t="s">
        <v>1603</v>
      </c>
      <c r="HR18" s="128"/>
      <c r="HS18" s="128"/>
      <c r="HT18" s="128"/>
      <c r="HU18" s="128"/>
      <c r="HV18" s="128"/>
      <c r="HW18" s="128"/>
      <c r="HX18" s="129"/>
      <c r="IB18" s="155" t="s">
        <v>1575</v>
      </c>
      <c r="IC18" s="156"/>
      <c r="ID18" s="156"/>
      <c r="IE18" s="156"/>
      <c r="IF18" s="156"/>
      <c r="IG18" s="156"/>
      <c r="IH18" s="155" t="s">
        <v>1576</v>
      </c>
      <c r="II18" s="156"/>
      <c r="IJ18" s="156"/>
      <c r="IK18" s="156"/>
      <c r="IL18" s="156"/>
      <c r="IM18" s="156"/>
      <c r="IN18" s="157"/>
    </row>
    <row r="19" spans="2:248">
      <c r="B19" s="81" t="s">
        <v>1604</v>
      </c>
      <c r="C19" s="82"/>
      <c r="D19" s="82"/>
      <c r="E19" s="82"/>
      <c r="F19" s="82"/>
      <c r="G19" s="82"/>
      <c r="H19" s="81" t="s">
        <v>1605</v>
      </c>
      <c r="I19" s="82"/>
      <c r="J19" s="82"/>
      <c r="K19" s="82"/>
      <c r="L19" s="82"/>
      <c r="M19" s="82"/>
      <c r="N19" s="83"/>
      <c r="R19" s="127" t="s">
        <v>1606</v>
      </c>
      <c r="S19" s="128"/>
      <c r="T19" s="128"/>
      <c r="U19" s="128"/>
      <c r="V19" s="128"/>
      <c r="W19" s="128"/>
      <c r="X19" s="128"/>
      <c r="Y19" s="128"/>
      <c r="Z19" s="128"/>
      <c r="AA19" s="127" t="s">
        <v>1607</v>
      </c>
      <c r="AB19" s="128"/>
      <c r="AC19" s="128"/>
      <c r="AD19" s="128"/>
      <c r="AE19" s="128"/>
      <c r="AF19" s="128"/>
      <c r="AG19" s="128"/>
      <c r="AH19" s="128"/>
      <c r="AI19" s="129"/>
      <c r="AM19" s="130" t="s">
        <v>1608</v>
      </c>
      <c r="AN19" s="131"/>
      <c r="AO19" s="131"/>
      <c r="AP19" s="131"/>
      <c r="AQ19" s="131"/>
      <c r="AR19" s="131"/>
      <c r="AS19" s="130" t="s">
        <v>1609</v>
      </c>
      <c r="AT19" s="131"/>
      <c r="AU19" s="131"/>
      <c r="AV19" s="131"/>
      <c r="AW19" s="131"/>
      <c r="AX19" s="131"/>
      <c r="AY19" s="132"/>
      <c r="BC19" s="133" t="s">
        <v>1610</v>
      </c>
      <c r="BD19" s="134"/>
      <c r="BE19" s="134"/>
      <c r="BF19" s="134"/>
      <c r="BG19" s="134"/>
      <c r="BH19" s="134"/>
      <c r="BI19" s="133" t="s">
        <v>1611</v>
      </c>
      <c r="BJ19" s="134"/>
      <c r="BK19" s="134"/>
      <c r="BL19" s="134"/>
      <c r="BM19" s="134"/>
      <c r="BN19" s="134"/>
      <c r="BO19" s="135"/>
      <c r="BS19" s="133" t="s">
        <v>1612</v>
      </c>
      <c r="BT19" s="134"/>
      <c r="BU19" s="134"/>
      <c r="BV19" s="134"/>
      <c r="BW19" s="134"/>
      <c r="BX19" s="134"/>
      <c r="BY19" s="133" t="s">
        <v>1613</v>
      </c>
      <c r="BZ19" s="134"/>
      <c r="CA19" s="134"/>
      <c r="CB19" s="134"/>
      <c r="CC19" s="134"/>
      <c r="CD19" s="134"/>
      <c r="CE19" s="135"/>
      <c r="CI19" s="136" t="s">
        <v>1615</v>
      </c>
      <c r="CJ19" s="134"/>
      <c r="CK19" s="134"/>
      <c r="CL19" s="134"/>
      <c r="CM19" s="134"/>
      <c r="CN19" s="134"/>
      <c r="CO19" s="133" t="s">
        <v>1616</v>
      </c>
      <c r="CP19" s="134"/>
      <c r="CQ19" s="134"/>
      <c r="CR19" s="134"/>
      <c r="CS19" s="134"/>
      <c r="CT19" s="134"/>
      <c r="CU19" s="135"/>
      <c r="CY19" s="81" t="s">
        <v>1617</v>
      </c>
      <c r="CZ19" s="82"/>
      <c r="DA19" s="82"/>
      <c r="DB19" s="82"/>
      <c r="DC19" s="82"/>
      <c r="DD19" s="82"/>
      <c r="DE19" s="81" t="s">
        <v>1618</v>
      </c>
      <c r="DF19" s="82"/>
      <c r="DG19" s="82"/>
      <c r="DH19" s="82"/>
      <c r="DI19" s="82"/>
      <c r="DJ19" s="82"/>
      <c r="DK19" s="83"/>
      <c r="DO19" s="130" t="s">
        <v>1579</v>
      </c>
      <c r="DP19" s="131"/>
      <c r="DQ19" s="131"/>
      <c r="DR19" s="131"/>
      <c r="DS19" s="131"/>
      <c r="DT19" s="131"/>
      <c r="DU19" s="130" t="s">
        <v>26</v>
      </c>
      <c r="DV19" s="131"/>
      <c r="DW19" s="131"/>
      <c r="DX19" s="131"/>
      <c r="DY19" s="131"/>
      <c r="DZ19" s="131"/>
      <c r="EA19" s="132"/>
      <c r="EE19" s="81" t="s">
        <v>1597</v>
      </c>
      <c r="EF19" s="82"/>
      <c r="EG19" s="82"/>
      <c r="EH19" s="82"/>
      <c r="EI19" s="82"/>
      <c r="EJ19" s="82"/>
      <c r="EK19" s="81" t="s">
        <v>1023</v>
      </c>
      <c r="EL19" s="82"/>
      <c r="EM19" s="82"/>
      <c r="EN19" s="82"/>
      <c r="EO19" s="82"/>
      <c r="EP19" s="82"/>
      <c r="EQ19" s="83"/>
      <c r="EU19" s="221" t="s">
        <v>1597</v>
      </c>
      <c r="EV19" s="222"/>
      <c r="EW19" s="222"/>
      <c r="EX19" s="222"/>
      <c r="EY19" s="222"/>
      <c r="EZ19" s="222"/>
      <c r="FA19" s="221" t="s">
        <v>1023</v>
      </c>
      <c r="FB19" s="222"/>
      <c r="FC19" s="222"/>
      <c r="FD19" s="222"/>
      <c r="FE19" s="222"/>
      <c r="FF19" s="222"/>
      <c r="FG19" s="223"/>
      <c r="FK19" s="137" t="s">
        <v>1623</v>
      </c>
      <c r="FL19" s="114"/>
      <c r="FM19" s="114"/>
      <c r="FN19" s="114"/>
      <c r="FO19" s="114"/>
      <c r="FP19" s="114"/>
      <c r="FQ19" s="137" t="s">
        <v>1624</v>
      </c>
      <c r="FR19" s="114"/>
      <c r="FS19" s="114"/>
      <c r="FT19" s="114"/>
      <c r="FU19" s="114"/>
      <c r="FV19" s="114"/>
      <c r="FW19" s="115"/>
      <c r="GA19" s="138" t="s">
        <v>1574</v>
      </c>
      <c r="GB19" s="139"/>
      <c r="GC19" s="139"/>
      <c r="GD19" s="139"/>
      <c r="GE19" s="139"/>
      <c r="GF19" s="139"/>
      <c r="GG19" s="138" t="s">
        <v>642</v>
      </c>
      <c r="GH19" s="139"/>
      <c r="GI19" s="139"/>
      <c r="GJ19" s="139"/>
      <c r="GK19" s="139"/>
      <c r="GL19" s="139"/>
      <c r="GM19" s="140"/>
      <c r="GQ19" s="141" t="s">
        <v>1625</v>
      </c>
      <c r="GR19" s="142"/>
      <c r="GS19" s="142"/>
      <c r="GT19" s="142"/>
      <c r="GU19" s="142"/>
      <c r="GV19" s="142"/>
      <c r="GW19" s="142"/>
      <c r="GX19" s="143" t="s">
        <v>1626</v>
      </c>
      <c r="GY19" s="142"/>
      <c r="GZ19" s="142"/>
      <c r="HA19" s="142"/>
      <c r="HB19" s="142"/>
      <c r="HC19" s="142"/>
      <c r="HD19" s="142"/>
      <c r="HE19" s="142"/>
      <c r="HF19" s="144"/>
      <c r="HJ19" s="145" t="s">
        <v>1625</v>
      </c>
      <c r="HK19" s="128"/>
      <c r="HL19" s="128"/>
      <c r="HM19" s="128"/>
      <c r="HN19" s="128"/>
      <c r="HO19" s="128"/>
      <c r="HP19" s="128"/>
      <c r="HQ19" s="145" t="s">
        <v>1627</v>
      </c>
      <c r="HR19" s="128"/>
      <c r="HS19" s="128"/>
      <c r="HT19" s="128"/>
      <c r="HU19" s="128"/>
      <c r="HV19" s="128"/>
      <c r="HW19" s="128"/>
      <c r="HX19" s="129"/>
      <c r="IB19" s="155" t="s">
        <v>2034</v>
      </c>
      <c r="IC19" s="156"/>
      <c r="ID19" s="156"/>
      <c r="IE19" s="156"/>
      <c r="IF19" s="156"/>
      <c r="IG19" s="156"/>
      <c r="IH19" s="155" t="s">
        <v>2035</v>
      </c>
      <c r="II19" s="156"/>
      <c r="IJ19" s="156"/>
      <c r="IK19" s="156"/>
      <c r="IL19" s="156"/>
      <c r="IM19" s="156"/>
      <c r="IN19" s="157"/>
    </row>
    <row r="20" spans="2:248">
      <c r="B20" s="81" t="s">
        <v>1628</v>
      </c>
      <c r="C20" s="82"/>
      <c r="D20" s="82"/>
      <c r="E20" s="82"/>
      <c r="F20" s="82"/>
      <c r="G20" s="82"/>
      <c r="H20" s="81" t="s">
        <v>1629</v>
      </c>
      <c r="I20" s="82"/>
      <c r="J20" s="82"/>
      <c r="K20" s="82"/>
      <c r="L20" s="82"/>
      <c r="M20" s="82"/>
      <c r="N20" s="83"/>
      <c r="R20" s="127" t="s">
        <v>1630</v>
      </c>
      <c r="S20" s="128"/>
      <c r="T20" s="128"/>
      <c r="U20" s="128"/>
      <c r="V20" s="128"/>
      <c r="W20" s="128"/>
      <c r="X20" s="128"/>
      <c r="Y20" s="128"/>
      <c r="Z20" s="128"/>
      <c r="AA20" s="127" t="s">
        <v>1631</v>
      </c>
      <c r="AB20" s="128"/>
      <c r="AC20" s="128"/>
      <c r="AD20" s="128"/>
      <c r="AE20" s="128"/>
      <c r="AF20" s="128"/>
      <c r="AG20" s="128"/>
      <c r="AH20" s="128"/>
      <c r="AI20" s="129"/>
      <c r="AM20" s="130" t="s">
        <v>1632</v>
      </c>
      <c r="AN20" s="131"/>
      <c r="AO20" s="131"/>
      <c r="AP20" s="131"/>
      <c r="AQ20" s="131"/>
      <c r="AR20" s="131"/>
      <c r="AS20" s="130" t="s">
        <v>1633</v>
      </c>
      <c r="AT20" s="131"/>
      <c r="AU20" s="131"/>
      <c r="AV20" s="131"/>
      <c r="AW20" s="131"/>
      <c r="AX20" s="131"/>
      <c r="AY20" s="132"/>
      <c r="BC20" s="133" t="s">
        <v>1634</v>
      </c>
      <c r="BD20" s="134"/>
      <c r="BE20" s="134"/>
      <c r="BF20" s="134"/>
      <c r="BG20" s="134"/>
      <c r="BH20" s="134"/>
      <c r="BI20" s="133" t="s">
        <v>1635</v>
      </c>
      <c r="BJ20" s="134"/>
      <c r="BK20" s="134"/>
      <c r="BL20" s="134"/>
      <c r="BM20" s="134"/>
      <c r="BN20" s="134"/>
      <c r="BO20" s="135"/>
      <c r="BS20" s="133" t="s">
        <v>1636</v>
      </c>
      <c r="BT20" s="134"/>
      <c r="BU20" s="134"/>
      <c r="BV20" s="134"/>
      <c r="BW20" s="134"/>
      <c r="BX20" s="134"/>
      <c r="BY20" s="133" t="s">
        <v>1637</v>
      </c>
      <c r="BZ20" s="134"/>
      <c r="CA20" s="134"/>
      <c r="CB20" s="134"/>
      <c r="CC20" s="134"/>
      <c r="CD20" s="134"/>
      <c r="CE20" s="135"/>
      <c r="CI20" s="136" t="s">
        <v>1639</v>
      </c>
      <c r="CJ20" s="134"/>
      <c r="CK20" s="134"/>
      <c r="CL20" s="134"/>
      <c r="CM20" s="134"/>
      <c r="CN20" s="134"/>
      <c r="CO20" s="133" t="s">
        <v>1640</v>
      </c>
      <c r="CP20" s="134"/>
      <c r="CQ20" s="134"/>
      <c r="CR20" s="134"/>
      <c r="CS20" s="134"/>
      <c r="CT20" s="134"/>
      <c r="CU20" s="135"/>
      <c r="CY20" s="81" t="s">
        <v>1641</v>
      </c>
      <c r="CZ20" s="82"/>
      <c r="DA20" s="82"/>
      <c r="DB20" s="82"/>
      <c r="DC20" s="82"/>
      <c r="DD20" s="82"/>
      <c r="DE20" s="81" t="s">
        <v>1642</v>
      </c>
      <c r="DF20" s="82"/>
      <c r="DG20" s="82"/>
      <c r="DH20" s="82"/>
      <c r="DI20" s="82"/>
      <c r="DJ20" s="82"/>
      <c r="DK20" s="83"/>
      <c r="DO20" s="130" t="s">
        <v>1541</v>
      </c>
      <c r="DP20" s="131"/>
      <c r="DQ20" s="131"/>
      <c r="DR20" s="131"/>
      <c r="DS20" s="131"/>
      <c r="DT20" s="131"/>
      <c r="DU20" s="130" t="s">
        <v>1087</v>
      </c>
      <c r="DV20" s="131"/>
      <c r="DW20" s="131"/>
      <c r="DX20" s="131"/>
      <c r="DY20" s="131"/>
      <c r="DZ20" s="131"/>
      <c r="EA20" s="132"/>
      <c r="EE20" s="81" t="s">
        <v>1574</v>
      </c>
      <c r="EF20" s="82"/>
      <c r="EG20" s="82"/>
      <c r="EH20" s="82"/>
      <c r="EI20" s="82"/>
      <c r="EJ20" s="82"/>
      <c r="EK20" s="81" t="s">
        <v>642</v>
      </c>
      <c r="EL20" s="82"/>
      <c r="EM20" s="82"/>
      <c r="EN20" s="82"/>
      <c r="EO20" s="82"/>
      <c r="EP20" s="82"/>
      <c r="EQ20" s="83"/>
      <c r="EU20" s="81" t="s">
        <v>1574</v>
      </c>
      <c r="EV20" s="82"/>
      <c r="EW20" s="82"/>
      <c r="EX20" s="82"/>
      <c r="EY20" s="82"/>
      <c r="EZ20" s="82"/>
      <c r="FA20" s="81" t="s">
        <v>642</v>
      </c>
      <c r="FB20" s="82"/>
      <c r="FC20" s="82"/>
      <c r="FD20" s="82"/>
      <c r="FE20" s="82"/>
      <c r="FF20" s="82"/>
      <c r="FG20" s="83"/>
      <c r="FK20" s="81" t="s">
        <v>1650</v>
      </c>
      <c r="FL20" s="82"/>
      <c r="FM20" s="82"/>
      <c r="FN20" s="82"/>
      <c r="FO20" s="82"/>
      <c r="FP20" s="82"/>
      <c r="FQ20" s="81" t="s">
        <v>646</v>
      </c>
      <c r="FR20" s="82"/>
      <c r="FS20" s="82"/>
      <c r="FT20" s="82"/>
      <c r="FU20" s="82"/>
      <c r="FV20" s="82"/>
      <c r="FW20" s="83"/>
      <c r="GA20" s="138" t="s">
        <v>1651</v>
      </c>
      <c r="GB20" s="139"/>
      <c r="GC20" s="139"/>
      <c r="GD20" s="139"/>
      <c r="GE20" s="139"/>
      <c r="GF20" s="139"/>
      <c r="GG20" s="138" t="s">
        <v>1652</v>
      </c>
      <c r="GH20" s="139"/>
      <c r="GI20" s="139"/>
      <c r="GJ20" s="139"/>
      <c r="GK20" s="139"/>
      <c r="GL20" s="139"/>
      <c r="GM20" s="140"/>
      <c r="GQ20" s="141" t="s">
        <v>1653</v>
      </c>
      <c r="GR20" s="142"/>
      <c r="GS20" s="142"/>
      <c r="GT20" s="142"/>
      <c r="GU20" s="142"/>
      <c r="GV20" s="142"/>
      <c r="GW20" s="142"/>
      <c r="GX20" s="143" t="s">
        <v>1654</v>
      </c>
      <c r="GY20" s="142"/>
      <c r="GZ20" s="142"/>
      <c r="HA20" s="142"/>
      <c r="HB20" s="142"/>
      <c r="HC20" s="142"/>
      <c r="HD20" s="142"/>
      <c r="HE20" s="142"/>
      <c r="HF20" s="144"/>
      <c r="HJ20" s="145" t="s">
        <v>1653</v>
      </c>
      <c r="HK20" s="128"/>
      <c r="HL20" s="128"/>
      <c r="HM20" s="128"/>
      <c r="HN20" s="128"/>
      <c r="HO20" s="128"/>
      <c r="HP20" s="128"/>
      <c r="HQ20" s="145" t="s">
        <v>1655</v>
      </c>
      <c r="HR20" s="128"/>
      <c r="HS20" s="128"/>
      <c r="HT20" s="128"/>
      <c r="HU20" s="128"/>
      <c r="HV20" s="128"/>
      <c r="HW20" s="128"/>
      <c r="HX20" s="129"/>
      <c r="IB20" s="155" t="s">
        <v>1593</v>
      </c>
      <c r="IC20" s="156"/>
      <c r="ID20" s="156"/>
      <c r="IE20" s="156"/>
      <c r="IF20" s="156"/>
      <c r="IG20" s="156"/>
      <c r="IH20" s="155" t="s">
        <v>1160</v>
      </c>
      <c r="II20" s="156"/>
      <c r="IJ20" s="156"/>
      <c r="IK20" s="156"/>
      <c r="IL20" s="156"/>
      <c r="IM20" s="156"/>
      <c r="IN20" s="157"/>
    </row>
    <row r="21" spans="2:248">
      <c r="B21" s="81" t="s">
        <v>1656</v>
      </c>
      <c r="C21" s="82"/>
      <c r="D21" s="82"/>
      <c r="E21" s="82"/>
      <c r="F21" s="82"/>
      <c r="G21" s="82"/>
      <c r="H21" s="81" t="s">
        <v>1657</v>
      </c>
      <c r="I21" s="82"/>
      <c r="J21" s="82"/>
      <c r="K21" s="82"/>
      <c r="L21" s="82"/>
      <c r="M21" s="82"/>
      <c r="N21" s="83"/>
      <c r="R21" s="127" t="s">
        <v>1658</v>
      </c>
      <c r="S21" s="128"/>
      <c r="T21" s="128"/>
      <c r="U21" s="128"/>
      <c r="V21" s="128"/>
      <c r="W21" s="128"/>
      <c r="X21" s="128"/>
      <c r="Y21" s="128"/>
      <c r="Z21" s="128"/>
      <c r="AA21" s="127" t="s">
        <v>1659</v>
      </c>
      <c r="AB21" s="128"/>
      <c r="AC21" s="128"/>
      <c r="AD21" s="128"/>
      <c r="AE21" s="128"/>
      <c r="AF21" s="128"/>
      <c r="AG21" s="128"/>
      <c r="AH21" s="128"/>
      <c r="AI21" s="129"/>
      <c r="AM21" s="81" t="s">
        <v>1660</v>
      </c>
      <c r="AN21" s="82"/>
      <c r="AO21" s="82"/>
      <c r="AP21" s="82"/>
      <c r="AQ21" s="82"/>
      <c r="AR21" s="82"/>
      <c r="AS21" s="81" t="s">
        <v>1661</v>
      </c>
      <c r="AT21" s="82"/>
      <c r="AU21" s="82"/>
      <c r="AV21" s="82"/>
      <c r="AW21" s="82"/>
      <c r="AX21" s="82"/>
      <c r="AY21" s="83"/>
      <c r="BC21" s="133" t="s">
        <v>1662</v>
      </c>
      <c r="BD21" s="91"/>
      <c r="BE21" s="91"/>
      <c r="BF21" s="91"/>
      <c r="BG21" s="91"/>
      <c r="BH21" s="91"/>
      <c r="BI21" s="133" t="s">
        <v>1663</v>
      </c>
      <c r="BJ21" s="91"/>
      <c r="BK21" s="91"/>
      <c r="BL21" s="91"/>
      <c r="BM21" s="91"/>
      <c r="BN21" s="91"/>
      <c r="BO21" s="146"/>
      <c r="BS21" s="133" t="s">
        <v>1664</v>
      </c>
      <c r="BT21" s="91"/>
      <c r="BU21" s="91"/>
      <c r="BV21" s="91"/>
      <c r="BW21" s="91"/>
      <c r="BX21" s="91"/>
      <c r="BY21" s="133" t="s">
        <v>1665</v>
      </c>
      <c r="BZ21" s="91"/>
      <c r="CA21" s="91"/>
      <c r="CB21" s="91"/>
      <c r="CC21" s="91"/>
      <c r="CD21" s="91"/>
      <c r="CE21" s="146"/>
      <c r="CI21" s="136" t="s">
        <v>1667</v>
      </c>
      <c r="CJ21" s="91"/>
      <c r="CK21" s="91"/>
      <c r="CL21" s="91"/>
      <c r="CM21" s="91"/>
      <c r="CN21" s="91"/>
      <c r="CO21" s="133" t="s">
        <v>1668</v>
      </c>
      <c r="CP21" s="91"/>
      <c r="CQ21" s="91"/>
      <c r="CR21" s="91"/>
      <c r="CS21" s="91"/>
      <c r="CT21" s="91"/>
      <c r="CU21" s="146"/>
      <c r="CY21" s="81" t="s">
        <v>1669</v>
      </c>
      <c r="CZ21" s="82"/>
      <c r="DA21" s="82"/>
      <c r="DB21" s="82"/>
      <c r="DC21" s="82"/>
      <c r="DD21" s="82"/>
      <c r="DE21" s="81" t="s">
        <v>1670</v>
      </c>
      <c r="DF21" s="82"/>
      <c r="DG21" s="82"/>
      <c r="DH21" s="82"/>
      <c r="DI21" s="82"/>
      <c r="DJ21" s="82"/>
      <c r="DK21" s="83"/>
      <c r="DO21" s="81" t="s">
        <v>1671</v>
      </c>
      <c r="DP21" s="82"/>
      <c r="DQ21" s="82"/>
      <c r="DR21" s="82"/>
      <c r="DS21" s="82"/>
      <c r="DT21" s="82"/>
      <c r="DU21" s="81" t="s">
        <v>1167</v>
      </c>
      <c r="DV21" s="82"/>
      <c r="DW21" s="82"/>
      <c r="DX21" s="82"/>
      <c r="DY21" s="82"/>
      <c r="DZ21" s="82"/>
      <c r="EA21" s="83"/>
      <c r="EE21" s="81" t="s">
        <v>1647</v>
      </c>
      <c r="EF21" s="82"/>
      <c r="EG21" s="82"/>
      <c r="EH21" s="82"/>
      <c r="EI21" s="82"/>
      <c r="EJ21" s="82"/>
      <c r="EK21" s="81" t="s">
        <v>1648</v>
      </c>
      <c r="EL21" s="82"/>
      <c r="EM21" s="82"/>
      <c r="EN21" s="82"/>
      <c r="EO21" s="82"/>
      <c r="EP21" s="82"/>
      <c r="EQ21" s="83"/>
      <c r="EU21" s="81" t="s">
        <v>1647</v>
      </c>
      <c r="EV21" s="82"/>
      <c r="EW21" s="82"/>
      <c r="EX21" s="82"/>
      <c r="EY21" s="82"/>
      <c r="EZ21" s="82"/>
      <c r="FA21" s="81" t="s">
        <v>1648</v>
      </c>
      <c r="FB21" s="82"/>
      <c r="FC21" s="82"/>
      <c r="FD21" s="82"/>
      <c r="FE21" s="82"/>
      <c r="FF21" s="82"/>
      <c r="FG21" s="83"/>
      <c r="FK21" s="81" t="s">
        <v>1677</v>
      </c>
      <c r="FL21" s="82"/>
      <c r="FM21" s="82"/>
      <c r="FN21" s="82"/>
      <c r="FO21" s="82"/>
      <c r="FP21" s="82"/>
      <c r="FQ21" s="81" t="s">
        <v>648</v>
      </c>
      <c r="FR21" s="82"/>
      <c r="FS21" s="82"/>
      <c r="FT21" s="82"/>
      <c r="FU21" s="82"/>
      <c r="FV21" s="82"/>
      <c r="FW21" s="83"/>
      <c r="GA21" s="138" t="s">
        <v>1678</v>
      </c>
      <c r="GB21" s="139"/>
      <c r="GC21" s="139"/>
      <c r="GD21" s="139"/>
      <c r="GE21" s="139"/>
      <c r="GF21" s="139"/>
      <c r="GG21" s="138" t="s">
        <v>1679</v>
      </c>
      <c r="GH21" s="139"/>
      <c r="GI21" s="139"/>
      <c r="GJ21" s="139"/>
      <c r="GK21" s="139"/>
      <c r="GL21" s="139"/>
      <c r="GM21" s="140"/>
      <c r="GQ21" s="141" t="s">
        <v>1680</v>
      </c>
      <c r="GR21" s="142"/>
      <c r="GS21" s="142"/>
      <c r="GT21" s="142"/>
      <c r="GU21" s="142"/>
      <c r="GV21" s="142"/>
      <c r="GW21" s="142"/>
      <c r="GX21" s="143" t="s">
        <v>1681</v>
      </c>
      <c r="GY21" s="142"/>
      <c r="GZ21" s="142"/>
      <c r="HA21" s="142"/>
      <c r="HB21" s="142"/>
      <c r="HC21" s="142"/>
      <c r="HD21" s="142"/>
      <c r="HE21" s="142"/>
      <c r="HF21" s="144"/>
      <c r="HJ21" s="145" t="s">
        <v>1680</v>
      </c>
      <c r="HK21" s="128"/>
      <c r="HL21" s="128"/>
      <c r="HM21" s="128"/>
      <c r="HN21" s="128"/>
      <c r="HO21" s="128"/>
      <c r="HP21" s="128"/>
      <c r="HQ21" s="145" t="s">
        <v>1682</v>
      </c>
      <c r="HR21" s="128"/>
      <c r="HS21" s="128"/>
      <c r="HT21" s="128"/>
      <c r="HU21" s="128"/>
      <c r="HV21" s="128"/>
      <c r="HW21" s="128"/>
      <c r="HX21" s="129"/>
      <c r="IB21" s="163" t="s">
        <v>353</v>
      </c>
      <c r="IC21" s="164"/>
      <c r="ID21" s="164"/>
      <c r="IE21" s="164"/>
      <c r="IF21" s="164"/>
      <c r="IG21" s="164"/>
      <c r="IH21" s="163" t="s">
        <v>2085</v>
      </c>
      <c r="II21" s="164"/>
      <c r="IJ21" s="164"/>
      <c r="IK21" s="164"/>
      <c r="IL21" s="164"/>
      <c r="IM21" s="164"/>
      <c r="IN21" s="165"/>
    </row>
    <row r="22" spans="2:248">
      <c r="B22" s="81" t="s">
        <v>1683</v>
      </c>
      <c r="C22" s="82"/>
      <c r="D22" s="82"/>
      <c r="E22" s="82"/>
      <c r="F22" s="82"/>
      <c r="G22" s="82"/>
      <c r="H22" s="81" t="s">
        <v>387</v>
      </c>
      <c r="I22" s="82"/>
      <c r="J22" s="82"/>
      <c r="K22" s="82"/>
      <c r="L22" s="82"/>
      <c r="M22" s="82"/>
      <c r="N22" s="83"/>
      <c r="R22" s="127" t="s">
        <v>1684</v>
      </c>
      <c r="S22" s="128"/>
      <c r="T22" s="128"/>
      <c r="U22" s="128"/>
      <c r="V22" s="128"/>
      <c r="W22" s="128"/>
      <c r="X22" s="128"/>
      <c r="Y22" s="128"/>
      <c r="Z22" s="128"/>
      <c r="AA22" s="127" t="s">
        <v>1685</v>
      </c>
      <c r="AB22" s="128"/>
      <c r="AC22" s="128"/>
      <c r="AD22" s="128"/>
      <c r="AE22" s="128"/>
      <c r="AF22" s="128"/>
      <c r="AG22" s="128"/>
      <c r="AH22" s="128"/>
      <c r="AI22" s="129"/>
      <c r="AM22" s="81" t="s">
        <v>1686</v>
      </c>
      <c r="AN22" s="82"/>
      <c r="AO22" s="82"/>
      <c r="AP22" s="82"/>
      <c r="AQ22" s="82"/>
      <c r="AR22" s="82"/>
      <c r="AS22" s="81" t="s">
        <v>1687</v>
      </c>
      <c r="AT22" s="82"/>
      <c r="AU22" s="82"/>
      <c r="AV22" s="82"/>
      <c r="AW22" s="82"/>
      <c r="AX22" s="82"/>
      <c r="AY22" s="83"/>
      <c r="BC22" s="133" t="s">
        <v>1688</v>
      </c>
      <c r="BD22" s="91"/>
      <c r="BE22" s="91"/>
      <c r="BF22" s="91"/>
      <c r="BG22" s="91"/>
      <c r="BH22" s="91"/>
      <c r="BI22" s="133" t="s">
        <v>1689</v>
      </c>
      <c r="BJ22" s="91"/>
      <c r="BK22" s="91"/>
      <c r="BL22" s="91"/>
      <c r="BM22" s="91"/>
      <c r="BN22" s="91"/>
      <c r="BO22" s="146"/>
      <c r="BS22" s="133" t="s">
        <v>1690</v>
      </c>
      <c r="BT22" s="91"/>
      <c r="BU22" s="91"/>
      <c r="BV22" s="91"/>
      <c r="BW22" s="91"/>
      <c r="BX22" s="91"/>
      <c r="BY22" s="133" t="s">
        <v>1691</v>
      </c>
      <c r="BZ22" s="91"/>
      <c r="CA22" s="91"/>
      <c r="CB22" s="91"/>
      <c r="CC22" s="91"/>
      <c r="CD22" s="91"/>
      <c r="CE22" s="146"/>
      <c r="CI22" s="136" t="s">
        <v>1693</v>
      </c>
      <c r="CJ22" s="91"/>
      <c r="CK22" s="91"/>
      <c r="CL22" s="91"/>
      <c r="CM22" s="91"/>
      <c r="CN22" s="91"/>
      <c r="CO22" s="133" t="s">
        <v>1694</v>
      </c>
      <c r="CP22" s="91"/>
      <c r="CQ22" s="91"/>
      <c r="CR22" s="91"/>
      <c r="CS22" s="91"/>
      <c r="CT22" s="91"/>
      <c r="CU22" s="146"/>
      <c r="CY22" s="81" t="s">
        <v>1695</v>
      </c>
      <c r="CZ22" s="82"/>
      <c r="DA22" s="82"/>
      <c r="DB22" s="82"/>
      <c r="DC22" s="82"/>
      <c r="DD22" s="82"/>
      <c r="DE22" s="81" t="s">
        <v>1696</v>
      </c>
      <c r="DF22" s="82"/>
      <c r="DG22" s="82"/>
      <c r="DH22" s="82"/>
      <c r="DI22" s="82"/>
      <c r="DJ22" s="82"/>
      <c r="DK22" s="83"/>
      <c r="DO22" s="84"/>
      <c r="DP22" s="85"/>
      <c r="DQ22" s="85"/>
      <c r="DR22" s="85"/>
      <c r="DS22" s="85"/>
      <c r="DT22" s="85"/>
      <c r="DU22" s="84"/>
      <c r="DV22" s="85"/>
      <c r="DW22" s="85"/>
      <c r="DX22" s="85"/>
      <c r="DY22" s="85"/>
      <c r="DZ22" s="85"/>
      <c r="EA22" s="86"/>
      <c r="EE22" s="81" t="s">
        <v>1674</v>
      </c>
      <c r="EF22" s="82"/>
      <c r="EG22" s="82"/>
      <c r="EH22" s="82"/>
      <c r="EI22" s="82"/>
      <c r="EJ22" s="82"/>
      <c r="EK22" s="81" t="s">
        <v>1675</v>
      </c>
      <c r="EL22" s="82"/>
      <c r="EM22" s="82"/>
      <c r="EN22" s="82"/>
      <c r="EO22" s="82"/>
      <c r="EP22" s="82"/>
      <c r="EQ22" s="83"/>
      <c r="EU22" s="81" t="s">
        <v>1674</v>
      </c>
      <c r="EV22" s="82"/>
      <c r="EW22" s="82"/>
      <c r="EX22" s="82"/>
      <c r="EY22" s="82"/>
      <c r="EZ22" s="82"/>
      <c r="FA22" s="81" t="s">
        <v>1675</v>
      </c>
      <c r="FB22" s="82"/>
      <c r="FC22" s="82"/>
      <c r="FD22" s="82"/>
      <c r="FE22" s="82"/>
      <c r="FF22" s="82"/>
      <c r="FG22" s="83"/>
      <c r="FK22" s="81" t="s">
        <v>1701</v>
      </c>
      <c r="FL22" s="82"/>
      <c r="FM22" s="82"/>
      <c r="FN22" s="82"/>
      <c r="FO22" s="82"/>
      <c r="FP22" s="82"/>
      <c r="FQ22" s="81" t="s">
        <v>647</v>
      </c>
      <c r="FR22" s="82"/>
      <c r="FS22" s="82"/>
      <c r="FT22" s="82"/>
      <c r="FU22" s="82"/>
      <c r="FV22" s="82"/>
      <c r="FW22" s="83"/>
      <c r="GA22" s="138" t="s">
        <v>1647</v>
      </c>
      <c r="GB22" s="139"/>
      <c r="GC22" s="139"/>
      <c r="GD22" s="139"/>
      <c r="GE22" s="139"/>
      <c r="GF22" s="139"/>
      <c r="GG22" s="138" t="s">
        <v>1648</v>
      </c>
      <c r="GH22" s="139"/>
      <c r="GI22" s="139"/>
      <c r="GJ22" s="139"/>
      <c r="GK22" s="139"/>
      <c r="GL22" s="139"/>
      <c r="GM22" s="140"/>
      <c r="GQ22" s="141" t="s">
        <v>1702</v>
      </c>
      <c r="GR22" s="142"/>
      <c r="GS22" s="142"/>
      <c r="GT22" s="142"/>
      <c r="GU22" s="142"/>
      <c r="GV22" s="142"/>
      <c r="GW22" s="142"/>
      <c r="GX22" s="143" t="s">
        <v>1703</v>
      </c>
      <c r="GY22" s="142"/>
      <c r="GZ22" s="142"/>
      <c r="HA22" s="142"/>
      <c r="HB22" s="142"/>
      <c r="HC22" s="142"/>
      <c r="HD22" s="142"/>
      <c r="HE22" s="142"/>
      <c r="HF22" s="144"/>
      <c r="HJ22" s="145" t="s">
        <v>1702</v>
      </c>
      <c r="HK22" s="128"/>
      <c r="HL22" s="128"/>
      <c r="HM22" s="128"/>
      <c r="HN22" s="128"/>
      <c r="HO22" s="128"/>
      <c r="HP22" s="128"/>
      <c r="HQ22" s="145" t="s">
        <v>1704</v>
      </c>
      <c r="HR22" s="128"/>
      <c r="HS22" s="128"/>
      <c r="HT22" s="128"/>
      <c r="HU22" s="128"/>
      <c r="HV22" s="128"/>
      <c r="HW22" s="128"/>
      <c r="HX22" s="129"/>
      <c r="IB22" s="163" t="s">
        <v>2109</v>
      </c>
      <c r="IC22" s="164"/>
      <c r="ID22" s="164"/>
      <c r="IE22" s="164"/>
      <c r="IF22" s="164"/>
      <c r="IG22" s="164"/>
      <c r="IH22" s="163" t="s">
        <v>2110</v>
      </c>
      <c r="II22" s="164"/>
      <c r="IJ22" s="164"/>
      <c r="IK22" s="164"/>
      <c r="IL22" s="164"/>
      <c r="IM22" s="164"/>
      <c r="IN22" s="165"/>
    </row>
    <row r="23" spans="2:248">
      <c r="B23" s="81" t="s">
        <v>1705</v>
      </c>
      <c r="C23" s="82"/>
      <c r="D23" s="82"/>
      <c r="E23" s="82"/>
      <c r="F23" s="82"/>
      <c r="G23" s="82"/>
      <c r="H23" s="81" t="s">
        <v>1706</v>
      </c>
      <c r="I23" s="82"/>
      <c r="J23" s="82"/>
      <c r="K23" s="82"/>
      <c r="L23" s="82"/>
      <c r="M23" s="82"/>
      <c r="N23" s="83"/>
      <c r="R23" s="127" t="s">
        <v>1707</v>
      </c>
      <c r="S23" s="128"/>
      <c r="T23" s="128"/>
      <c r="U23" s="128"/>
      <c r="V23" s="128"/>
      <c r="W23" s="128"/>
      <c r="X23" s="128"/>
      <c r="Y23" s="128"/>
      <c r="Z23" s="128"/>
      <c r="AA23" s="127" t="s">
        <v>1708</v>
      </c>
      <c r="AB23" s="128"/>
      <c r="AC23" s="128"/>
      <c r="AD23" s="128"/>
      <c r="AE23" s="128"/>
      <c r="AF23" s="128"/>
      <c r="AG23" s="128"/>
      <c r="AH23" s="128"/>
      <c r="AI23" s="129"/>
      <c r="AM23" s="81" t="s">
        <v>1709</v>
      </c>
      <c r="AN23" s="82"/>
      <c r="AO23" s="82"/>
      <c r="AP23" s="82"/>
      <c r="AQ23" s="82"/>
      <c r="AR23" s="82"/>
      <c r="AS23" s="81" t="s">
        <v>1710</v>
      </c>
      <c r="AT23" s="82"/>
      <c r="AU23" s="82"/>
      <c r="AV23" s="82"/>
      <c r="AW23" s="82"/>
      <c r="AX23" s="82"/>
      <c r="AY23" s="83"/>
      <c r="BC23" s="133" t="s">
        <v>1711</v>
      </c>
      <c r="BD23" s="91"/>
      <c r="BE23" s="91"/>
      <c r="BF23" s="91"/>
      <c r="BG23" s="91"/>
      <c r="BH23" s="91"/>
      <c r="BI23" s="133" t="s">
        <v>1712</v>
      </c>
      <c r="BJ23" s="91"/>
      <c r="BK23" s="91"/>
      <c r="BL23" s="91"/>
      <c r="BM23" s="91"/>
      <c r="BN23" s="91"/>
      <c r="BO23" s="146"/>
      <c r="BS23" s="133" t="s">
        <v>1713</v>
      </c>
      <c r="BT23" s="91"/>
      <c r="BU23" s="91"/>
      <c r="BV23" s="91"/>
      <c r="BW23" s="91"/>
      <c r="BX23" s="91"/>
      <c r="BY23" s="133" t="s">
        <v>1714</v>
      </c>
      <c r="BZ23" s="91"/>
      <c r="CA23" s="91"/>
      <c r="CB23" s="91"/>
      <c r="CC23" s="91"/>
      <c r="CD23" s="91"/>
      <c r="CE23" s="146"/>
      <c r="CI23" s="136" t="s">
        <v>1716</v>
      </c>
      <c r="CJ23" s="91"/>
      <c r="CK23" s="91"/>
      <c r="CL23" s="91"/>
      <c r="CM23" s="91"/>
      <c r="CN23" s="91"/>
      <c r="CO23" s="133" t="s">
        <v>1717</v>
      </c>
      <c r="CP23" s="91"/>
      <c r="CQ23" s="91"/>
      <c r="CR23" s="91"/>
      <c r="CS23" s="91"/>
      <c r="CT23" s="91"/>
      <c r="CU23" s="146"/>
      <c r="CY23" s="81" t="s">
        <v>1718</v>
      </c>
      <c r="CZ23" s="82"/>
      <c r="DA23" s="82"/>
      <c r="DB23" s="82"/>
      <c r="DC23" s="82"/>
      <c r="DD23" s="82"/>
      <c r="DE23" s="81" t="s">
        <v>1719</v>
      </c>
      <c r="DF23" s="82"/>
      <c r="DG23" s="82"/>
      <c r="DH23" s="82"/>
      <c r="DI23" s="82"/>
      <c r="DJ23" s="82"/>
      <c r="DK23" s="83"/>
      <c r="DO23" s="81" t="s">
        <v>1720</v>
      </c>
      <c r="DP23" s="82"/>
      <c r="DQ23" s="82"/>
      <c r="DR23" s="82"/>
      <c r="DS23" s="82"/>
      <c r="DT23" s="82"/>
      <c r="DU23" s="81"/>
      <c r="DV23" s="82"/>
      <c r="DW23" s="82"/>
      <c r="DX23" s="82"/>
      <c r="DY23" s="82"/>
      <c r="DZ23" s="82"/>
      <c r="EA23" s="83"/>
      <c r="EE23" s="81" t="s">
        <v>1699</v>
      </c>
      <c r="EF23" s="82"/>
      <c r="EG23" s="82"/>
      <c r="EH23" s="82"/>
      <c r="EI23" s="82"/>
      <c r="EJ23" s="82"/>
      <c r="EK23" s="81" t="s">
        <v>1700</v>
      </c>
      <c r="EL23" s="82"/>
      <c r="EM23" s="82"/>
      <c r="EN23" s="82"/>
      <c r="EO23" s="82"/>
      <c r="EP23" s="82"/>
      <c r="EQ23" s="83"/>
      <c r="EU23" s="81" t="s">
        <v>1699</v>
      </c>
      <c r="EV23" s="82"/>
      <c r="EW23" s="82"/>
      <c r="EX23" s="82"/>
      <c r="EY23" s="82"/>
      <c r="EZ23" s="82"/>
      <c r="FA23" s="81" t="s">
        <v>1700</v>
      </c>
      <c r="FB23" s="82"/>
      <c r="FC23" s="82"/>
      <c r="FD23" s="82"/>
      <c r="FE23" s="82"/>
      <c r="FF23" s="82"/>
      <c r="FG23" s="83"/>
      <c r="FK23" s="81" t="s">
        <v>1725</v>
      </c>
      <c r="FL23" s="82"/>
      <c r="FM23" s="82"/>
      <c r="FN23" s="82"/>
      <c r="FO23" s="82"/>
      <c r="FP23" s="82"/>
      <c r="FQ23" s="81" t="s">
        <v>649</v>
      </c>
      <c r="FR23" s="82"/>
      <c r="FS23" s="82"/>
      <c r="FT23" s="82"/>
      <c r="FU23" s="82"/>
      <c r="FV23" s="82"/>
      <c r="FW23" s="83"/>
      <c r="GA23" s="138" t="s">
        <v>1674</v>
      </c>
      <c r="GB23" s="139"/>
      <c r="GC23" s="139"/>
      <c r="GD23" s="139"/>
      <c r="GE23" s="139"/>
      <c r="GF23" s="139"/>
      <c r="GG23" s="138" t="s">
        <v>1675</v>
      </c>
      <c r="GH23" s="139"/>
      <c r="GI23" s="139"/>
      <c r="GJ23" s="139"/>
      <c r="GK23" s="139"/>
      <c r="GL23" s="139"/>
      <c r="GM23" s="140"/>
      <c r="GQ23" s="141" t="s">
        <v>1727</v>
      </c>
      <c r="GR23" s="142"/>
      <c r="GS23" s="142"/>
      <c r="GT23" s="142"/>
      <c r="GU23" s="142"/>
      <c r="GV23" s="142"/>
      <c r="GW23" s="142"/>
      <c r="GX23" s="143" t="s">
        <v>1728</v>
      </c>
      <c r="GY23" s="142"/>
      <c r="GZ23" s="142"/>
      <c r="HA23" s="142"/>
      <c r="HB23" s="142"/>
      <c r="HC23" s="142"/>
      <c r="HD23" s="142"/>
      <c r="HE23" s="142"/>
      <c r="HF23" s="144"/>
      <c r="HJ23" s="145" t="s">
        <v>1727</v>
      </c>
      <c r="HK23" s="128"/>
      <c r="HL23" s="128"/>
      <c r="HM23" s="128"/>
      <c r="HN23" s="128"/>
      <c r="HO23" s="128"/>
      <c r="HP23" s="128"/>
      <c r="HQ23" s="145" t="s">
        <v>1729</v>
      </c>
      <c r="HR23" s="128"/>
      <c r="HS23" s="128"/>
      <c r="HT23" s="128"/>
      <c r="HU23" s="128"/>
      <c r="HV23" s="128"/>
      <c r="HW23" s="128"/>
      <c r="HX23" s="129"/>
      <c r="IB23" s="163" t="s">
        <v>1559</v>
      </c>
      <c r="IC23" s="164"/>
      <c r="ID23" s="164"/>
      <c r="IE23" s="164"/>
      <c r="IF23" s="164"/>
      <c r="IG23" s="164"/>
      <c r="IH23" s="163" t="s">
        <v>2134</v>
      </c>
      <c r="II23" s="164"/>
      <c r="IJ23" s="164"/>
      <c r="IK23" s="164"/>
      <c r="IL23" s="164"/>
      <c r="IM23" s="164"/>
      <c r="IN23" s="165"/>
    </row>
    <row r="24" spans="2:248">
      <c r="B24" s="81" t="s">
        <v>1730</v>
      </c>
      <c r="C24" s="82"/>
      <c r="D24" s="82"/>
      <c r="E24" s="82"/>
      <c r="F24" s="82"/>
      <c r="G24" s="82"/>
      <c r="H24" s="81" t="s">
        <v>1731</v>
      </c>
      <c r="I24" s="82"/>
      <c r="J24" s="82"/>
      <c r="K24" s="82"/>
      <c r="L24" s="82"/>
      <c r="M24" s="82"/>
      <c r="N24" s="83"/>
      <c r="R24" s="145" t="s">
        <v>1732</v>
      </c>
      <c r="S24" s="128"/>
      <c r="T24" s="128"/>
      <c r="U24" s="128"/>
      <c r="V24" s="128"/>
      <c r="W24" s="128"/>
      <c r="X24" s="128"/>
      <c r="Y24" s="128"/>
      <c r="Z24" s="128"/>
      <c r="AA24" s="145" t="s">
        <v>1733</v>
      </c>
      <c r="AB24" s="128"/>
      <c r="AC24" s="128"/>
      <c r="AD24" s="128"/>
      <c r="AE24" s="128"/>
      <c r="AF24" s="128"/>
      <c r="AG24" s="128"/>
      <c r="AH24" s="128"/>
      <c r="AI24" s="129"/>
      <c r="AM24" s="81" t="s">
        <v>1734</v>
      </c>
      <c r="AN24" s="82"/>
      <c r="AO24" s="82"/>
      <c r="AP24" s="82"/>
      <c r="AQ24" s="82"/>
      <c r="AR24" s="82"/>
      <c r="AS24" s="81" t="s">
        <v>1735</v>
      </c>
      <c r="AT24" s="82"/>
      <c r="AU24" s="82"/>
      <c r="AV24" s="82"/>
      <c r="AW24" s="82"/>
      <c r="AX24" s="82"/>
      <c r="AY24" s="83"/>
      <c r="BC24" s="133" t="s">
        <v>1736</v>
      </c>
      <c r="BD24" s="134"/>
      <c r="BE24" s="134"/>
      <c r="BF24" s="134"/>
      <c r="BG24" s="134"/>
      <c r="BH24" s="134"/>
      <c r="BI24" s="133" t="s">
        <v>1737</v>
      </c>
      <c r="BJ24" s="134"/>
      <c r="BK24" s="134"/>
      <c r="BL24" s="134"/>
      <c r="BM24" s="134"/>
      <c r="BN24" s="134"/>
      <c r="BO24" s="135"/>
      <c r="BS24" s="133" t="s">
        <v>1738</v>
      </c>
      <c r="BT24" s="134"/>
      <c r="BU24" s="134"/>
      <c r="BV24" s="134"/>
      <c r="BW24" s="134"/>
      <c r="BX24" s="134"/>
      <c r="BY24" s="133" t="s">
        <v>1739</v>
      </c>
      <c r="BZ24" s="134"/>
      <c r="CA24" s="134"/>
      <c r="CB24" s="134"/>
      <c r="CC24" s="134"/>
      <c r="CD24" s="134"/>
      <c r="CE24" s="135"/>
      <c r="CI24" s="136" t="s">
        <v>1741</v>
      </c>
      <c r="CJ24" s="134"/>
      <c r="CK24" s="134"/>
      <c r="CL24" s="134"/>
      <c r="CM24" s="134"/>
      <c r="CN24" s="134"/>
      <c r="CO24" s="133" t="s">
        <v>1742</v>
      </c>
      <c r="CP24" s="134"/>
      <c r="CQ24" s="134"/>
      <c r="CR24" s="134"/>
      <c r="CS24" s="134"/>
      <c r="CT24" s="134"/>
      <c r="CU24" s="135"/>
      <c r="CY24" s="81" t="s">
        <v>1743</v>
      </c>
      <c r="CZ24" s="82"/>
      <c r="DA24" s="82"/>
      <c r="DB24" s="82"/>
      <c r="DC24" s="82"/>
      <c r="DD24" s="82"/>
      <c r="DE24" s="81" t="s">
        <v>1744</v>
      </c>
      <c r="DF24" s="82"/>
      <c r="DG24" s="82"/>
      <c r="DH24" s="82"/>
      <c r="DI24" s="82"/>
      <c r="DJ24" s="82"/>
      <c r="DK24" s="83"/>
      <c r="DO24" s="130"/>
      <c r="DP24" s="82"/>
      <c r="DQ24" s="82"/>
      <c r="DR24" s="82"/>
      <c r="DS24" s="82"/>
      <c r="DT24" s="82"/>
      <c r="DU24" s="81"/>
      <c r="DV24" s="82"/>
      <c r="DW24" s="82"/>
      <c r="DX24" s="82"/>
      <c r="DY24" s="82"/>
      <c r="DZ24" s="82"/>
      <c r="EA24" s="83"/>
      <c r="EE24" s="81" t="s">
        <v>1723</v>
      </c>
      <c r="EF24" s="82"/>
      <c r="EG24" s="82"/>
      <c r="EH24" s="82"/>
      <c r="EI24" s="82"/>
      <c r="EJ24" s="82"/>
      <c r="EK24" s="81" t="s">
        <v>1724</v>
      </c>
      <c r="EL24" s="82"/>
      <c r="EM24" s="82"/>
      <c r="EN24" s="82"/>
      <c r="EO24" s="82"/>
      <c r="EP24" s="82"/>
      <c r="EQ24" s="83"/>
      <c r="EU24" s="81" t="s">
        <v>1723</v>
      </c>
      <c r="EV24" s="82"/>
      <c r="EW24" s="82"/>
      <c r="EX24" s="82"/>
      <c r="EY24" s="82"/>
      <c r="EZ24" s="82"/>
      <c r="FA24" s="81" t="s">
        <v>1724</v>
      </c>
      <c r="FB24" s="82"/>
      <c r="FC24" s="82"/>
      <c r="FD24" s="82"/>
      <c r="FE24" s="82"/>
      <c r="FF24" s="82"/>
      <c r="FG24" s="83"/>
      <c r="FK24" s="81" t="s">
        <v>1750</v>
      </c>
      <c r="FL24" s="82"/>
      <c r="FM24" s="82"/>
      <c r="FN24" s="82"/>
      <c r="FO24" s="82"/>
      <c r="FP24" s="82"/>
      <c r="FQ24" s="81" t="s">
        <v>1751</v>
      </c>
      <c r="FR24" s="82"/>
      <c r="FS24" s="82"/>
      <c r="FT24" s="82"/>
      <c r="FU24" s="82"/>
      <c r="FV24" s="82"/>
      <c r="FW24" s="83"/>
      <c r="GA24" s="138" t="s">
        <v>1699</v>
      </c>
      <c r="GB24" s="139"/>
      <c r="GC24" s="139"/>
      <c r="GD24" s="139"/>
      <c r="GE24" s="139"/>
      <c r="GF24" s="139"/>
      <c r="GG24" s="138" t="s">
        <v>1700</v>
      </c>
      <c r="GH24" s="139"/>
      <c r="GI24" s="139"/>
      <c r="GJ24" s="139"/>
      <c r="GK24" s="139"/>
      <c r="GL24" s="139"/>
      <c r="GM24" s="140"/>
      <c r="GQ24" s="141" t="s">
        <v>1753</v>
      </c>
      <c r="GR24" s="142"/>
      <c r="GS24" s="142"/>
      <c r="GT24" s="142"/>
      <c r="GU24" s="142"/>
      <c r="GV24" s="142"/>
      <c r="GW24" s="142"/>
      <c r="GX24" s="143" t="s">
        <v>1754</v>
      </c>
      <c r="GY24" s="142"/>
      <c r="GZ24" s="142"/>
      <c r="HA24" s="142"/>
      <c r="HB24" s="142"/>
      <c r="HC24" s="142"/>
      <c r="HD24" s="142"/>
      <c r="HE24" s="142"/>
      <c r="HF24" s="144"/>
      <c r="HJ24" s="145" t="s">
        <v>1753</v>
      </c>
      <c r="HK24" s="128"/>
      <c r="HL24" s="128"/>
      <c r="HM24" s="128"/>
      <c r="HN24" s="128"/>
      <c r="HO24" s="128"/>
      <c r="HP24" s="128"/>
      <c r="HQ24" s="145" t="s">
        <v>1755</v>
      </c>
      <c r="HR24" s="128"/>
      <c r="HS24" s="128"/>
      <c r="HT24" s="128"/>
      <c r="HU24" s="128"/>
      <c r="HV24" s="128"/>
      <c r="HW24" s="128"/>
      <c r="HX24" s="129"/>
      <c r="IB24" s="166"/>
      <c r="IC24" s="167"/>
      <c r="ID24" s="167"/>
      <c r="IE24" s="167"/>
      <c r="IF24" s="167"/>
      <c r="IG24" s="167"/>
      <c r="IH24" s="166"/>
      <c r="II24" s="167"/>
      <c r="IJ24" s="167"/>
      <c r="IK24" s="167"/>
      <c r="IL24" s="167"/>
      <c r="IM24" s="167"/>
      <c r="IN24" s="168"/>
    </row>
    <row r="25" spans="2:248">
      <c r="B25" s="81" t="s">
        <v>1756</v>
      </c>
      <c r="C25" s="82"/>
      <c r="D25" s="82"/>
      <c r="E25" s="82"/>
      <c r="F25" s="82"/>
      <c r="G25" s="82"/>
      <c r="H25" s="81" t="s">
        <v>1757</v>
      </c>
      <c r="I25" s="82"/>
      <c r="J25" s="82"/>
      <c r="K25" s="82"/>
      <c r="L25" s="82"/>
      <c r="M25" s="82"/>
      <c r="N25" s="83"/>
      <c r="R25" s="145" t="s">
        <v>1758</v>
      </c>
      <c r="S25" s="128"/>
      <c r="T25" s="128"/>
      <c r="U25" s="128"/>
      <c r="V25" s="128"/>
      <c r="W25" s="128"/>
      <c r="X25" s="128"/>
      <c r="Y25" s="128"/>
      <c r="Z25" s="128"/>
      <c r="AA25" s="145" t="s">
        <v>1759</v>
      </c>
      <c r="AB25" s="128"/>
      <c r="AC25" s="128"/>
      <c r="AD25" s="128"/>
      <c r="AE25" s="128"/>
      <c r="AF25" s="128"/>
      <c r="AG25" s="128"/>
      <c r="AH25" s="128"/>
      <c r="AI25" s="129"/>
      <c r="AM25" s="81" t="s">
        <v>1760</v>
      </c>
      <c r="AN25" s="82"/>
      <c r="AO25" s="82"/>
      <c r="AP25" s="82"/>
      <c r="AQ25" s="82"/>
      <c r="AR25" s="82"/>
      <c r="AS25" s="81" t="s">
        <v>1761</v>
      </c>
      <c r="AT25" s="82"/>
      <c r="AU25" s="82"/>
      <c r="AV25" s="82"/>
      <c r="AW25" s="82"/>
      <c r="AX25" s="82"/>
      <c r="AY25" s="83"/>
      <c r="BC25" s="133" t="s">
        <v>1762</v>
      </c>
      <c r="BD25" s="134"/>
      <c r="BE25" s="134"/>
      <c r="BF25" s="134"/>
      <c r="BG25" s="134"/>
      <c r="BH25" s="134"/>
      <c r="BI25" s="133" t="s">
        <v>1763</v>
      </c>
      <c r="BJ25" s="134"/>
      <c r="BK25" s="134"/>
      <c r="BL25" s="134"/>
      <c r="BM25" s="134"/>
      <c r="BN25" s="134"/>
      <c r="BO25" s="135"/>
      <c r="BS25" s="133" t="s">
        <v>1764</v>
      </c>
      <c r="BT25" s="134"/>
      <c r="BU25" s="134"/>
      <c r="BV25" s="134"/>
      <c r="BW25" s="134"/>
      <c r="BX25" s="134"/>
      <c r="BY25" s="133" t="s">
        <v>1765</v>
      </c>
      <c r="BZ25" s="134"/>
      <c r="CA25" s="134"/>
      <c r="CB25" s="134"/>
      <c r="CC25" s="134"/>
      <c r="CD25" s="134"/>
      <c r="CE25" s="135"/>
      <c r="CI25" s="136" t="s">
        <v>1767</v>
      </c>
      <c r="CJ25" s="134"/>
      <c r="CK25" s="134"/>
      <c r="CL25" s="134"/>
      <c r="CM25" s="134"/>
      <c r="CN25" s="134"/>
      <c r="CO25" s="133" t="s">
        <v>1768</v>
      </c>
      <c r="CP25" s="134"/>
      <c r="CQ25" s="134"/>
      <c r="CR25" s="134"/>
      <c r="CS25" s="134"/>
      <c r="CT25" s="134"/>
      <c r="CU25" s="135"/>
      <c r="CY25" s="81" t="s">
        <v>1769</v>
      </c>
      <c r="CZ25" s="82"/>
      <c r="DA25" s="82"/>
      <c r="DB25" s="82"/>
      <c r="DC25" s="82"/>
      <c r="DD25" s="82"/>
      <c r="DE25" s="81" t="s">
        <v>1770</v>
      </c>
      <c r="DF25" s="82"/>
      <c r="DG25" s="82"/>
      <c r="DH25" s="82"/>
      <c r="DI25" s="82"/>
      <c r="DJ25" s="82"/>
      <c r="DK25" s="83"/>
      <c r="DO25" s="84"/>
      <c r="DP25" s="85"/>
      <c r="DQ25" s="85"/>
      <c r="DR25" s="85"/>
      <c r="DS25" s="85"/>
      <c r="DT25" s="85"/>
      <c r="DU25" s="84"/>
      <c r="DV25" s="85"/>
      <c r="DW25" s="85"/>
      <c r="DX25" s="85"/>
      <c r="DY25" s="85"/>
      <c r="DZ25" s="85"/>
      <c r="EA25" s="86"/>
      <c r="EE25" s="81" t="s">
        <v>1747</v>
      </c>
      <c r="EF25" s="82"/>
      <c r="EG25" s="82"/>
      <c r="EH25" s="82"/>
      <c r="EI25" s="82"/>
      <c r="EJ25" s="82"/>
      <c r="EK25" s="81" t="s">
        <v>1748</v>
      </c>
      <c r="EL25" s="82"/>
      <c r="EM25" s="82"/>
      <c r="EN25" s="82"/>
      <c r="EO25" s="82"/>
      <c r="EP25" s="82"/>
      <c r="EQ25" s="83"/>
      <c r="EU25" s="81" t="s">
        <v>1747</v>
      </c>
      <c r="EV25" s="82"/>
      <c r="EW25" s="82"/>
      <c r="EX25" s="82"/>
      <c r="EY25" s="82"/>
      <c r="EZ25" s="82"/>
      <c r="FA25" s="81" t="s">
        <v>1748</v>
      </c>
      <c r="FB25" s="82"/>
      <c r="FC25" s="82"/>
      <c r="FD25" s="82"/>
      <c r="FE25" s="82"/>
      <c r="FF25" s="82"/>
      <c r="FG25" s="83"/>
      <c r="FK25" s="147" t="s">
        <v>1776</v>
      </c>
      <c r="FL25" s="118"/>
      <c r="FM25" s="118"/>
      <c r="FN25" s="118"/>
      <c r="FO25" s="118"/>
      <c r="FP25" s="118"/>
      <c r="FQ25" s="147" t="s">
        <v>1777</v>
      </c>
      <c r="FR25" s="118"/>
      <c r="FS25" s="118"/>
      <c r="FT25" s="118"/>
      <c r="FU25" s="118"/>
      <c r="FV25" s="118"/>
      <c r="FW25" s="119"/>
      <c r="GA25" s="138" t="s">
        <v>1723</v>
      </c>
      <c r="GB25" s="139"/>
      <c r="GC25" s="139"/>
      <c r="GD25" s="139"/>
      <c r="GE25" s="139"/>
      <c r="GF25" s="139"/>
      <c r="GG25" s="138" t="s">
        <v>1724</v>
      </c>
      <c r="GH25" s="139"/>
      <c r="GI25" s="139"/>
      <c r="GJ25" s="139"/>
      <c r="GK25" s="139"/>
      <c r="GL25" s="139"/>
      <c r="GM25" s="140"/>
      <c r="GQ25" s="141" t="s">
        <v>1779</v>
      </c>
      <c r="GR25" s="142"/>
      <c r="GS25" s="142"/>
      <c r="GT25" s="142"/>
      <c r="GU25" s="142"/>
      <c r="GV25" s="142"/>
      <c r="GW25" s="142"/>
      <c r="GX25" s="143" t="s">
        <v>1780</v>
      </c>
      <c r="GY25" s="142"/>
      <c r="GZ25" s="142"/>
      <c r="HA25" s="142"/>
      <c r="HB25" s="142"/>
      <c r="HC25" s="142"/>
      <c r="HD25" s="142"/>
      <c r="HE25" s="142"/>
      <c r="HF25" s="144"/>
      <c r="HJ25" s="145" t="s">
        <v>1779</v>
      </c>
      <c r="HK25" s="128"/>
      <c r="HL25" s="128"/>
      <c r="HM25" s="128"/>
      <c r="HN25" s="128"/>
      <c r="HO25" s="128"/>
      <c r="HP25" s="128"/>
      <c r="HQ25" s="145" t="s">
        <v>1782</v>
      </c>
      <c r="HR25" s="128"/>
      <c r="HS25" s="128"/>
      <c r="HT25" s="128"/>
      <c r="HU25" s="128"/>
      <c r="HV25" s="128"/>
      <c r="HW25" s="128"/>
      <c r="HX25" s="129"/>
      <c r="IB25" s="163"/>
      <c r="IC25" s="164"/>
      <c r="ID25" s="164"/>
      <c r="IE25" s="164"/>
      <c r="IF25" s="164"/>
      <c r="IG25" s="164"/>
      <c r="IH25" s="163"/>
      <c r="II25" s="164"/>
      <c r="IJ25" s="164"/>
      <c r="IK25" s="164"/>
      <c r="IL25" s="164"/>
      <c r="IM25" s="164"/>
      <c r="IN25" s="165"/>
    </row>
    <row r="26" spans="2:248">
      <c r="B26" s="81" t="s">
        <v>1783</v>
      </c>
      <c r="C26" s="82"/>
      <c r="D26" s="82"/>
      <c r="E26" s="82"/>
      <c r="F26" s="82"/>
      <c r="G26" s="82"/>
      <c r="H26" s="81" t="s">
        <v>1784</v>
      </c>
      <c r="I26" s="82"/>
      <c r="J26" s="82"/>
      <c r="K26" s="82"/>
      <c r="L26" s="82"/>
      <c r="M26" s="82"/>
      <c r="N26" s="83"/>
      <c r="R26" s="127" t="s">
        <v>1785</v>
      </c>
      <c r="S26" s="128"/>
      <c r="T26" s="128"/>
      <c r="U26" s="128"/>
      <c r="V26" s="128"/>
      <c r="W26" s="128"/>
      <c r="X26" s="128"/>
      <c r="Y26" s="128"/>
      <c r="Z26" s="128"/>
      <c r="AA26" s="127" t="s">
        <v>1786</v>
      </c>
      <c r="AB26" s="128"/>
      <c r="AC26" s="128"/>
      <c r="AD26" s="128"/>
      <c r="AE26" s="128"/>
      <c r="AF26" s="128"/>
      <c r="AG26" s="128"/>
      <c r="AH26" s="128"/>
      <c r="AI26" s="129"/>
      <c r="AM26" s="81" t="s">
        <v>1787</v>
      </c>
      <c r="AN26" s="82"/>
      <c r="AO26" s="82"/>
      <c r="AP26" s="82"/>
      <c r="AQ26" s="82"/>
      <c r="AR26" s="82"/>
      <c r="AS26" s="81" t="s">
        <v>1788</v>
      </c>
      <c r="AT26" s="82"/>
      <c r="AU26" s="82"/>
      <c r="AV26" s="82"/>
      <c r="AW26" s="82"/>
      <c r="AX26" s="82"/>
      <c r="AY26" s="83"/>
      <c r="BC26" s="133" t="s">
        <v>1789</v>
      </c>
      <c r="BD26" s="134"/>
      <c r="BE26" s="134"/>
      <c r="BF26" s="134"/>
      <c r="BG26" s="134"/>
      <c r="BH26" s="134"/>
      <c r="BI26" s="133" t="s">
        <v>1790</v>
      </c>
      <c r="BJ26" s="134"/>
      <c r="BK26" s="134"/>
      <c r="BL26" s="134"/>
      <c r="BM26" s="134"/>
      <c r="BN26" s="134"/>
      <c r="BO26" s="135"/>
      <c r="BS26" s="133" t="s">
        <v>1791</v>
      </c>
      <c r="BT26" s="134"/>
      <c r="BU26" s="134"/>
      <c r="BV26" s="134"/>
      <c r="BW26" s="134"/>
      <c r="BX26" s="134"/>
      <c r="BY26" s="133" t="s">
        <v>1792</v>
      </c>
      <c r="BZ26" s="134"/>
      <c r="CA26" s="134"/>
      <c r="CB26" s="134"/>
      <c r="CC26" s="134"/>
      <c r="CD26" s="134"/>
      <c r="CE26" s="135"/>
      <c r="CI26" s="136" t="s">
        <v>1794</v>
      </c>
      <c r="CJ26" s="134"/>
      <c r="CK26" s="134"/>
      <c r="CL26" s="134"/>
      <c r="CM26" s="134"/>
      <c r="CN26" s="134"/>
      <c r="CO26" s="133" t="s">
        <v>1795</v>
      </c>
      <c r="CP26" s="134"/>
      <c r="CQ26" s="134"/>
      <c r="CR26" s="134"/>
      <c r="CS26" s="134"/>
      <c r="CT26" s="134"/>
      <c r="CU26" s="135"/>
      <c r="CY26" s="81" t="s">
        <v>1796</v>
      </c>
      <c r="CZ26" s="82"/>
      <c r="DA26" s="82"/>
      <c r="DB26" s="82"/>
      <c r="DC26" s="82"/>
      <c r="DD26" s="82"/>
      <c r="DE26" s="81" t="s">
        <v>1797</v>
      </c>
      <c r="DF26" s="82"/>
      <c r="DG26" s="82"/>
      <c r="DH26" s="82"/>
      <c r="DI26" s="82"/>
      <c r="DJ26" s="82"/>
      <c r="DK26" s="83"/>
      <c r="EE26" s="81" t="s">
        <v>1773</v>
      </c>
      <c r="EF26" s="82"/>
      <c r="EG26" s="82"/>
      <c r="EH26" s="82"/>
      <c r="EI26" s="82"/>
      <c r="EJ26" s="82"/>
      <c r="EK26" s="81" t="s">
        <v>1774</v>
      </c>
      <c r="EL26" s="82"/>
      <c r="EM26" s="82"/>
      <c r="EN26" s="82"/>
      <c r="EO26" s="82"/>
      <c r="EP26" s="82"/>
      <c r="EQ26" s="83"/>
      <c r="EU26" s="81" t="s">
        <v>1773</v>
      </c>
      <c r="EV26" s="82"/>
      <c r="EW26" s="82"/>
      <c r="EX26" s="82"/>
      <c r="EY26" s="82"/>
      <c r="EZ26" s="82"/>
      <c r="FA26" s="81" t="s">
        <v>1774</v>
      </c>
      <c r="FB26" s="82"/>
      <c r="FC26" s="82"/>
      <c r="FD26" s="82"/>
      <c r="FE26" s="82"/>
      <c r="FF26" s="82"/>
      <c r="FG26" s="83"/>
      <c r="FK26" s="147" t="s">
        <v>362</v>
      </c>
      <c r="FL26" s="118"/>
      <c r="FM26" s="118"/>
      <c r="FN26" s="118"/>
      <c r="FO26" s="118"/>
      <c r="FP26" s="118"/>
      <c r="FQ26" s="147" t="s">
        <v>364</v>
      </c>
      <c r="FR26" s="118"/>
      <c r="FS26" s="118"/>
      <c r="FT26" s="118"/>
      <c r="FU26" s="118"/>
      <c r="FV26" s="118"/>
      <c r="FW26" s="119"/>
      <c r="GA26" s="138" t="s">
        <v>1747</v>
      </c>
      <c r="GB26" s="139"/>
      <c r="GC26" s="139"/>
      <c r="GD26" s="139"/>
      <c r="GE26" s="139"/>
      <c r="GF26" s="139"/>
      <c r="GG26" s="138" t="s">
        <v>1748</v>
      </c>
      <c r="GH26" s="139"/>
      <c r="GI26" s="139"/>
      <c r="GJ26" s="139"/>
      <c r="GK26" s="139"/>
      <c r="GL26" s="139"/>
      <c r="GM26" s="140"/>
      <c r="GQ26" s="141" t="s">
        <v>1803</v>
      </c>
      <c r="GR26" s="142"/>
      <c r="GS26" s="142"/>
      <c r="GT26" s="142"/>
      <c r="GU26" s="142"/>
      <c r="GV26" s="142"/>
      <c r="GW26" s="142"/>
      <c r="GX26" s="143" t="s">
        <v>1804</v>
      </c>
      <c r="GY26" s="142"/>
      <c r="GZ26" s="142"/>
      <c r="HA26" s="142"/>
      <c r="HB26" s="142"/>
      <c r="HC26" s="142"/>
      <c r="HD26" s="142"/>
      <c r="HE26" s="142"/>
      <c r="HF26" s="144"/>
      <c r="HJ26" s="145" t="s">
        <v>1803</v>
      </c>
      <c r="HK26" s="128"/>
      <c r="HL26" s="128"/>
      <c r="HM26" s="128"/>
      <c r="HN26" s="128"/>
      <c r="HO26" s="128"/>
      <c r="HP26" s="128"/>
      <c r="HQ26" s="145" t="s">
        <v>1805</v>
      </c>
      <c r="HR26" s="128"/>
      <c r="HS26" s="128"/>
      <c r="HT26" s="128"/>
      <c r="HU26" s="128"/>
      <c r="HV26" s="128"/>
      <c r="HW26" s="128"/>
      <c r="HX26" s="129"/>
      <c r="IB26" s="163"/>
      <c r="IC26" s="164"/>
      <c r="ID26" s="164"/>
      <c r="IE26" s="164"/>
      <c r="IF26" s="164"/>
      <c r="IG26" s="164"/>
      <c r="IH26" s="163"/>
      <c r="II26" s="164"/>
      <c r="IJ26" s="164"/>
      <c r="IK26" s="164"/>
      <c r="IL26" s="164"/>
      <c r="IM26" s="164"/>
      <c r="IN26" s="165"/>
    </row>
    <row r="27" spans="2:248">
      <c r="B27" s="81" t="s">
        <v>1806</v>
      </c>
      <c r="C27" s="82"/>
      <c r="D27" s="82"/>
      <c r="E27" s="82"/>
      <c r="F27" s="82"/>
      <c r="G27" s="82"/>
      <c r="H27" s="81" t="s">
        <v>1807</v>
      </c>
      <c r="I27" s="82"/>
      <c r="J27" s="82"/>
      <c r="K27" s="82"/>
      <c r="L27" s="82"/>
      <c r="M27" s="82"/>
      <c r="N27" s="83"/>
      <c r="R27" s="127" t="s">
        <v>1808</v>
      </c>
      <c r="S27" s="128"/>
      <c r="T27" s="128"/>
      <c r="U27" s="128"/>
      <c r="V27" s="128"/>
      <c r="W27" s="128"/>
      <c r="X27" s="128"/>
      <c r="Y27" s="128"/>
      <c r="Z27" s="128"/>
      <c r="AA27" s="127" t="s">
        <v>1809</v>
      </c>
      <c r="AB27" s="128"/>
      <c r="AC27" s="128"/>
      <c r="AD27" s="128"/>
      <c r="AE27" s="128"/>
      <c r="AF27" s="128"/>
      <c r="AG27" s="128"/>
      <c r="AH27" s="128"/>
      <c r="AI27" s="129"/>
      <c r="AM27" s="81" t="s">
        <v>1810</v>
      </c>
      <c r="AN27" s="82"/>
      <c r="AO27" s="82"/>
      <c r="AP27" s="82"/>
      <c r="AQ27" s="82"/>
      <c r="AR27" s="82"/>
      <c r="AS27" s="81" t="s">
        <v>1811</v>
      </c>
      <c r="AT27" s="82"/>
      <c r="AU27" s="82"/>
      <c r="AV27" s="82"/>
      <c r="AW27" s="82"/>
      <c r="AX27" s="82"/>
      <c r="AY27" s="83"/>
      <c r="BC27" s="133" t="s">
        <v>1812</v>
      </c>
      <c r="BD27" s="91"/>
      <c r="BE27" s="91"/>
      <c r="BF27" s="91"/>
      <c r="BG27" s="91"/>
      <c r="BH27" s="91"/>
      <c r="BI27" s="133" t="s">
        <v>1813</v>
      </c>
      <c r="BJ27" s="91"/>
      <c r="BK27" s="91"/>
      <c r="BL27" s="91"/>
      <c r="BM27" s="91"/>
      <c r="BN27" s="91"/>
      <c r="BO27" s="146"/>
      <c r="BS27" s="133" t="s">
        <v>1814</v>
      </c>
      <c r="BT27" s="91"/>
      <c r="BU27" s="91"/>
      <c r="BV27" s="91"/>
      <c r="BW27" s="91"/>
      <c r="BX27" s="91"/>
      <c r="BY27" s="133" t="s">
        <v>1815</v>
      </c>
      <c r="BZ27" s="91"/>
      <c r="CA27" s="91"/>
      <c r="CB27" s="91"/>
      <c r="CC27" s="91"/>
      <c r="CD27" s="91"/>
      <c r="CE27" s="146"/>
      <c r="CI27" s="136" t="s">
        <v>1817</v>
      </c>
      <c r="CJ27" s="91"/>
      <c r="CK27" s="91"/>
      <c r="CL27" s="91"/>
      <c r="CM27" s="91"/>
      <c r="CN27" s="91"/>
      <c r="CO27" s="133" t="s">
        <v>1818</v>
      </c>
      <c r="CP27" s="91"/>
      <c r="CQ27" s="91"/>
      <c r="CR27" s="91"/>
      <c r="CS27" s="91"/>
      <c r="CT27" s="91"/>
      <c r="CU27" s="146"/>
      <c r="CY27" s="81" t="s">
        <v>1819</v>
      </c>
      <c r="CZ27" s="82"/>
      <c r="DA27" s="82"/>
      <c r="DB27" s="82"/>
      <c r="DC27" s="82"/>
      <c r="DD27" s="82"/>
      <c r="DE27" s="81" t="s">
        <v>1820</v>
      </c>
      <c r="DF27" s="82"/>
      <c r="DG27" s="82"/>
      <c r="DH27" s="82"/>
      <c r="DI27" s="82"/>
      <c r="DJ27" s="82"/>
      <c r="DK27" s="83"/>
      <c r="EE27" s="81" t="s">
        <v>1800</v>
      </c>
      <c r="EF27" s="82"/>
      <c r="EG27" s="82"/>
      <c r="EH27" s="82"/>
      <c r="EI27" s="82"/>
      <c r="EJ27" s="82"/>
      <c r="EK27" s="81" t="s">
        <v>1139</v>
      </c>
      <c r="EL27" s="82"/>
      <c r="EM27" s="82"/>
      <c r="EN27" s="82"/>
      <c r="EO27" s="82"/>
      <c r="EP27" s="82"/>
      <c r="EQ27" s="83"/>
      <c r="EU27" s="81" t="s">
        <v>1800</v>
      </c>
      <c r="EV27" s="82"/>
      <c r="EW27" s="82"/>
      <c r="EX27" s="82"/>
      <c r="EY27" s="82"/>
      <c r="EZ27" s="82"/>
      <c r="FA27" s="81" t="s">
        <v>1139</v>
      </c>
      <c r="FB27" s="82"/>
      <c r="FC27" s="82"/>
      <c r="FD27" s="82"/>
      <c r="FE27" s="82"/>
      <c r="FF27" s="82"/>
      <c r="FG27" s="83"/>
      <c r="FK27" s="147" t="s">
        <v>1825</v>
      </c>
      <c r="FL27" s="118"/>
      <c r="FM27" s="118"/>
      <c r="FN27" s="118"/>
      <c r="FO27" s="118"/>
      <c r="FP27" s="118"/>
      <c r="FQ27" s="147" t="s">
        <v>650</v>
      </c>
      <c r="FR27" s="118"/>
      <c r="FS27" s="118"/>
      <c r="FT27" s="118"/>
      <c r="FU27" s="118"/>
      <c r="FV27" s="118"/>
      <c r="FW27" s="119"/>
      <c r="GA27" s="138" t="s">
        <v>1773</v>
      </c>
      <c r="GB27" s="139"/>
      <c r="GC27" s="139"/>
      <c r="GD27" s="139"/>
      <c r="GE27" s="139"/>
      <c r="GF27" s="139"/>
      <c r="GG27" s="138" t="s">
        <v>1774</v>
      </c>
      <c r="GH27" s="139"/>
      <c r="GI27" s="139"/>
      <c r="GJ27" s="139"/>
      <c r="GK27" s="139"/>
      <c r="GL27" s="139"/>
      <c r="GM27" s="140"/>
      <c r="GQ27" s="141" t="s">
        <v>1827</v>
      </c>
      <c r="GR27" s="142"/>
      <c r="GS27" s="142"/>
      <c r="GT27" s="142"/>
      <c r="GU27" s="142"/>
      <c r="GV27" s="142"/>
      <c r="GW27" s="142"/>
      <c r="GX27" s="143" t="s">
        <v>1828</v>
      </c>
      <c r="GY27" s="142"/>
      <c r="GZ27" s="142"/>
      <c r="HA27" s="142"/>
      <c r="HB27" s="142"/>
      <c r="HC27" s="142"/>
      <c r="HD27" s="142"/>
      <c r="HE27" s="142"/>
      <c r="HF27" s="144"/>
      <c r="HJ27" s="145" t="s">
        <v>1827</v>
      </c>
      <c r="HK27" s="128"/>
      <c r="HL27" s="128"/>
      <c r="HM27" s="128"/>
      <c r="HN27" s="128"/>
      <c r="HO27" s="128"/>
      <c r="HP27" s="128"/>
      <c r="HQ27" s="145" t="s">
        <v>1829</v>
      </c>
      <c r="HR27" s="128"/>
      <c r="HS27" s="128"/>
      <c r="HT27" s="128"/>
      <c r="HU27" s="128"/>
      <c r="HV27" s="128"/>
      <c r="HW27" s="128"/>
      <c r="HX27" s="129"/>
      <c r="IB27" s="166"/>
      <c r="IC27" s="167"/>
      <c r="ID27" s="167"/>
      <c r="IE27" s="167"/>
      <c r="IF27" s="167"/>
      <c r="IG27" s="167"/>
      <c r="IH27" s="166"/>
      <c r="II27" s="167"/>
      <c r="IJ27" s="167"/>
      <c r="IK27" s="167"/>
      <c r="IL27" s="167"/>
      <c r="IM27" s="167"/>
      <c r="IN27" s="168"/>
    </row>
    <row r="28" spans="2:248">
      <c r="B28" s="81" t="s">
        <v>1830</v>
      </c>
      <c r="C28" s="82"/>
      <c r="D28" s="82"/>
      <c r="E28" s="82"/>
      <c r="F28" s="82"/>
      <c r="G28" s="82"/>
      <c r="H28" s="81" t="s">
        <v>1831</v>
      </c>
      <c r="I28" s="82"/>
      <c r="J28" s="82"/>
      <c r="K28" s="82"/>
      <c r="L28" s="82"/>
      <c r="M28" s="82"/>
      <c r="N28" s="83"/>
      <c r="R28" s="127" t="s">
        <v>1832</v>
      </c>
      <c r="S28" s="128"/>
      <c r="T28" s="128"/>
      <c r="U28" s="128"/>
      <c r="V28" s="128"/>
      <c r="W28" s="128"/>
      <c r="X28" s="128"/>
      <c r="Y28" s="128"/>
      <c r="Z28" s="128"/>
      <c r="AA28" s="127" t="s">
        <v>1833</v>
      </c>
      <c r="AB28" s="128"/>
      <c r="AC28" s="128"/>
      <c r="AD28" s="128"/>
      <c r="AE28" s="128"/>
      <c r="AF28" s="128"/>
      <c r="AG28" s="128"/>
      <c r="AH28" s="128"/>
      <c r="AI28" s="129"/>
      <c r="AM28" s="81" t="s">
        <v>1834</v>
      </c>
      <c r="AN28" s="82"/>
      <c r="AO28" s="82"/>
      <c r="AP28" s="82"/>
      <c r="AQ28" s="82"/>
      <c r="AR28" s="82"/>
      <c r="AS28" s="81" t="s">
        <v>1835</v>
      </c>
      <c r="AT28" s="82"/>
      <c r="AU28" s="82"/>
      <c r="AV28" s="82"/>
      <c r="AW28" s="82"/>
      <c r="AX28" s="82"/>
      <c r="AY28" s="83"/>
      <c r="BC28" s="133" t="s">
        <v>1836</v>
      </c>
      <c r="BD28" s="91"/>
      <c r="BE28" s="91"/>
      <c r="BF28" s="91"/>
      <c r="BG28" s="91"/>
      <c r="BH28" s="91"/>
      <c r="BI28" s="133" t="s">
        <v>1837</v>
      </c>
      <c r="BJ28" s="91"/>
      <c r="BK28" s="91"/>
      <c r="BL28" s="91"/>
      <c r="BM28" s="91"/>
      <c r="BN28" s="91"/>
      <c r="BO28" s="146"/>
      <c r="BS28" s="133" t="s">
        <v>1838</v>
      </c>
      <c r="BT28" s="91"/>
      <c r="BU28" s="91"/>
      <c r="BV28" s="91"/>
      <c r="BW28" s="91"/>
      <c r="BX28" s="91"/>
      <c r="BY28" s="133" t="s">
        <v>1839</v>
      </c>
      <c r="BZ28" s="91"/>
      <c r="CA28" s="91"/>
      <c r="CB28" s="91"/>
      <c r="CC28" s="91"/>
      <c r="CD28" s="91"/>
      <c r="CE28" s="146"/>
      <c r="CI28" s="136" t="s">
        <v>1841</v>
      </c>
      <c r="CJ28" s="91"/>
      <c r="CK28" s="91"/>
      <c r="CL28" s="91"/>
      <c r="CM28" s="91"/>
      <c r="CN28" s="91"/>
      <c r="CO28" s="133" t="s">
        <v>1842</v>
      </c>
      <c r="CP28" s="91"/>
      <c r="CQ28" s="91"/>
      <c r="CR28" s="91"/>
      <c r="CS28" s="91"/>
      <c r="CT28" s="91"/>
      <c r="CU28" s="146"/>
      <c r="CY28" s="81" t="s">
        <v>1843</v>
      </c>
      <c r="CZ28" s="82"/>
      <c r="DA28" s="82"/>
      <c r="DB28" s="82"/>
      <c r="DC28" s="82"/>
      <c r="DD28" s="82"/>
      <c r="DE28" s="81" t="s">
        <v>1844</v>
      </c>
      <c r="DF28" s="82"/>
      <c r="DG28" s="82"/>
      <c r="DH28" s="82"/>
      <c r="DI28" s="82"/>
      <c r="DJ28" s="82"/>
      <c r="DK28" s="83"/>
      <c r="DO28" t="s">
        <v>1542</v>
      </c>
      <c r="EE28" s="81" t="s">
        <v>1823</v>
      </c>
      <c r="EF28" s="82"/>
      <c r="EG28" s="82"/>
      <c r="EH28" s="82"/>
      <c r="EI28" s="82"/>
      <c r="EJ28" s="82"/>
      <c r="EK28" s="81" t="s">
        <v>1140</v>
      </c>
      <c r="EL28" s="82"/>
      <c r="EM28" s="82"/>
      <c r="EN28" s="82"/>
      <c r="EO28" s="82"/>
      <c r="EP28" s="82"/>
      <c r="EQ28" s="83"/>
      <c r="EU28" s="81" t="s">
        <v>1823</v>
      </c>
      <c r="EV28" s="82"/>
      <c r="EW28" s="82"/>
      <c r="EX28" s="82"/>
      <c r="EY28" s="82"/>
      <c r="EZ28" s="82"/>
      <c r="FA28" s="81" t="s">
        <v>1140</v>
      </c>
      <c r="FB28" s="82"/>
      <c r="FC28" s="82"/>
      <c r="FD28" s="82"/>
      <c r="FE28" s="82"/>
      <c r="FF28" s="82"/>
      <c r="FG28" s="83"/>
      <c r="FK28" s="147" t="s">
        <v>1849</v>
      </c>
      <c r="FL28" s="118"/>
      <c r="FM28" s="118"/>
      <c r="FN28" s="118"/>
      <c r="FO28" s="118"/>
      <c r="FP28" s="118"/>
      <c r="FQ28" s="147" t="s">
        <v>1850</v>
      </c>
      <c r="FR28" s="118"/>
      <c r="FS28" s="118"/>
      <c r="FT28" s="118"/>
      <c r="FU28" s="118"/>
      <c r="FV28" s="118"/>
      <c r="FW28" s="119"/>
      <c r="GA28" s="138" t="s">
        <v>1800</v>
      </c>
      <c r="GB28" s="139"/>
      <c r="GC28" s="139"/>
      <c r="GD28" s="139"/>
      <c r="GE28" s="139"/>
      <c r="GF28" s="139"/>
      <c r="GG28" s="138" t="s">
        <v>1851</v>
      </c>
      <c r="GH28" s="139"/>
      <c r="GI28" s="139"/>
      <c r="GJ28" s="139"/>
      <c r="GK28" s="139"/>
      <c r="GL28" s="139"/>
      <c r="GM28" s="140"/>
      <c r="GQ28" s="141" t="s">
        <v>1852</v>
      </c>
      <c r="GR28" s="142"/>
      <c r="GS28" s="142"/>
      <c r="GT28" s="142"/>
      <c r="GU28" s="142"/>
      <c r="GV28" s="142"/>
      <c r="GW28" s="142"/>
      <c r="GX28" s="143" t="s">
        <v>1853</v>
      </c>
      <c r="GY28" s="142"/>
      <c r="GZ28" s="142"/>
      <c r="HA28" s="142"/>
      <c r="HB28" s="142"/>
      <c r="HC28" s="142"/>
      <c r="HD28" s="142"/>
      <c r="HE28" s="142"/>
      <c r="HF28" s="144"/>
      <c r="HJ28" s="145" t="s">
        <v>1852</v>
      </c>
      <c r="HK28" s="128"/>
      <c r="HL28" s="128"/>
      <c r="HM28" s="128"/>
      <c r="HN28" s="128"/>
      <c r="HO28" s="128"/>
      <c r="HP28" s="128"/>
      <c r="HQ28" s="145" t="s">
        <v>1855</v>
      </c>
      <c r="HR28" s="128"/>
      <c r="HS28" s="128"/>
      <c r="HT28" s="128"/>
      <c r="HU28" s="128"/>
      <c r="HV28" s="128"/>
      <c r="HW28" s="128"/>
      <c r="HX28" s="129"/>
    </row>
    <row r="29" spans="2:248" ht="17.25">
      <c r="B29" s="81" t="s">
        <v>1856</v>
      </c>
      <c r="C29" s="82"/>
      <c r="D29" s="82"/>
      <c r="E29" s="82"/>
      <c r="F29" s="82"/>
      <c r="G29" s="82"/>
      <c r="H29" s="81" t="s">
        <v>1857</v>
      </c>
      <c r="I29" s="82"/>
      <c r="J29" s="82"/>
      <c r="K29" s="82"/>
      <c r="L29" s="82"/>
      <c r="M29" s="82"/>
      <c r="N29" s="83"/>
      <c r="R29" s="127" t="s">
        <v>1858</v>
      </c>
      <c r="S29" s="128"/>
      <c r="T29" s="128"/>
      <c r="U29" s="128"/>
      <c r="V29" s="128"/>
      <c r="W29" s="128"/>
      <c r="X29" s="128"/>
      <c r="Y29" s="128"/>
      <c r="Z29" s="128"/>
      <c r="AA29" s="127" t="s">
        <v>1859</v>
      </c>
      <c r="AB29" s="128"/>
      <c r="AC29" s="128"/>
      <c r="AD29" s="128"/>
      <c r="AE29" s="128"/>
      <c r="AF29" s="128"/>
      <c r="AG29" s="128"/>
      <c r="AH29" s="128"/>
      <c r="AI29" s="129"/>
      <c r="AM29" s="81" t="s">
        <v>1860</v>
      </c>
      <c r="AN29" s="82"/>
      <c r="AO29" s="82"/>
      <c r="AP29" s="82"/>
      <c r="AQ29" s="82"/>
      <c r="AR29" s="82"/>
      <c r="AS29" s="81" t="s">
        <v>1861</v>
      </c>
      <c r="AT29" s="82"/>
      <c r="AU29" s="82"/>
      <c r="AV29" s="82"/>
      <c r="AW29" s="82"/>
      <c r="AX29" s="82"/>
      <c r="AY29" s="83"/>
      <c r="BC29" s="133" t="s">
        <v>1862</v>
      </c>
      <c r="BD29" s="91"/>
      <c r="BE29" s="91"/>
      <c r="BF29" s="91"/>
      <c r="BG29" s="91"/>
      <c r="BH29" s="91"/>
      <c r="BI29" s="133" t="s">
        <v>1863</v>
      </c>
      <c r="BJ29" s="91"/>
      <c r="BK29" s="91"/>
      <c r="BL29" s="91"/>
      <c r="BM29" s="91"/>
      <c r="BN29" s="91"/>
      <c r="BO29" s="146"/>
      <c r="BS29" s="133" t="s">
        <v>1864</v>
      </c>
      <c r="BT29" s="91"/>
      <c r="BU29" s="91"/>
      <c r="BV29" s="91"/>
      <c r="BW29" s="91"/>
      <c r="BX29" s="91"/>
      <c r="BY29" s="133" t="s">
        <v>1865</v>
      </c>
      <c r="BZ29" s="91"/>
      <c r="CA29" s="91"/>
      <c r="CB29" s="91"/>
      <c r="CC29" s="91"/>
      <c r="CD29" s="91"/>
      <c r="CE29" s="146"/>
      <c r="CI29" s="136" t="s">
        <v>1867</v>
      </c>
      <c r="CJ29" s="91"/>
      <c r="CK29" s="91"/>
      <c r="CL29" s="91"/>
      <c r="CM29" s="91"/>
      <c r="CN29" s="91"/>
      <c r="CO29" s="133" t="s">
        <v>1868</v>
      </c>
      <c r="CP29" s="91"/>
      <c r="CQ29" s="91"/>
      <c r="CR29" s="91"/>
      <c r="CS29" s="91"/>
      <c r="CT29" s="91"/>
      <c r="CU29" s="146"/>
      <c r="CY29" s="81" t="s">
        <v>1869</v>
      </c>
      <c r="CZ29" s="82"/>
      <c r="DA29" s="82"/>
      <c r="DB29" s="82"/>
      <c r="DC29" s="82"/>
      <c r="DD29" s="82"/>
      <c r="DE29" s="81" t="s">
        <v>1870</v>
      </c>
      <c r="DF29" s="82"/>
      <c r="DG29" s="82"/>
      <c r="DH29" s="82"/>
      <c r="DI29" s="82"/>
      <c r="DJ29" s="82"/>
      <c r="DK29" s="83"/>
      <c r="DO29" s="103" t="s">
        <v>1559</v>
      </c>
      <c r="DP29" s="104"/>
      <c r="DQ29" s="104"/>
      <c r="DR29" s="104"/>
      <c r="DS29" s="104"/>
      <c r="DT29" s="104"/>
      <c r="DU29" s="105" t="s">
        <v>1560</v>
      </c>
      <c r="DV29" s="104"/>
      <c r="DW29" s="104"/>
      <c r="DX29" s="104"/>
      <c r="DY29" s="104"/>
      <c r="DZ29" s="104"/>
      <c r="EA29" s="106"/>
      <c r="EE29" s="81" t="s">
        <v>1847</v>
      </c>
      <c r="EF29" s="82"/>
      <c r="EG29" s="82"/>
      <c r="EH29" s="82"/>
      <c r="EI29" s="82"/>
      <c r="EJ29" s="82"/>
      <c r="EK29" s="81" t="s">
        <v>647</v>
      </c>
      <c r="EL29" s="82"/>
      <c r="EM29" s="82"/>
      <c r="EN29" s="82"/>
      <c r="EO29" s="82"/>
      <c r="EP29" s="82"/>
      <c r="EQ29" s="83"/>
      <c r="EU29" s="81" t="s">
        <v>1847</v>
      </c>
      <c r="EV29" s="82"/>
      <c r="EW29" s="82"/>
      <c r="EX29" s="82"/>
      <c r="EY29" s="82"/>
      <c r="EZ29" s="82"/>
      <c r="FA29" s="81" t="s">
        <v>647</v>
      </c>
      <c r="FB29" s="82"/>
      <c r="FC29" s="82"/>
      <c r="FD29" s="82"/>
      <c r="FE29" s="82"/>
      <c r="FF29" s="82"/>
      <c r="FG29" s="83"/>
      <c r="FK29" s="233" t="s">
        <v>2972</v>
      </c>
      <c r="FL29" s="131"/>
      <c r="FM29" s="131"/>
      <c r="FN29" s="131"/>
      <c r="FO29" s="131"/>
      <c r="FP29" s="131"/>
      <c r="FQ29" s="233" t="s">
        <v>2958</v>
      </c>
      <c r="FR29" s="131"/>
      <c r="FS29" s="131"/>
      <c r="FT29" s="131"/>
      <c r="FU29" s="131"/>
      <c r="FV29" s="131"/>
      <c r="FW29" s="132"/>
      <c r="GA29" s="138"/>
      <c r="GB29" s="139"/>
      <c r="GC29" s="139"/>
      <c r="GD29" s="139"/>
      <c r="GE29" s="139"/>
      <c r="GF29" s="139"/>
      <c r="GG29" s="138"/>
      <c r="GH29" s="139"/>
      <c r="GI29" s="139"/>
      <c r="GJ29" s="139"/>
      <c r="GK29" s="139"/>
      <c r="GL29" s="139"/>
      <c r="GM29" s="140"/>
      <c r="GQ29" s="141" t="s">
        <v>1876</v>
      </c>
      <c r="GR29" s="142"/>
      <c r="GS29" s="142"/>
      <c r="GT29" s="142"/>
      <c r="GU29" s="142"/>
      <c r="GV29" s="142"/>
      <c r="GW29" s="142"/>
      <c r="GX29" s="143" t="s">
        <v>1877</v>
      </c>
      <c r="GY29" s="142"/>
      <c r="GZ29" s="142"/>
      <c r="HA29" s="142"/>
      <c r="HB29" s="142"/>
      <c r="HC29" s="142"/>
      <c r="HD29" s="142"/>
      <c r="HE29" s="142"/>
      <c r="HF29" s="144"/>
      <c r="HJ29" s="145" t="s">
        <v>1876</v>
      </c>
      <c r="HK29" s="128"/>
      <c r="HL29" s="128"/>
      <c r="HM29" s="128"/>
      <c r="HN29" s="128"/>
      <c r="HO29" s="128"/>
      <c r="HP29" s="128"/>
      <c r="HQ29" s="145" t="s">
        <v>1879</v>
      </c>
      <c r="HR29" s="128"/>
      <c r="HS29" s="128"/>
      <c r="HT29" s="128"/>
      <c r="HU29" s="128"/>
      <c r="HV29" s="128"/>
      <c r="HW29" s="128"/>
      <c r="HX29" s="129"/>
    </row>
    <row r="30" spans="2:248">
      <c r="B30" s="81" t="s">
        <v>1880</v>
      </c>
      <c r="C30" s="82"/>
      <c r="D30" s="82"/>
      <c r="E30" s="82"/>
      <c r="F30" s="82"/>
      <c r="G30" s="82"/>
      <c r="H30" s="81" t="s">
        <v>1881</v>
      </c>
      <c r="I30" s="82"/>
      <c r="J30" s="82"/>
      <c r="K30" s="82"/>
      <c r="L30" s="82"/>
      <c r="M30" s="82"/>
      <c r="N30" s="83"/>
      <c r="R30" s="127" t="s">
        <v>1882</v>
      </c>
      <c r="S30" s="128"/>
      <c r="T30" s="128"/>
      <c r="U30" s="128"/>
      <c r="V30" s="128"/>
      <c r="W30" s="128"/>
      <c r="X30" s="128"/>
      <c r="Y30" s="128"/>
      <c r="Z30" s="128"/>
      <c r="AA30" s="127" t="s">
        <v>1883</v>
      </c>
      <c r="AB30" s="128"/>
      <c r="AC30" s="128"/>
      <c r="AD30" s="128"/>
      <c r="AE30" s="128"/>
      <c r="AF30" s="128"/>
      <c r="AG30" s="128"/>
      <c r="AH30" s="128"/>
      <c r="AI30" s="129"/>
      <c r="AM30" s="81" t="s">
        <v>1884</v>
      </c>
      <c r="AN30" s="82"/>
      <c r="AO30" s="82"/>
      <c r="AP30" s="82"/>
      <c r="AQ30" s="82"/>
      <c r="AR30" s="82"/>
      <c r="AS30" s="81" t="s">
        <v>1885</v>
      </c>
      <c r="AT30" s="82"/>
      <c r="AU30" s="82"/>
      <c r="AV30" s="82"/>
      <c r="AW30" s="82"/>
      <c r="AX30" s="82"/>
      <c r="AY30" s="83"/>
      <c r="BC30" s="133" t="s">
        <v>1886</v>
      </c>
      <c r="BD30" s="134"/>
      <c r="BE30" s="134"/>
      <c r="BF30" s="134"/>
      <c r="BG30" s="134"/>
      <c r="BH30" s="134"/>
      <c r="BI30" s="133" t="s">
        <v>1887</v>
      </c>
      <c r="BJ30" s="134"/>
      <c r="BK30" s="134"/>
      <c r="BL30" s="134"/>
      <c r="BM30" s="134"/>
      <c r="BN30" s="134"/>
      <c r="BO30" s="146"/>
      <c r="BS30" s="133" t="s">
        <v>1888</v>
      </c>
      <c r="BT30" s="134"/>
      <c r="BU30" s="134"/>
      <c r="BV30" s="134"/>
      <c r="BW30" s="134"/>
      <c r="BX30" s="134"/>
      <c r="BY30" s="133" t="s">
        <v>1889</v>
      </c>
      <c r="BZ30" s="134"/>
      <c r="CA30" s="134"/>
      <c r="CB30" s="134"/>
      <c r="CC30" s="134"/>
      <c r="CD30" s="134"/>
      <c r="CE30" s="135"/>
      <c r="CI30" s="136" t="s">
        <v>1891</v>
      </c>
      <c r="CJ30" s="134"/>
      <c r="CK30" s="134"/>
      <c r="CL30" s="134"/>
      <c r="CM30" s="134"/>
      <c r="CN30" s="134"/>
      <c r="CO30" s="133" t="s">
        <v>1892</v>
      </c>
      <c r="CP30" s="134"/>
      <c r="CQ30" s="134"/>
      <c r="CR30" s="134"/>
      <c r="CS30" s="134"/>
      <c r="CT30" s="134"/>
      <c r="CU30" s="135"/>
      <c r="CY30" s="81" t="s">
        <v>1893</v>
      </c>
      <c r="CZ30" s="82"/>
      <c r="DA30" s="82"/>
      <c r="DB30" s="82"/>
      <c r="DC30" s="82"/>
      <c r="DD30" s="82"/>
      <c r="DE30" s="81" t="s">
        <v>1894</v>
      </c>
      <c r="DF30" s="82"/>
      <c r="DG30" s="82"/>
      <c r="DH30" s="82"/>
      <c r="DI30" s="82"/>
      <c r="DJ30" s="82"/>
      <c r="DK30" s="83"/>
      <c r="DO30" s="113" t="s">
        <v>1568</v>
      </c>
      <c r="DP30" s="114"/>
      <c r="DQ30" s="114"/>
      <c r="DR30" s="114"/>
      <c r="DS30" s="114"/>
      <c r="DT30" s="114"/>
      <c r="DU30" s="113" t="s">
        <v>1570</v>
      </c>
      <c r="DV30" s="114"/>
      <c r="DW30" s="114"/>
      <c r="DX30" s="114"/>
      <c r="DY30" s="114"/>
      <c r="DZ30" s="114"/>
      <c r="EA30" s="115"/>
      <c r="EE30" s="81" t="s">
        <v>1873</v>
      </c>
      <c r="EF30" s="82"/>
      <c r="EG30" s="82"/>
      <c r="EH30" s="82"/>
      <c r="EI30" s="82"/>
      <c r="EJ30" s="82"/>
      <c r="EK30" s="81" t="s">
        <v>649</v>
      </c>
      <c r="EL30" s="82"/>
      <c r="EM30" s="82"/>
      <c r="EN30" s="82"/>
      <c r="EO30" s="82"/>
      <c r="EP30" s="82"/>
      <c r="EQ30" s="83"/>
      <c r="EU30" s="81" t="s">
        <v>1873</v>
      </c>
      <c r="EV30" s="82"/>
      <c r="EW30" s="82"/>
      <c r="EX30" s="82"/>
      <c r="EY30" s="82"/>
      <c r="EZ30" s="82"/>
      <c r="FA30" s="81" t="s">
        <v>649</v>
      </c>
      <c r="FB30" s="82"/>
      <c r="FC30" s="82"/>
      <c r="FD30" s="82"/>
      <c r="FE30" s="82"/>
      <c r="FF30" s="82"/>
      <c r="FG30" s="83"/>
      <c r="FK30" s="233" t="s">
        <v>2973</v>
      </c>
      <c r="FL30" s="131"/>
      <c r="FM30" s="131"/>
      <c r="FN30" s="131"/>
      <c r="FO30" s="131"/>
      <c r="FP30" s="131"/>
      <c r="FQ30" s="233" t="s">
        <v>2962</v>
      </c>
      <c r="FR30" s="131"/>
      <c r="FS30" s="131"/>
      <c r="FT30" s="131"/>
      <c r="FU30" s="131"/>
      <c r="FV30" s="131"/>
      <c r="FW30" s="132"/>
      <c r="GA30" s="148"/>
      <c r="GB30" s="149"/>
      <c r="GC30" s="149"/>
      <c r="GD30" s="149"/>
      <c r="GE30" s="149"/>
      <c r="GF30" s="149"/>
      <c r="GG30" s="148"/>
      <c r="GH30" s="149"/>
      <c r="GI30" s="149"/>
      <c r="GJ30" s="149"/>
      <c r="GK30" s="149"/>
      <c r="GL30" s="149"/>
      <c r="GM30" s="150"/>
      <c r="GQ30" s="141" t="s">
        <v>1899</v>
      </c>
      <c r="GR30" s="142"/>
      <c r="GS30" s="142"/>
      <c r="GT30" s="142"/>
      <c r="GU30" s="142"/>
      <c r="GV30" s="142"/>
      <c r="GW30" s="142"/>
      <c r="GX30" s="143" t="s">
        <v>1900</v>
      </c>
      <c r="GY30" s="142"/>
      <c r="GZ30" s="142"/>
      <c r="HA30" s="142"/>
      <c r="HB30" s="142"/>
      <c r="HC30" s="142"/>
      <c r="HD30" s="142"/>
      <c r="HE30" s="142"/>
      <c r="HF30" s="144"/>
      <c r="HJ30" s="145" t="s">
        <v>1899</v>
      </c>
      <c r="HK30" s="128"/>
      <c r="HL30" s="128"/>
      <c r="HM30" s="128"/>
      <c r="HN30" s="128"/>
      <c r="HO30" s="128"/>
      <c r="HP30" s="128"/>
      <c r="HQ30" s="145" t="s">
        <v>1902</v>
      </c>
      <c r="HR30" s="128"/>
      <c r="HS30" s="128"/>
      <c r="HT30" s="128"/>
      <c r="HU30" s="128"/>
      <c r="HV30" s="128"/>
      <c r="HW30" s="128"/>
      <c r="HX30" s="129"/>
    </row>
    <row r="31" spans="2:248">
      <c r="B31" s="81" t="s">
        <v>1903</v>
      </c>
      <c r="C31" s="82"/>
      <c r="D31" s="82"/>
      <c r="E31" s="82"/>
      <c r="F31" s="82"/>
      <c r="G31" s="82"/>
      <c r="H31" s="81" t="s">
        <v>1904</v>
      </c>
      <c r="I31" s="82"/>
      <c r="J31" s="82"/>
      <c r="K31" s="82"/>
      <c r="L31" s="82"/>
      <c r="M31" s="82"/>
      <c r="N31" s="83"/>
      <c r="R31" s="127" t="s">
        <v>1905</v>
      </c>
      <c r="S31" s="128"/>
      <c r="T31" s="128"/>
      <c r="U31" s="128"/>
      <c r="V31" s="128"/>
      <c r="W31" s="128"/>
      <c r="X31" s="128"/>
      <c r="Y31" s="128"/>
      <c r="Z31" s="128"/>
      <c r="AA31" s="127" t="s">
        <v>1906</v>
      </c>
      <c r="AB31" s="128"/>
      <c r="AC31" s="128"/>
      <c r="AD31" s="128"/>
      <c r="AE31" s="128"/>
      <c r="AF31" s="128"/>
      <c r="AG31" s="128"/>
      <c r="AH31" s="128"/>
      <c r="AI31" s="129"/>
      <c r="AM31" s="81" t="s">
        <v>1907</v>
      </c>
      <c r="AN31" s="82"/>
      <c r="AO31" s="82"/>
      <c r="AP31" s="82"/>
      <c r="AQ31" s="82"/>
      <c r="AR31" s="82"/>
      <c r="AS31" s="81" t="s">
        <v>1908</v>
      </c>
      <c r="AT31" s="82"/>
      <c r="AU31" s="82"/>
      <c r="AV31" s="82"/>
      <c r="AW31" s="82"/>
      <c r="AX31" s="82"/>
      <c r="AY31" s="83"/>
      <c r="BC31" s="133" t="s">
        <v>1909</v>
      </c>
      <c r="BD31" s="134"/>
      <c r="BE31" s="134"/>
      <c r="BF31" s="134"/>
      <c r="BG31" s="134"/>
      <c r="BH31" s="134"/>
      <c r="BI31" s="133" t="s">
        <v>1910</v>
      </c>
      <c r="BJ31" s="134"/>
      <c r="BK31" s="134"/>
      <c r="BL31" s="134"/>
      <c r="BM31" s="134"/>
      <c r="BN31" s="134"/>
      <c r="BO31" s="146"/>
      <c r="BS31" s="133" t="s">
        <v>1911</v>
      </c>
      <c r="BT31" s="134"/>
      <c r="BU31" s="134"/>
      <c r="BV31" s="134"/>
      <c r="BW31" s="134"/>
      <c r="BX31" s="134"/>
      <c r="BY31" s="133" t="s">
        <v>1912</v>
      </c>
      <c r="BZ31" s="134"/>
      <c r="CA31" s="134"/>
      <c r="CB31" s="134"/>
      <c r="CC31" s="134"/>
      <c r="CD31" s="134"/>
      <c r="CE31" s="135"/>
      <c r="CI31" s="136" t="s">
        <v>1914</v>
      </c>
      <c r="CJ31" s="134"/>
      <c r="CK31" s="134"/>
      <c r="CL31" s="134"/>
      <c r="CM31" s="134"/>
      <c r="CN31" s="134"/>
      <c r="CO31" s="133" t="s">
        <v>1915</v>
      </c>
      <c r="CP31" s="134"/>
      <c r="CQ31" s="134"/>
      <c r="CR31" s="134"/>
      <c r="CS31" s="134"/>
      <c r="CT31" s="134"/>
      <c r="CU31" s="135"/>
      <c r="CY31" s="81" t="s">
        <v>1916</v>
      </c>
      <c r="CZ31" s="82"/>
      <c r="DA31" s="82"/>
      <c r="DB31" s="82"/>
      <c r="DC31" s="82"/>
      <c r="DD31" s="82"/>
      <c r="DE31" s="81" t="s">
        <v>1917</v>
      </c>
      <c r="DF31" s="82"/>
      <c r="DG31" s="82"/>
      <c r="DH31" s="82"/>
      <c r="DI31" s="82"/>
      <c r="DJ31" s="82"/>
      <c r="DK31" s="83"/>
      <c r="DO31" s="113" t="s">
        <v>1572</v>
      </c>
      <c r="DP31" s="114"/>
      <c r="DQ31" s="114"/>
      <c r="DR31" s="114"/>
      <c r="DS31" s="114"/>
      <c r="DT31" s="114"/>
      <c r="DU31" s="113" t="s">
        <v>1573</v>
      </c>
      <c r="DV31" s="114"/>
      <c r="DW31" s="114"/>
      <c r="DX31" s="114"/>
      <c r="DY31" s="114"/>
      <c r="DZ31" s="114"/>
      <c r="EA31" s="115"/>
      <c r="EE31" s="81"/>
      <c r="EF31" s="82"/>
      <c r="EG31" s="82"/>
      <c r="EH31" s="82"/>
      <c r="EI31" s="82"/>
      <c r="EJ31" s="82"/>
      <c r="EK31" s="81"/>
      <c r="EL31" s="82"/>
      <c r="EM31" s="82"/>
      <c r="EN31" s="82"/>
      <c r="EO31" s="82"/>
      <c r="EP31" s="82"/>
      <c r="EQ31" s="83"/>
      <c r="EU31" s="81" t="s">
        <v>1599</v>
      </c>
      <c r="EV31" s="82"/>
      <c r="EW31" s="82"/>
      <c r="EX31" s="82"/>
      <c r="EY31" s="82"/>
      <c r="EZ31" s="82"/>
      <c r="FA31" s="81" t="s">
        <v>1600</v>
      </c>
      <c r="FB31" s="82"/>
      <c r="FC31" s="82"/>
      <c r="FD31" s="82"/>
      <c r="FE31" s="82"/>
      <c r="FF31" s="82"/>
      <c r="FG31" s="83"/>
      <c r="FK31" s="179" t="s">
        <v>3044</v>
      </c>
      <c r="FL31" s="131"/>
      <c r="FM31" s="131"/>
      <c r="FN31" s="131"/>
      <c r="FO31" s="131"/>
      <c r="FP31" s="131"/>
      <c r="FQ31" s="233" t="s">
        <v>3039</v>
      </c>
      <c r="FR31" s="131"/>
      <c r="FS31" s="131"/>
      <c r="FT31" s="131"/>
      <c r="FU31" s="131"/>
      <c r="FV31" s="131"/>
      <c r="FW31" s="132"/>
      <c r="GQ31" s="141" t="s">
        <v>1923</v>
      </c>
      <c r="GR31" s="142"/>
      <c r="GS31" s="142"/>
      <c r="GT31" s="142"/>
      <c r="GU31" s="142"/>
      <c r="GV31" s="142"/>
      <c r="GW31" s="142"/>
      <c r="GX31" s="143" t="s">
        <v>1924</v>
      </c>
      <c r="GY31" s="142"/>
      <c r="GZ31" s="142"/>
      <c r="HA31" s="142"/>
      <c r="HB31" s="142"/>
      <c r="HC31" s="142"/>
      <c r="HD31" s="142"/>
      <c r="HE31" s="142"/>
      <c r="HF31" s="144"/>
      <c r="HJ31" s="145" t="s">
        <v>1923</v>
      </c>
      <c r="HK31" s="128"/>
      <c r="HL31" s="128"/>
      <c r="HM31" s="128"/>
      <c r="HN31" s="128"/>
      <c r="HO31" s="128"/>
      <c r="HP31" s="128"/>
      <c r="HQ31" s="145" t="s">
        <v>1925</v>
      </c>
      <c r="HR31" s="128"/>
      <c r="HS31" s="128"/>
      <c r="HT31" s="128"/>
      <c r="HU31" s="128"/>
      <c r="HV31" s="128"/>
      <c r="HW31" s="128"/>
      <c r="HX31" s="129"/>
      <c r="IB31" s="172" t="s">
        <v>2277</v>
      </c>
      <c r="IC31" s="172"/>
      <c r="ID31" s="172"/>
      <c r="IE31" s="172"/>
      <c r="IF31" s="172"/>
      <c r="IG31" s="172"/>
      <c r="IH31" s="172"/>
      <c r="II31" s="172"/>
      <c r="IJ31" s="172"/>
      <c r="IK31" s="172"/>
      <c r="IL31" s="172"/>
      <c r="IM31" s="172"/>
      <c r="IN31" s="172"/>
    </row>
    <row r="32" spans="2:248" ht="17.25">
      <c r="B32" s="81" t="s">
        <v>1926</v>
      </c>
      <c r="C32" s="82"/>
      <c r="D32" s="82"/>
      <c r="E32" s="82"/>
      <c r="F32" s="82"/>
      <c r="G32" s="82"/>
      <c r="H32" s="81" t="s">
        <v>1927</v>
      </c>
      <c r="I32" s="82"/>
      <c r="J32" s="82"/>
      <c r="K32" s="82"/>
      <c r="L32" s="82"/>
      <c r="M32" s="82"/>
      <c r="N32" s="83"/>
      <c r="R32" s="127" t="s">
        <v>1928</v>
      </c>
      <c r="S32" s="128"/>
      <c r="T32" s="128"/>
      <c r="U32" s="128"/>
      <c r="V32" s="128"/>
      <c r="W32" s="128"/>
      <c r="X32" s="128"/>
      <c r="Y32" s="128"/>
      <c r="Z32" s="128"/>
      <c r="AA32" s="127" t="s">
        <v>1929</v>
      </c>
      <c r="AB32" s="128"/>
      <c r="AC32" s="128"/>
      <c r="AD32" s="128"/>
      <c r="AE32" s="128"/>
      <c r="AF32" s="128"/>
      <c r="AG32" s="128"/>
      <c r="AH32" s="128"/>
      <c r="AI32" s="129"/>
      <c r="AM32" s="81" t="s">
        <v>1930</v>
      </c>
      <c r="AN32" s="82"/>
      <c r="AO32" s="82"/>
      <c r="AP32" s="82"/>
      <c r="AQ32" s="82"/>
      <c r="AR32" s="82"/>
      <c r="AS32" s="81" t="s">
        <v>1931</v>
      </c>
      <c r="AT32" s="82"/>
      <c r="AU32" s="82"/>
      <c r="AV32" s="82"/>
      <c r="AW32" s="82"/>
      <c r="AX32" s="82"/>
      <c r="AY32" s="83"/>
      <c r="BC32" s="133" t="s">
        <v>1932</v>
      </c>
      <c r="BD32" s="134"/>
      <c r="BE32" s="134"/>
      <c r="BF32" s="134"/>
      <c r="BG32" s="134"/>
      <c r="BH32" s="134"/>
      <c r="BI32" s="133" t="s">
        <v>1933</v>
      </c>
      <c r="BJ32" s="134"/>
      <c r="BK32" s="134"/>
      <c r="BL32" s="134"/>
      <c r="BM32" s="134"/>
      <c r="BN32" s="134"/>
      <c r="BO32" s="146"/>
      <c r="BS32" s="133" t="s">
        <v>1934</v>
      </c>
      <c r="BT32" s="134"/>
      <c r="BU32" s="134"/>
      <c r="BV32" s="134"/>
      <c r="BW32" s="134"/>
      <c r="BX32" s="134"/>
      <c r="BY32" s="133" t="s">
        <v>1935</v>
      </c>
      <c r="BZ32" s="134"/>
      <c r="CA32" s="134"/>
      <c r="CB32" s="134"/>
      <c r="CC32" s="134"/>
      <c r="CD32" s="134"/>
      <c r="CE32" s="135"/>
      <c r="CI32" s="136" t="s">
        <v>1937</v>
      </c>
      <c r="CJ32" s="134"/>
      <c r="CK32" s="134"/>
      <c r="CL32" s="134"/>
      <c r="CM32" s="134"/>
      <c r="CN32" s="134"/>
      <c r="CO32" s="133" t="s">
        <v>1938</v>
      </c>
      <c r="CP32" s="134"/>
      <c r="CQ32" s="134"/>
      <c r="CR32" s="134"/>
      <c r="CS32" s="134"/>
      <c r="CT32" s="134"/>
      <c r="CU32" s="135"/>
      <c r="CY32" s="81" t="s">
        <v>1939</v>
      </c>
      <c r="CZ32" s="82"/>
      <c r="DA32" s="82"/>
      <c r="DB32" s="82"/>
      <c r="DC32" s="82"/>
      <c r="DD32" s="82"/>
      <c r="DE32" s="81" t="s">
        <v>1940</v>
      </c>
      <c r="DF32" s="82"/>
      <c r="DG32" s="82"/>
      <c r="DH32" s="82"/>
      <c r="DI32" s="82"/>
      <c r="DJ32" s="82"/>
      <c r="DK32" s="83"/>
      <c r="DO32" s="113" t="s">
        <v>1575</v>
      </c>
      <c r="DP32" s="114"/>
      <c r="DQ32" s="114"/>
      <c r="DR32" s="114"/>
      <c r="DS32" s="114"/>
      <c r="DT32" s="114"/>
      <c r="DU32" s="113" t="s">
        <v>1576</v>
      </c>
      <c r="DV32" s="114"/>
      <c r="DW32" s="114"/>
      <c r="DX32" s="114"/>
      <c r="DY32" s="114"/>
      <c r="DZ32" s="114"/>
      <c r="EA32" s="115"/>
      <c r="EE32" s="84"/>
      <c r="EF32" s="85"/>
      <c r="EG32" s="85"/>
      <c r="EH32" s="85"/>
      <c r="EI32" s="85"/>
      <c r="EJ32" s="85"/>
      <c r="EK32" s="84"/>
      <c r="EL32" s="85"/>
      <c r="EM32" s="85"/>
      <c r="EN32" s="85"/>
      <c r="EO32" s="85"/>
      <c r="EP32" s="85"/>
      <c r="EQ32" s="86"/>
      <c r="EU32" s="81" t="s">
        <v>1920</v>
      </c>
      <c r="EV32" s="82"/>
      <c r="EW32" s="82"/>
      <c r="EX32" s="82"/>
      <c r="EY32" s="82"/>
      <c r="EZ32" s="82"/>
      <c r="FA32" s="81" t="s">
        <v>1624</v>
      </c>
      <c r="FB32" s="82"/>
      <c r="FC32" s="82"/>
      <c r="FD32" s="82"/>
      <c r="FE32" s="82"/>
      <c r="FF32" s="82"/>
      <c r="FG32" s="83"/>
      <c r="FK32" s="179" t="s">
        <v>1989</v>
      </c>
      <c r="FL32" s="131"/>
      <c r="FM32" s="131"/>
      <c r="FN32" s="131"/>
      <c r="FO32" s="131"/>
      <c r="FP32" s="131"/>
      <c r="FQ32" s="233" t="s">
        <v>3040</v>
      </c>
      <c r="FR32" s="131"/>
      <c r="FS32" s="131"/>
      <c r="FT32" s="131"/>
      <c r="FU32" s="131"/>
      <c r="FV32" s="131"/>
      <c r="FW32" s="132"/>
      <c r="GQ32" s="141" t="s">
        <v>1945</v>
      </c>
      <c r="GR32" s="142"/>
      <c r="GS32" s="142"/>
      <c r="GT32" s="142"/>
      <c r="GU32" s="142"/>
      <c r="GV32" s="142"/>
      <c r="GW32" s="142"/>
      <c r="GX32" s="143" t="s">
        <v>1946</v>
      </c>
      <c r="GY32" s="142"/>
      <c r="GZ32" s="142"/>
      <c r="HA32" s="142"/>
      <c r="HB32" s="142"/>
      <c r="HC32" s="142"/>
      <c r="HD32" s="142"/>
      <c r="HE32" s="142"/>
      <c r="HF32" s="144"/>
      <c r="HJ32" s="145" t="s">
        <v>1945</v>
      </c>
      <c r="HK32" s="128"/>
      <c r="HL32" s="128"/>
      <c r="HM32" s="128"/>
      <c r="HN32" s="128"/>
      <c r="HO32" s="128"/>
      <c r="HP32" s="128"/>
      <c r="HQ32" s="145" t="s">
        <v>1947</v>
      </c>
      <c r="HR32" s="128"/>
      <c r="HS32" s="128"/>
      <c r="HT32" s="128"/>
      <c r="HU32" s="128"/>
      <c r="HV32" s="128"/>
      <c r="HW32" s="128"/>
      <c r="HX32" s="129"/>
      <c r="IB32" s="173" t="s">
        <v>2296</v>
      </c>
      <c r="IC32" s="174"/>
      <c r="ID32" s="174"/>
      <c r="IE32" s="174"/>
      <c r="IF32" s="174"/>
      <c r="IG32" s="174"/>
      <c r="IH32" s="173" t="s">
        <v>2297</v>
      </c>
      <c r="II32" s="174"/>
      <c r="IJ32" s="174"/>
      <c r="IK32" s="174"/>
      <c r="IL32" s="174"/>
      <c r="IM32" s="174"/>
      <c r="IN32" s="175"/>
    </row>
    <row r="33" spans="2:248" ht="17.25">
      <c r="B33" s="81" t="s">
        <v>1948</v>
      </c>
      <c r="C33" s="82"/>
      <c r="D33" s="82"/>
      <c r="E33" s="82"/>
      <c r="F33" s="82"/>
      <c r="G33" s="82"/>
      <c r="H33" s="81" t="s">
        <v>1949</v>
      </c>
      <c r="I33" s="82"/>
      <c r="J33" s="82"/>
      <c r="K33" s="82"/>
      <c r="L33" s="82"/>
      <c r="M33" s="82"/>
      <c r="N33" s="83"/>
      <c r="R33" s="127" t="s">
        <v>1950</v>
      </c>
      <c r="S33" s="128"/>
      <c r="T33" s="128"/>
      <c r="U33" s="128"/>
      <c r="V33" s="128"/>
      <c r="W33" s="128"/>
      <c r="X33" s="128"/>
      <c r="Y33" s="128"/>
      <c r="Z33" s="128"/>
      <c r="AA33" s="127" t="s">
        <v>1951</v>
      </c>
      <c r="AB33" s="128"/>
      <c r="AC33" s="128"/>
      <c r="AD33" s="128"/>
      <c r="AE33" s="128"/>
      <c r="AF33" s="128"/>
      <c r="AG33" s="128"/>
      <c r="AH33" s="128"/>
      <c r="AI33" s="129"/>
      <c r="AM33" s="81" t="s">
        <v>1952</v>
      </c>
      <c r="AN33" s="82"/>
      <c r="AO33" s="82"/>
      <c r="AP33" s="82"/>
      <c r="AQ33" s="82"/>
      <c r="AR33" s="82"/>
      <c r="AS33" s="81" t="s">
        <v>1953</v>
      </c>
      <c r="AT33" s="82"/>
      <c r="AU33" s="82"/>
      <c r="AV33" s="82"/>
      <c r="AW33" s="82"/>
      <c r="AX33" s="82"/>
      <c r="AY33" s="83"/>
      <c r="BC33" s="133" t="s">
        <v>1954</v>
      </c>
      <c r="BD33" s="91"/>
      <c r="BE33" s="91"/>
      <c r="BF33" s="91"/>
      <c r="BG33" s="91"/>
      <c r="BH33" s="91"/>
      <c r="BI33" s="133" t="s">
        <v>1955</v>
      </c>
      <c r="BJ33" s="91"/>
      <c r="BK33" s="91"/>
      <c r="BL33" s="91"/>
      <c r="BM33" s="91"/>
      <c r="BN33" s="91"/>
      <c r="BO33" s="146"/>
      <c r="BS33" s="133" t="s">
        <v>1956</v>
      </c>
      <c r="BT33" s="91"/>
      <c r="BU33" s="91"/>
      <c r="BV33" s="91"/>
      <c r="BW33" s="91"/>
      <c r="BX33" s="91"/>
      <c r="BY33" s="133" t="s">
        <v>1957</v>
      </c>
      <c r="BZ33" s="91"/>
      <c r="CA33" s="91"/>
      <c r="CB33" s="91"/>
      <c r="CC33" s="91"/>
      <c r="CD33" s="91"/>
      <c r="CE33" s="146"/>
      <c r="CI33" s="136" t="s">
        <v>1959</v>
      </c>
      <c r="CJ33" s="91"/>
      <c r="CK33" s="91"/>
      <c r="CL33" s="91"/>
      <c r="CM33" s="91"/>
      <c r="CN33" s="91"/>
      <c r="CO33" s="133" t="s">
        <v>1960</v>
      </c>
      <c r="CP33" s="91"/>
      <c r="CQ33" s="91"/>
      <c r="CR33" s="91"/>
      <c r="CS33" s="91"/>
      <c r="CT33" s="91"/>
      <c r="CU33" s="146"/>
      <c r="CY33" s="81" t="s">
        <v>1961</v>
      </c>
      <c r="CZ33" s="82"/>
      <c r="DA33" s="82"/>
      <c r="DB33" s="82"/>
      <c r="DC33" s="82"/>
      <c r="DD33" s="82"/>
      <c r="DE33" s="81" t="s">
        <v>1962</v>
      </c>
      <c r="DF33" s="82"/>
      <c r="DG33" s="82"/>
      <c r="DH33" s="82"/>
      <c r="DI33" s="82"/>
      <c r="DJ33" s="82"/>
      <c r="DK33" s="83"/>
      <c r="DO33" s="130" t="s">
        <v>1595</v>
      </c>
      <c r="DP33" s="131"/>
      <c r="DQ33" s="131"/>
      <c r="DR33" s="131"/>
      <c r="DS33" s="131"/>
      <c r="DT33" s="131"/>
      <c r="DU33" s="130" t="s">
        <v>1596</v>
      </c>
      <c r="DV33" s="131"/>
      <c r="DW33" s="131"/>
      <c r="DX33" s="131"/>
      <c r="DY33" s="131"/>
      <c r="DZ33" s="131"/>
      <c r="EA33" s="132"/>
      <c r="EU33" s="81"/>
      <c r="EV33" s="82"/>
      <c r="EW33" s="82"/>
      <c r="EX33" s="82"/>
      <c r="EY33" s="82"/>
      <c r="EZ33" s="82"/>
      <c r="FA33" s="81"/>
      <c r="FB33" s="82"/>
      <c r="FC33" s="82"/>
      <c r="FD33" s="82"/>
      <c r="FE33" s="82"/>
      <c r="FF33" s="82"/>
      <c r="FG33" s="83"/>
      <c r="FK33" s="179" t="s">
        <v>3046</v>
      </c>
      <c r="FL33" s="131"/>
      <c r="FM33" s="131"/>
      <c r="FN33" s="131"/>
      <c r="FO33" s="131"/>
      <c r="FP33" s="131"/>
      <c r="FQ33" s="233" t="s">
        <v>3041</v>
      </c>
      <c r="FR33" s="131"/>
      <c r="FS33" s="131"/>
      <c r="FT33" s="131"/>
      <c r="FU33" s="131"/>
      <c r="FV33" s="131"/>
      <c r="FW33" s="132"/>
      <c r="GA33" s="158" t="s">
        <v>1966</v>
      </c>
      <c r="GB33" s="108"/>
      <c r="GC33" s="108"/>
      <c r="GD33" s="108"/>
      <c r="GE33" s="108"/>
      <c r="GF33" s="108"/>
      <c r="GG33" s="107" t="s">
        <v>1967</v>
      </c>
      <c r="GH33" s="108"/>
      <c r="GI33" s="108"/>
      <c r="GJ33" s="108"/>
      <c r="GK33" s="108"/>
      <c r="GL33" s="108"/>
      <c r="GM33" s="109"/>
      <c r="GQ33" s="141" t="s">
        <v>1968</v>
      </c>
      <c r="GR33" s="142"/>
      <c r="GS33" s="142"/>
      <c r="GT33" s="142"/>
      <c r="GU33" s="142"/>
      <c r="GV33" s="142"/>
      <c r="GW33" s="142"/>
      <c r="GX33" s="143" t="s">
        <v>1969</v>
      </c>
      <c r="GY33" s="142"/>
      <c r="GZ33" s="142"/>
      <c r="HA33" s="142"/>
      <c r="HB33" s="142"/>
      <c r="HC33" s="142"/>
      <c r="HD33" s="142"/>
      <c r="HE33" s="142"/>
      <c r="HF33" s="144"/>
      <c r="HJ33" s="145" t="s">
        <v>1968</v>
      </c>
      <c r="HK33" s="128"/>
      <c r="HL33" s="128"/>
      <c r="HM33" s="128"/>
      <c r="HN33" s="128"/>
      <c r="HO33" s="128"/>
      <c r="HP33" s="128"/>
      <c r="HQ33" s="145" t="s">
        <v>1970</v>
      </c>
      <c r="HR33" s="128"/>
      <c r="HS33" s="128"/>
      <c r="HT33" s="128"/>
      <c r="HU33" s="128"/>
      <c r="HV33" s="128"/>
      <c r="HW33" s="128"/>
      <c r="HX33" s="129"/>
      <c r="IB33" s="176" t="s">
        <v>1568</v>
      </c>
      <c r="IC33" s="177"/>
      <c r="ID33" s="177"/>
      <c r="IE33" s="177"/>
      <c r="IF33" s="177"/>
      <c r="IG33" s="177"/>
      <c r="IH33" s="176" t="s">
        <v>1570</v>
      </c>
      <c r="II33" s="177"/>
      <c r="IJ33" s="177"/>
      <c r="IK33" s="177"/>
      <c r="IL33" s="177"/>
      <c r="IM33" s="177"/>
      <c r="IN33" s="178"/>
    </row>
    <row r="34" spans="2:248">
      <c r="B34" s="81" t="s">
        <v>1971</v>
      </c>
      <c r="C34" s="82"/>
      <c r="D34" s="82"/>
      <c r="E34" s="82"/>
      <c r="F34" s="82"/>
      <c r="G34" s="82"/>
      <c r="H34" s="81" t="s">
        <v>1972</v>
      </c>
      <c r="I34" s="82"/>
      <c r="J34" s="82"/>
      <c r="K34" s="82"/>
      <c r="L34" s="82"/>
      <c r="M34" s="82"/>
      <c r="N34" s="83"/>
      <c r="R34" s="127" t="s">
        <v>1973</v>
      </c>
      <c r="S34" s="128"/>
      <c r="T34" s="128"/>
      <c r="U34" s="128"/>
      <c r="V34" s="128"/>
      <c r="W34" s="128"/>
      <c r="X34" s="128"/>
      <c r="Y34" s="128"/>
      <c r="Z34" s="128"/>
      <c r="AA34" s="127" t="s">
        <v>1974</v>
      </c>
      <c r="AB34" s="128"/>
      <c r="AC34" s="128"/>
      <c r="AD34" s="128"/>
      <c r="AE34" s="128"/>
      <c r="AF34" s="128"/>
      <c r="AG34" s="128"/>
      <c r="AH34" s="128"/>
      <c r="AI34" s="129"/>
      <c r="AM34" s="81" t="s">
        <v>1975</v>
      </c>
      <c r="AN34" s="82"/>
      <c r="AO34" s="82"/>
      <c r="AP34" s="82"/>
      <c r="AQ34" s="82"/>
      <c r="AR34" s="82"/>
      <c r="AS34" s="81" t="s">
        <v>1976</v>
      </c>
      <c r="AT34" s="82"/>
      <c r="AU34" s="82"/>
      <c r="AV34" s="82"/>
      <c r="AW34" s="82"/>
      <c r="AX34" s="82"/>
      <c r="AY34" s="83"/>
      <c r="BC34" s="133" t="s">
        <v>1977</v>
      </c>
      <c r="BD34" s="91"/>
      <c r="BE34" s="91"/>
      <c r="BF34" s="91"/>
      <c r="BG34" s="91"/>
      <c r="BH34" s="91"/>
      <c r="BI34" s="133" t="s">
        <v>1978</v>
      </c>
      <c r="BJ34" s="91"/>
      <c r="BK34" s="91"/>
      <c r="BL34" s="91"/>
      <c r="BM34" s="91"/>
      <c r="BN34" s="91"/>
      <c r="BO34" s="146"/>
      <c r="BS34" s="133" t="s">
        <v>1979</v>
      </c>
      <c r="BT34" s="91"/>
      <c r="BU34" s="91"/>
      <c r="BV34" s="91"/>
      <c r="BW34" s="91"/>
      <c r="BX34" s="91"/>
      <c r="BY34" s="133" t="s">
        <v>1980</v>
      </c>
      <c r="BZ34" s="91"/>
      <c r="CA34" s="91"/>
      <c r="CB34" s="91"/>
      <c r="CC34" s="91"/>
      <c r="CD34" s="91"/>
      <c r="CE34" s="146"/>
      <c r="CI34" s="136" t="s">
        <v>1982</v>
      </c>
      <c r="CJ34" s="91"/>
      <c r="CK34" s="91"/>
      <c r="CL34" s="91"/>
      <c r="CM34" s="91"/>
      <c r="CN34" s="91"/>
      <c r="CO34" s="133" t="s">
        <v>1983</v>
      </c>
      <c r="CP34" s="91"/>
      <c r="CQ34" s="91"/>
      <c r="CR34" s="91"/>
      <c r="CS34" s="91"/>
      <c r="CT34" s="91"/>
      <c r="CU34" s="146"/>
      <c r="CY34" s="81" t="s">
        <v>1984</v>
      </c>
      <c r="CZ34" s="82"/>
      <c r="DA34" s="82"/>
      <c r="DB34" s="82"/>
      <c r="DC34" s="82"/>
      <c r="DD34" s="82"/>
      <c r="DE34" s="81" t="s">
        <v>1985</v>
      </c>
      <c r="DF34" s="82"/>
      <c r="DG34" s="82"/>
      <c r="DH34" s="82"/>
      <c r="DI34" s="82"/>
      <c r="DJ34" s="82"/>
      <c r="DK34" s="83"/>
      <c r="DO34" s="130" t="s">
        <v>1619</v>
      </c>
      <c r="DP34" s="131"/>
      <c r="DQ34" s="131"/>
      <c r="DR34" s="131"/>
      <c r="DS34" s="131"/>
      <c r="DT34" s="131"/>
      <c r="DU34" s="130" t="s">
        <v>1620</v>
      </c>
      <c r="DV34" s="131"/>
      <c r="DW34" s="131"/>
      <c r="DX34" s="131"/>
      <c r="DY34" s="131"/>
      <c r="DZ34" s="131"/>
      <c r="EA34" s="132"/>
      <c r="EU34" s="84"/>
      <c r="EV34" s="85"/>
      <c r="EW34" s="85"/>
      <c r="EX34" s="85"/>
      <c r="EY34" s="85"/>
      <c r="EZ34" s="85"/>
      <c r="FA34" s="84"/>
      <c r="FB34" s="85"/>
      <c r="FC34" s="85"/>
      <c r="FD34" s="85"/>
      <c r="FE34" s="85"/>
      <c r="FF34" s="85"/>
      <c r="FG34" s="86"/>
      <c r="FK34" s="179" t="s">
        <v>3047</v>
      </c>
      <c r="FL34" s="131"/>
      <c r="FM34" s="131"/>
      <c r="FN34" s="131"/>
      <c r="FO34" s="131"/>
      <c r="FP34" s="131"/>
      <c r="FQ34" s="233" t="s">
        <v>3042</v>
      </c>
      <c r="FR34" s="131"/>
      <c r="FS34" s="131"/>
      <c r="FT34" s="131"/>
      <c r="FU34" s="131"/>
      <c r="FV34" s="131"/>
      <c r="FW34" s="132"/>
      <c r="GA34" s="120" t="s">
        <v>1574</v>
      </c>
      <c r="GB34" s="121"/>
      <c r="GC34" s="121"/>
      <c r="GD34" s="121"/>
      <c r="GE34" s="121"/>
      <c r="GF34" s="121"/>
      <c r="GG34" s="120" t="s">
        <v>642</v>
      </c>
      <c r="GH34" s="121"/>
      <c r="GI34" s="121"/>
      <c r="GJ34" s="121"/>
      <c r="GK34" s="121"/>
      <c r="GL34" s="121"/>
      <c r="GM34" s="122"/>
      <c r="GQ34" s="141" t="s">
        <v>1991</v>
      </c>
      <c r="GR34" s="142"/>
      <c r="GS34" s="142"/>
      <c r="GT34" s="142"/>
      <c r="GU34" s="142"/>
      <c r="GV34" s="142"/>
      <c r="GW34" s="142"/>
      <c r="GX34" s="143" t="s">
        <v>1992</v>
      </c>
      <c r="GY34" s="142"/>
      <c r="GZ34" s="142"/>
      <c r="HA34" s="142"/>
      <c r="HB34" s="142"/>
      <c r="HC34" s="142"/>
      <c r="HD34" s="142"/>
      <c r="HE34" s="142"/>
      <c r="HF34" s="144"/>
      <c r="HJ34" s="145" t="s">
        <v>1991</v>
      </c>
      <c r="HK34" s="128"/>
      <c r="HL34" s="128"/>
      <c r="HM34" s="128"/>
      <c r="HN34" s="128"/>
      <c r="HO34" s="128"/>
      <c r="HP34" s="128"/>
      <c r="HQ34" s="145" t="s">
        <v>1994</v>
      </c>
      <c r="HR34" s="128"/>
      <c r="HS34" s="128"/>
      <c r="HT34" s="128"/>
      <c r="HU34" s="128"/>
      <c r="HV34" s="128"/>
      <c r="HW34" s="128"/>
      <c r="HX34" s="129"/>
      <c r="IB34" s="176" t="s">
        <v>1572</v>
      </c>
      <c r="IC34" s="177"/>
      <c r="ID34" s="177"/>
      <c r="IE34" s="177"/>
      <c r="IF34" s="177"/>
      <c r="IG34" s="177"/>
      <c r="IH34" s="176" t="s">
        <v>1573</v>
      </c>
      <c r="II34" s="177"/>
      <c r="IJ34" s="177"/>
      <c r="IK34" s="177"/>
      <c r="IL34" s="177"/>
      <c r="IM34" s="177"/>
      <c r="IN34" s="178"/>
    </row>
    <row r="35" spans="2:248">
      <c r="B35" s="81" t="s">
        <v>1995</v>
      </c>
      <c r="C35" s="82"/>
      <c r="D35" s="82"/>
      <c r="E35" s="82"/>
      <c r="F35" s="82"/>
      <c r="G35" s="82"/>
      <c r="H35" s="81" t="s">
        <v>844</v>
      </c>
      <c r="I35" s="82"/>
      <c r="J35" s="82"/>
      <c r="K35" s="82"/>
      <c r="L35" s="82"/>
      <c r="M35" s="82"/>
      <c r="N35" s="83"/>
      <c r="R35" s="127" t="s">
        <v>1996</v>
      </c>
      <c r="S35" s="128"/>
      <c r="T35" s="128"/>
      <c r="U35" s="128"/>
      <c r="V35" s="128"/>
      <c r="W35" s="128"/>
      <c r="X35" s="128"/>
      <c r="Y35" s="128"/>
      <c r="Z35" s="128"/>
      <c r="AA35" s="127" t="s">
        <v>1997</v>
      </c>
      <c r="AB35" s="128"/>
      <c r="AC35" s="128"/>
      <c r="AD35" s="128"/>
      <c r="AE35" s="128"/>
      <c r="AF35" s="128"/>
      <c r="AG35" s="128"/>
      <c r="AH35" s="128"/>
      <c r="AI35" s="129"/>
      <c r="AM35" s="81" t="s">
        <v>1998</v>
      </c>
      <c r="AN35" s="82"/>
      <c r="AO35" s="82"/>
      <c r="AP35" s="82"/>
      <c r="AQ35" s="82"/>
      <c r="AR35" s="82"/>
      <c r="AS35" s="81" t="s">
        <v>1999</v>
      </c>
      <c r="AT35" s="82"/>
      <c r="AU35" s="82"/>
      <c r="AV35" s="82"/>
      <c r="AW35" s="82"/>
      <c r="AX35" s="82"/>
      <c r="AY35" s="83"/>
      <c r="BC35" s="133" t="s">
        <v>2000</v>
      </c>
      <c r="BD35" s="91"/>
      <c r="BE35" s="91"/>
      <c r="BF35" s="91"/>
      <c r="BG35" s="91"/>
      <c r="BH35" s="91"/>
      <c r="BI35" s="133" t="s">
        <v>2001</v>
      </c>
      <c r="BJ35" s="91"/>
      <c r="BK35" s="91"/>
      <c r="BL35" s="91"/>
      <c r="BM35" s="91"/>
      <c r="BN35" s="91"/>
      <c r="BO35" s="146"/>
      <c r="BS35" s="133" t="s">
        <v>2002</v>
      </c>
      <c r="BT35" s="91"/>
      <c r="BU35" s="91"/>
      <c r="BV35" s="91"/>
      <c r="BW35" s="91"/>
      <c r="BX35" s="91"/>
      <c r="BY35" s="133" t="s">
        <v>2003</v>
      </c>
      <c r="BZ35" s="91"/>
      <c r="CA35" s="91"/>
      <c r="CB35" s="91"/>
      <c r="CC35" s="91"/>
      <c r="CD35" s="91"/>
      <c r="CE35" s="146"/>
      <c r="CI35" s="136" t="s">
        <v>2005</v>
      </c>
      <c r="CJ35" s="91"/>
      <c r="CK35" s="91"/>
      <c r="CL35" s="91"/>
      <c r="CM35" s="91"/>
      <c r="CN35" s="91"/>
      <c r="CO35" s="133" t="s">
        <v>2006</v>
      </c>
      <c r="CP35" s="91"/>
      <c r="CQ35" s="91"/>
      <c r="CR35" s="91"/>
      <c r="CS35" s="91"/>
      <c r="CT35" s="91"/>
      <c r="CU35" s="146"/>
      <c r="CY35" s="81" t="s">
        <v>2007</v>
      </c>
      <c r="CZ35" s="82"/>
      <c r="DA35" s="82"/>
      <c r="DB35" s="82"/>
      <c r="DC35" s="82"/>
      <c r="DD35" s="82"/>
      <c r="DE35" s="81" t="s">
        <v>2008</v>
      </c>
      <c r="DF35" s="82"/>
      <c r="DG35" s="82"/>
      <c r="DH35" s="82"/>
      <c r="DI35" s="82"/>
      <c r="DJ35" s="82"/>
      <c r="DK35" s="83"/>
      <c r="DO35" s="130" t="s">
        <v>1645</v>
      </c>
      <c r="DP35" s="131"/>
      <c r="DQ35" s="131"/>
      <c r="DR35" s="131"/>
      <c r="DS35" s="131"/>
      <c r="DT35" s="131"/>
      <c r="DU35" s="130" t="s">
        <v>1646</v>
      </c>
      <c r="DV35" s="131"/>
      <c r="DW35" s="131"/>
      <c r="DX35" s="131"/>
      <c r="DY35" s="131"/>
      <c r="DZ35" s="131"/>
      <c r="EA35" s="132"/>
      <c r="EE35" t="s">
        <v>1988</v>
      </c>
      <c r="EF35" s="159"/>
      <c r="EG35" s="159"/>
      <c r="EH35" s="159"/>
      <c r="EI35" s="159"/>
      <c r="EJ35" s="159"/>
      <c r="EK35" s="159"/>
      <c r="EL35" s="159"/>
      <c r="EM35" s="159"/>
      <c r="EN35" s="159"/>
      <c r="EO35" s="159"/>
      <c r="EP35" s="159"/>
      <c r="EQ35" s="159"/>
      <c r="FK35" s="179" t="s">
        <v>3048</v>
      </c>
      <c r="FL35" s="131"/>
      <c r="FM35" s="131"/>
      <c r="FN35" s="131"/>
      <c r="FO35" s="131"/>
      <c r="FP35" s="131"/>
      <c r="FQ35" s="233" t="s">
        <v>3051</v>
      </c>
      <c r="FR35" s="131"/>
      <c r="FS35" s="131"/>
      <c r="FT35" s="131"/>
      <c r="FU35" s="131"/>
      <c r="FV35" s="131"/>
      <c r="FW35" s="132"/>
      <c r="GA35" s="120" t="s">
        <v>1651</v>
      </c>
      <c r="GB35" s="121"/>
      <c r="GC35" s="121"/>
      <c r="GD35" s="121"/>
      <c r="GE35" s="121"/>
      <c r="GF35" s="121"/>
      <c r="GG35" s="120" t="s">
        <v>1652</v>
      </c>
      <c r="GH35" s="121"/>
      <c r="GI35" s="121"/>
      <c r="GJ35" s="121"/>
      <c r="GK35" s="121"/>
      <c r="GL35" s="121"/>
      <c r="GM35" s="122"/>
      <c r="GQ35" s="141" t="s">
        <v>2016</v>
      </c>
      <c r="GR35" s="142"/>
      <c r="GS35" s="142"/>
      <c r="GT35" s="142"/>
      <c r="GU35" s="142"/>
      <c r="GV35" s="142"/>
      <c r="GW35" s="142"/>
      <c r="GX35" s="143" t="s">
        <v>2017</v>
      </c>
      <c r="GY35" s="142"/>
      <c r="GZ35" s="142"/>
      <c r="HA35" s="142"/>
      <c r="HB35" s="142"/>
      <c r="HC35" s="142"/>
      <c r="HD35" s="142"/>
      <c r="HE35" s="142"/>
      <c r="HF35" s="144"/>
      <c r="HJ35" s="145" t="s">
        <v>2016</v>
      </c>
      <c r="HK35" s="128"/>
      <c r="HL35" s="128"/>
      <c r="HM35" s="128"/>
      <c r="HN35" s="128"/>
      <c r="HO35" s="128"/>
      <c r="HP35" s="128"/>
      <c r="HQ35" s="145" t="s">
        <v>2019</v>
      </c>
      <c r="HR35" s="128"/>
      <c r="HS35" s="128"/>
      <c r="HT35" s="128"/>
      <c r="HU35" s="128"/>
      <c r="HV35" s="128"/>
      <c r="HW35" s="128"/>
      <c r="HX35" s="129"/>
      <c r="IB35" s="176" t="s">
        <v>1575</v>
      </c>
      <c r="IC35" s="177"/>
      <c r="ID35" s="177"/>
      <c r="IE35" s="177"/>
      <c r="IF35" s="177"/>
      <c r="IG35" s="177"/>
      <c r="IH35" s="176" t="s">
        <v>1576</v>
      </c>
      <c r="II35" s="177"/>
      <c r="IJ35" s="177"/>
      <c r="IK35" s="177"/>
      <c r="IL35" s="177"/>
      <c r="IM35" s="177"/>
      <c r="IN35" s="178"/>
    </row>
    <row r="36" spans="2:248" ht="17.25">
      <c r="B36" s="81" t="s">
        <v>2020</v>
      </c>
      <c r="C36" s="82"/>
      <c r="D36" s="82"/>
      <c r="E36" s="82"/>
      <c r="F36" s="82"/>
      <c r="G36" s="82"/>
      <c r="H36" s="81" t="s">
        <v>2021</v>
      </c>
      <c r="I36" s="82"/>
      <c r="J36" s="82"/>
      <c r="K36" s="82"/>
      <c r="L36" s="82"/>
      <c r="M36" s="82"/>
      <c r="N36" s="83"/>
      <c r="R36" s="127" t="s">
        <v>2022</v>
      </c>
      <c r="S36" s="128"/>
      <c r="T36" s="128"/>
      <c r="U36" s="128"/>
      <c r="V36" s="128"/>
      <c r="W36" s="128"/>
      <c r="X36" s="128"/>
      <c r="Y36" s="128"/>
      <c r="Z36" s="128"/>
      <c r="AA36" s="127" t="s">
        <v>2023</v>
      </c>
      <c r="AB36" s="128"/>
      <c r="AC36" s="128"/>
      <c r="AD36" s="128"/>
      <c r="AE36" s="128"/>
      <c r="AF36" s="128"/>
      <c r="AG36" s="128"/>
      <c r="AH36" s="128"/>
      <c r="AI36" s="129"/>
      <c r="AM36" s="81" t="s">
        <v>2024</v>
      </c>
      <c r="AN36" s="82"/>
      <c r="AO36" s="82"/>
      <c r="AP36" s="82"/>
      <c r="AQ36" s="82"/>
      <c r="AR36" s="82"/>
      <c r="AS36" s="81" t="s">
        <v>2025</v>
      </c>
      <c r="AT36" s="82"/>
      <c r="AU36" s="82"/>
      <c r="AV36" s="82"/>
      <c r="AW36" s="82"/>
      <c r="AX36" s="82"/>
      <c r="AY36" s="83"/>
      <c r="BC36" s="133" t="s">
        <v>2026</v>
      </c>
      <c r="BD36" s="134"/>
      <c r="BE36" s="134"/>
      <c r="BF36" s="134"/>
      <c r="BG36" s="134"/>
      <c r="BH36" s="134"/>
      <c r="BI36" s="133" t="s">
        <v>2027</v>
      </c>
      <c r="BJ36" s="134"/>
      <c r="BK36" s="134"/>
      <c r="BL36" s="134"/>
      <c r="BM36" s="134"/>
      <c r="BN36" s="134"/>
      <c r="BO36" s="135"/>
      <c r="BS36" s="133"/>
      <c r="BT36" s="134"/>
      <c r="BU36" s="134"/>
      <c r="BV36" s="134"/>
      <c r="BW36" s="134"/>
      <c r="BX36" s="134"/>
      <c r="BY36" s="133" t="s">
        <v>2028</v>
      </c>
      <c r="BZ36" s="134"/>
      <c r="CA36" s="134"/>
      <c r="CB36" s="134"/>
      <c r="CC36" s="134"/>
      <c r="CD36" s="134"/>
      <c r="CE36" s="135"/>
      <c r="CI36" s="136" t="s">
        <v>2030</v>
      </c>
      <c r="CJ36" s="134"/>
      <c r="CK36" s="134"/>
      <c r="CL36" s="134"/>
      <c r="CM36" s="134"/>
      <c r="CN36" s="134"/>
      <c r="CO36" s="133" t="s">
        <v>2031</v>
      </c>
      <c r="CP36" s="134"/>
      <c r="CQ36" s="134"/>
      <c r="CR36" s="134"/>
      <c r="CS36" s="134"/>
      <c r="CT36" s="134"/>
      <c r="CU36" s="135"/>
      <c r="CY36" s="81" t="s">
        <v>2032</v>
      </c>
      <c r="CZ36" s="82"/>
      <c r="DA36" s="82"/>
      <c r="DB36" s="82"/>
      <c r="DC36" s="82"/>
      <c r="DD36" s="82"/>
      <c r="DE36" s="81" t="s">
        <v>2033</v>
      </c>
      <c r="DF36" s="82"/>
      <c r="DG36" s="82"/>
      <c r="DH36" s="82"/>
      <c r="DI36" s="82"/>
      <c r="DJ36" s="82"/>
      <c r="DK36" s="83"/>
      <c r="DO36" s="130" t="s">
        <v>1672</v>
      </c>
      <c r="DP36" s="131"/>
      <c r="DQ36" s="131"/>
      <c r="DR36" s="131"/>
      <c r="DS36" s="131"/>
      <c r="DT36" s="131"/>
      <c r="DU36" s="130" t="s">
        <v>1673</v>
      </c>
      <c r="DV36" s="131"/>
      <c r="DW36" s="131"/>
      <c r="DX36" s="131"/>
      <c r="DY36" s="131"/>
      <c r="DZ36" s="131"/>
      <c r="EA36" s="132"/>
      <c r="EE36" s="160" t="s">
        <v>1561</v>
      </c>
      <c r="EF36" s="161"/>
      <c r="EG36" s="161"/>
      <c r="EH36" s="161"/>
      <c r="EI36" s="161"/>
      <c r="EJ36" s="161"/>
      <c r="EK36" s="160" t="s">
        <v>2012</v>
      </c>
      <c r="EL36" s="161"/>
      <c r="EM36" s="161"/>
      <c r="EN36" s="161"/>
      <c r="EO36" s="161"/>
      <c r="EP36" s="161"/>
      <c r="EQ36" s="162"/>
      <c r="FK36" s="126" t="s">
        <v>2963</v>
      </c>
      <c r="FL36" s="231"/>
      <c r="FM36" s="231"/>
      <c r="FN36" s="231"/>
      <c r="FO36" s="231"/>
      <c r="FP36" s="231"/>
      <c r="FQ36" s="126" t="s">
        <v>2954</v>
      </c>
      <c r="FR36" s="118"/>
      <c r="FS36" s="118"/>
      <c r="FT36" s="118"/>
      <c r="FU36" s="118"/>
      <c r="FV36" s="118"/>
      <c r="FW36" s="119"/>
      <c r="GA36" s="120" t="s">
        <v>1678</v>
      </c>
      <c r="GB36" s="121"/>
      <c r="GC36" s="121"/>
      <c r="GD36" s="121"/>
      <c r="GE36" s="121"/>
      <c r="GF36" s="121"/>
      <c r="GG36" s="120" t="s">
        <v>1679</v>
      </c>
      <c r="GH36" s="121"/>
      <c r="GI36" s="121"/>
      <c r="GJ36" s="121"/>
      <c r="GK36" s="121"/>
      <c r="GL36" s="121"/>
      <c r="GM36" s="122"/>
      <c r="GQ36" s="141" t="s">
        <v>2042</v>
      </c>
      <c r="GR36" s="142"/>
      <c r="GS36" s="142"/>
      <c r="GT36" s="142"/>
      <c r="GU36" s="142"/>
      <c r="GV36" s="142"/>
      <c r="GW36" s="142"/>
      <c r="GX36" s="143" t="s">
        <v>2043</v>
      </c>
      <c r="GY36" s="142"/>
      <c r="GZ36" s="142"/>
      <c r="HA36" s="142"/>
      <c r="HB36" s="142"/>
      <c r="HC36" s="142"/>
      <c r="HD36" s="142"/>
      <c r="HE36" s="142"/>
      <c r="HF36" s="144"/>
      <c r="HJ36" s="145" t="s">
        <v>2044</v>
      </c>
      <c r="HK36" s="128"/>
      <c r="HL36" s="128"/>
      <c r="HM36" s="128"/>
      <c r="HN36" s="128"/>
      <c r="HO36" s="128"/>
      <c r="HP36" s="128"/>
      <c r="HQ36" s="145" t="s">
        <v>2045</v>
      </c>
      <c r="HR36" s="128"/>
      <c r="HS36" s="128"/>
      <c r="HT36" s="128"/>
      <c r="HU36" s="128"/>
      <c r="HV36" s="128"/>
      <c r="HW36" s="128"/>
      <c r="HX36" s="129"/>
      <c r="IB36" s="180" t="s">
        <v>2364</v>
      </c>
      <c r="IC36" s="181"/>
      <c r="ID36" s="181"/>
      <c r="IE36" s="181"/>
      <c r="IF36" s="181"/>
      <c r="IG36" s="181"/>
      <c r="IH36" s="180" t="s">
        <v>2365</v>
      </c>
      <c r="II36" s="181"/>
      <c r="IJ36" s="181"/>
      <c r="IK36" s="181"/>
      <c r="IL36" s="181"/>
      <c r="IM36" s="181"/>
      <c r="IN36" s="182"/>
    </row>
    <row r="37" spans="2:248">
      <c r="B37" s="81" t="s">
        <v>2046</v>
      </c>
      <c r="C37" s="82"/>
      <c r="D37" s="82"/>
      <c r="E37" s="82"/>
      <c r="F37" s="82"/>
      <c r="G37" s="82"/>
      <c r="H37" s="81" t="s">
        <v>2047</v>
      </c>
      <c r="I37" s="82"/>
      <c r="J37" s="82"/>
      <c r="K37" s="82"/>
      <c r="L37" s="82"/>
      <c r="M37" s="82"/>
      <c r="N37" s="83"/>
      <c r="R37" s="133" t="s">
        <v>2048</v>
      </c>
      <c r="S37" s="91"/>
      <c r="T37" s="91"/>
      <c r="U37" s="91"/>
      <c r="V37" s="91"/>
      <c r="W37" s="91"/>
      <c r="X37" s="91"/>
      <c r="Y37" s="91"/>
      <c r="Z37" s="91"/>
      <c r="AA37" s="133" t="s">
        <v>1303</v>
      </c>
      <c r="AB37" s="91"/>
      <c r="AC37" s="91"/>
      <c r="AD37" s="91"/>
      <c r="AE37" s="91"/>
      <c r="AF37" s="91"/>
      <c r="AG37" s="91"/>
      <c r="AH37" s="91"/>
      <c r="AI37" s="146"/>
      <c r="AM37" s="81" t="s">
        <v>2050</v>
      </c>
      <c r="AN37" s="82"/>
      <c r="AO37" s="82"/>
      <c r="AP37" s="82"/>
      <c r="AQ37" s="82"/>
      <c r="AR37" s="82"/>
      <c r="AS37" s="81" t="s">
        <v>2051</v>
      </c>
      <c r="AT37" s="82"/>
      <c r="AU37" s="82"/>
      <c r="AV37" s="82"/>
      <c r="AW37" s="82"/>
      <c r="AX37" s="82"/>
      <c r="AY37" s="83"/>
      <c r="BC37" s="133" t="s">
        <v>2052</v>
      </c>
      <c r="BD37" s="134"/>
      <c r="BE37" s="134"/>
      <c r="BF37" s="134"/>
      <c r="BG37" s="134"/>
      <c r="BH37" s="134"/>
      <c r="BI37" s="133" t="s">
        <v>2053</v>
      </c>
      <c r="BJ37" s="134"/>
      <c r="BK37" s="134"/>
      <c r="BL37" s="134"/>
      <c r="BM37" s="134"/>
      <c r="BN37" s="134"/>
      <c r="BO37" s="135"/>
      <c r="BS37" s="133"/>
      <c r="BT37" s="134"/>
      <c r="BU37" s="134"/>
      <c r="BV37" s="134"/>
      <c r="BW37" s="134"/>
      <c r="BX37" s="134"/>
      <c r="BY37" s="133" t="s">
        <v>2054</v>
      </c>
      <c r="BZ37" s="134"/>
      <c r="CA37" s="134"/>
      <c r="CB37" s="134"/>
      <c r="CC37" s="134"/>
      <c r="CD37" s="134"/>
      <c r="CE37" s="135"/>
      <c r="CI37" s="136" t="s">
        <v>2056</v>
      </c>
      <c r="CJ37" s="134"/>
      <c r="CK37" s="134"/>
      <c r="CL37" s="134"/>
      <c r="CM37" s="134"/>
      <c r="CN37" s="134"/>
      <c r="CO37" s="133" t="s">
        <v>2057</v>
      </c>
      <c r="CP37" s="134"/>
      <c r="CQ37" s="134"/>
      <c r="CR37" s="134"/>
      <c r="CS37" s="134"/>
      <c r="CT37" s="134"/>
      <c r="CU37" s="135"/>
      <c r="CY37" s="81" t="s">
        <v>2058</v>
      </c>
      <c r="CZ37" s="82"/>
      <c r="DA37" s="82"/>
      <c r="DB37" s="82"/>
      <c r="DC37" s="82"/>
      <c r="DD37" s="82"/>
      <c r="DE37" s="81" t="s">
        <v>2059</v>
      </c>
      <c r="DF37" s="82"/>
      <c r="DG37" s="82"/>
      <c r="DH37" s="82"/>
      <c r="DI37" s="82"/>
      <c r="DJ37" s="82"/>
      <c r="DK37" s="83"/>
      <c r="DO37" s="130" t="s">
        <v>1697</v>
      </c>
      <c r="DP37" s="131"/>
      <c r="DQ37" s="131"/>
      <c r="DR37" s="131"/>
      <c r="DS37" s="131"/>
      <c r="DT37" s="131"/>
      <c r="DU37" s="130" t="s">
        <v>1698</v>
      </c>
      <c r="DV37" s="131"/>
      <c r="DW37" s="131"/>
      <c r="DX37" s="131"/>
      <c r="DY37" s="131"/>
      <c r="DZ37" s="131"/>
      <c r="EA37" s="132"/>
      <c r="EE37" s="147" t="s">
        <v>1571</v>
      </c>
      <c r="EF37" s="118"/>
      <c r="EG37" s="118"/>
      <c r="EH37" s="118"/>
      <c r="EI37" s="118"/>
      <c r="EJ37" s="118"/>
      <c r="EK37" s="147" t="s">
        <v>1023</v>
      </c>
      <c r="EL37" s="118"/>
      <c r="EM37" s="118"/>
      <c r="EN37" s="118"/>
      <c r="EO37" s="118"/>
      <c r="EP37" s="118"/>
      <c r="EQ37" s="119"/>
      <c r="EU37" t="s">
        <v>2946</v>
      </c>
      <c r="FK37" s="126" t="s">
        <v>2964</v>
      </c>
      <c r="FL37" s="231"/>
      <c r="FM37" s="231"/>
      <c r="FN37" s="231"/>
      <c r="FO37" s="231"/>
      <c r="FP37" s="231"/>
      <c r="FQ37" s="126" t="s">
        <v>2955</v>
      </c>
      <c r="FR37" s="118"/>
      <c r="FS37" s="118"/>
      <c r="FT37" s="118"/>
      <c r="FU37" s="118"/>
      <c r="FV37" s="118"/>
      <c r="FW37" s="119"/>
      <c r="GA37" s="138" t="s">
        <v>2067</v>
      </c>
      <c r="GB37" s="139"/>
      <c r="GC37" s="139"/>
      <c r="GD37" s="139"/>
      <c r="GE37" s="139"/>
      <c r="GF37" s="139"/>
      <c r="GG37" s="138" t="s">
        <v>16</v>
      </c>
      <c r="GH37" s="139"/>
      <c r="GI37" s="139"/>
      <c r="GJ37" s="139"/>
      <c r="GK37" s="139"/>
      <c r="GL37" s="139"/>
      <c r="GM37" s="140"/>
      <c r="GQ37" s="141" t="s">
        <v>2069</v>
      </c>
      <c r="GR37" s="142"/>
      <c r="GS37" s="142"/>
      <c r="GT37" s="142"/>
      <c r="GU37" s="142"/>
      <c r="GV37" s="142"/>
      <c r="GW37" s="142"/>
      <c r="GX37" s="143" t="s">
        <v>2070</v>
      </c>
      <c r="GY37" s="142"/>
      <c r="GZ37" s="142"/>
      <c r="HA37" s="142"/>
      <c r="HB37" s="142"/>
      <c r="HC37" s="142"/>
      <c r="HD37" s="142"/>
      <c r="HE37" s="142"/>
      <c r="HF37" s="144"/>
      <c r="HJ37" s="145" t="s">
        <v>2069</v>
      </c>
      <c r="HK37" s="128"/>
      <c r="HL37" s="128"/>
      <c r="HM37" s="128"/>
      <c r="HN37" s="128"/>
      <c r="HO37" s="128"/>
      <c r="HP37" s="128"/>
      <c r="HQ37" s="145" t="s">
        <v>2071</v>
      </c>
      <c r="HR37" s="128"/>
      <c r="HS37" s="128"/>
      <c r="HT37" s="128"/>
      <c r="HU37" s="128"/>
      <c r="HV37" s="128"/>
      <c r="HW37" s="128"/>
      <c r="HX37" s="129"/>
      <c r="IB37" s="180" t="s">
        <v>2380</v>
      </c>
      <c r="IC37" s="181"/>
      <c r="ID37" s="181"/>
      <c r="IE37" s="181"/>
      <c r="IF37" s="181"/>
      <c r="IG37" s="181"/>
      <c r="IH37" s="180" t="s">
        <v>2365</v>
      </c>
      <c r="II37" s="181"/>
      <c r="IJ37" s="181"/>
      <c r="IK37" s="181"/>
      <c r="IL37" s="181"/>
      <c r="IM37" s="181"/>
      <c r="IN37" s="182"/>
    </row>
    <row r="38" spans="2:248" ht="17.25">
      <c r="B38" s="81" t="s">
        <v>2072</v>
      </c>
      <c r="C38" s="82"/>
      <c r="D38" s="82"/>
      <c r="E38" s="82"/>
      <c r="F38" s="82"/>
      <c r="G38" s="82"/>
      <c r="H38" s="81" t="s">
        <v>358</v>
      </c>
      <c r="I38" s="82"/>
      <c r="J38" s="82"/>
      <c r="K38" s="82"/>
      <c r="L38" s="82"/>
      <c r="M38" s="82"/>
      <c r="N38" s="83"/>
      <c r="R38" s="133" t="s">
        <v>2073</v>
      </c>
      <c r="S38" s="91"/>
      <c r="T38" s="91"/>
      <c r="U38" s="91"/>
      <c r="V38" s="91"/>
      <c r="W38" s="91"/>
      <c r="X38" s="91"/>
      <c r="Y38" s="91"/>
      <c r="Z38" s="91"/>
      <c r="AA38" s="133" t="s">
        <v>2074</v>
      </c>
      <c r="AB38" s="91"/>
      <c r="AC38" s="91"/>
      <c r="AD38" s="91"/>
      <c r="AE38" s="91"/>
      <c r="AF38" s="91"/>
      <c r="AG38" s="91"/>
      <c r="AH38" s="91"/>
      <c r="AI38" s="146"/>
      <c r="AM38" s="81" t="s">
        <v>2075</v>
      </c>
      <c r="AN38" s="82"/>
      <c r="AO38" s="82"/>
      <c r="AP38" s="82"/>
      <c r="AQ38" s="82"/>
      <c r="AR38" s="82"/>
      <c r="AS38" s="81" t="s">
        <v>2076</v>
      </c>
      <c r="AT38" s="82"/>
      <c r="AU38" s="82"/>
      <c r="AV38" s="82"/>
      <c r="AW38" s="82"/>
      <c r="AX38" s="82"/>
      <c r="AY38" s="83"/>
      <c r="BC38" s="133" t="s">
        <v>2077</v>
      </c>
      <c r="BD38" s="134"/>
      <c r="BE38" s="134"/>
      <c r="BF38" s="134"/>
      <c r="BG38" s="134"/>
      <c r="BH38" s="134"/>
      <c r="BI38" s="133" t="s">
        <v>2078</v>
      </c>
      <c r="BJ38" s="134"/>
      <c r="BK38" s="134"/>
      <c r="BL38" s="134"/>
      <c r="BM38" s="134"/>
      <c r="BN38" s="134"/>
      <c r="BO38" s="135"/>
      <c r="BS38" s="133"/>
      <c r="BT38" s="134"/>
      <c r="BU38" s="134"/>
      <c r="BV38" s="134"/>
      <c r="BW38" s="134"/>
      <c r="BX38" s="134"/>
      <c r="BY38" s="133" t="s">
        <v>2079</v>
      </c>
      <c r="BZ38" s="134"/>
      <c r="CA38" s="134"/>
      <c r="CB38" s="134"/>
      <c r="CC38" s="134"/>
      <c r="CD38" s="134"/>
      <c r="CE38" s="135"/>
      <c r="CI38" s="136" t="s">
        <v>2081</v>
      </c>
      <c r="CJ38" s="134"/>
      <c r="CK38" s="134"/>
      <c r="CL38" s="134"/>
      <c r="CM38" s="134"/>
      <c r="CN38" s="134"/>
      <c r="CO38" s="133" t="s">
        <v>2082</v>
      </c>
      <c r="CP38" s="134"/>
      <c r="CQ38" s="134"/>
      <c r="CR38" s="134"/>
      <c r="CS38" s="134"/>
      <c r="CT38" s="134"/>
      <c r="CU38" s="135"/>
      <c r="CY38" s="81" t="s">
        <v>2083</v>
      </c>
      <c r="CZ38" s="82"/>
      <c r="DA38" s="82"/>
      <c r="DB38" s="82"/>
      <c r="DC38" s="82"/>
      <c r="DD38" s="82"/>
      <c r="DE38" s="81" t="s">
        <v>2084</v>
      </c>
      <c r="DF38" s="82"/>
      <c r="DG38" s="82"/>
      <c r="DH38" s="82"/>
      <c r="DI38" s="82"/>
      <c r="DJ38" s="82"/>
      <c r="DK38" s="83"/>
      <c r="DO38" s="130" t="s">
        <v>1721</v>
      </c>
      <c r="DP38" s="131"/>
      <c r="DQ38" s="131"/>
      <c r="DR38" s="131"/>
      <c r="DS38" s="131"/>
      <c r="DT38" s="131"/>
      <c r="DU38" s="130" t="s">
        <v>1722</v>
      </c>
      <c r="DV38" s="131"/>
      <c r="DW38" s="131"/>
      <c r="DX38" s="131"/>
      <c r="DY38" s="131"/>
      <c r="DZ38" s="131"/>
      <c r="EA38" s="132"/>
      <c r="EE38" s="147" t="s">
        <v>1574</v>
      </c>
      <c r="EF38" s="118"/>
      <c r="EG38" s="118"/>
      <c r="EH38" s="118"/>
      <c r="EI38" s="118"/>
      <c r="EJ38" s="118"/>
      <c r="EK38" s="147" t="s">
        <v>642</v>
      </c>
      <c r="EL38" s="118"/>
      <c r="EM38" s="118"/>
      <c r="EN38" s="118"/>
      <c r="EO38" s="118"/>
      <c r="EP38" s="118"/>
      <c r="EQ38" s="119"/>
      <c r="EU38" s="103" t="s">
        <v>2907</v>
      </c>
      <c r="EV38" s="104"/>
      <c r="EW38" s="104"/>
      <c r="EX38" s="104"/>
      <c r="EY38" s="104"/>
      <c r="EZ38" s="104"/>
      <c r="FA38" s="105" t="s">
        <v>2951</v>
      </c>
      <c r="FB38" s="104"/>
      <c r="FC38" s="104"/>
      <c r="FD38" s="104"/>
      <c r="FE38" s="104"/>
      <c r="FF38" s="104"/>
      <c r="FG38" s="106"/>
      <c r="FK38" s="126" t="s">
        <v>2965</v>
      </c>
      <c r="FL38" s="131"/>
      <c r="FM38" s="131"/>
      <c r="FN38" s="131"/>
      <c r="FO38" s="131"/>
      <c r="FP38" s="131"/>
      <c r="FQ38" s="233" t="s">
        <v>2956</v>
      </c>
      <c r="FR38" s="131"/>
      <c r="FS38" s="118"/>
      <c r="FT38" s="118"/>
      <c r="FU38" s="118"/>
      <c r="FV38" s="118"/>
      <c r="FW38" s="119"/>
      <c r="GA38" s="138" t="s">
        <v>2090</v>
      </c>
      <c r="GB38" s="139"/>
      <c r="GC38" s="139"/>
      <c r="GD38" s="139"/>
      <c r="GE38" s="139"/>
      <c r="GF38" s="139"/>
      <c r="GG38" s="138" t="s">
        <v>2091</v>
      </c>
      <c r="GH38" s="139"/>
      <c r="GI38" s="139"/>
      <c r="GJ38" s="139"/>
      <c r="GK38" s="139"/>
      <c r="GL38" s="139"/>
      <c r="GM38" s="140"/>
      <c r="GQ38" s="141" t="s">
        <v>2092</v>
      </c>
      <c r="GR38" s="142"/>
      <c r="GS38" s="142"/>
      <c r="GT38" s="142"/>
      <c r="GU38" s="142"/>
      <c r="GV38" s="142"/>
      <c r="GW38" s="142"/>
      <c r="GX38" s="143" t="s">
        <v>2093</v>
      </c>
      <c r="GY38" s="142"/>
      <c r="GZ38" s="142"/>
      <c r="HA38" s="142"/>
      <c r="HB38" s="142"/>
      <c r="HC38" s="142"/>
      <c r="HD38" s="142"/>
      <c r="HE38" s="142"/>
      <c r="HF38" s="144"/>
      <c r="HJ38" s="145" t="s">
        <v>2092</v>
      </c>
      <c r="HK38" s="128"/>
      <c r="HL38" s="128"/>
      <c r="HM38" s="128"/>
      <c r="HN38" s="128"/>
      <c r="HO38" s="128"/>
      <c r="HP38" s="128"/>
      <c r="HQ38" s="145" t="s">
        <v>2094</v>
      </c>
      <c r="HR38" s="128"/>
      <c r="HS38" s="128"/>
      <c r="HT38" s="128"/>
      <c r="HU38" s="128"/>
      <c r="HV38" s="128"/>
      <c r="HW38" s="128"/>
      <c r="HX38" s="129"/>
      <c r="IB38" s="180"/>
      <c r="IC38" s="181"/>
      <c r="ID38" s="181"/>
      <c r="IE38" s="181"/>
      <c r="IF38" s="181"/>
      <c r="IG38" s="181" t="s">
        <v>1105</v>
      </c>
      <c r="IH38" s="180"/>
      <c r="II38" s="181"/>
      <c r="IJ38" s="181"/>
      <c r="IK38" s="181"/>
      <c r="IL38" s="181"/>
      <c r="IM38" s="181"/>
      <c r="IN38" s="182"/>
    </row>
    <row r="39" spans="2:248">
      <c r="B39" s="81" t="s">
        <v>2095</v>
      </c>
      <c r="C39" s="82"/>
      <c r="D39" s="82"/>
      <c r="E39" s="82"/>
      <c r="F39" s="82"/>
      <c r="G39" s="82"/>
      <c r="H39" s="81" t="s">
        <v>2096</v>
      </c>
      <c r="I39" s="82"/>
      <c r="J39" s="82"/>
      <c r="K39" s="82"/>
      <c r="L39" s="82"/>
      <c r="M39" s="82"/>
      <c r="N39" s="83"/>
      <c r="R39" s="133" t="s">
        <v>2097</v>
      </c>
      <c r="S39" s="134"/>
      <c r="T39" s="134"/>
      <c r="U39" s="134"/>
      <c r="V39" s="134"/>
      <c r="W39" s="134"/>
      <c r="X39" s="134"/>
      <c r="Y39" s="134"/>
      <c r="Z39" s="134"/>
      <c r="AA39" s="133" t="s">
        <v>2098</v>
      </c>
      <c r="AB39" s="134"/>
      <c r="AC39" s="134"/>
      <c r="AD39" s="134"/>
      <c r="AE39" s="134"/>
      <c r="AF39" s="134"/>
      <c r="AG39" s="134"/>
      <c r="AH39" s="134"/>
      <c r="AI39" s="135"/>
      <c r="AM39" s="81" t="s">
        <v>2099</v>
      </c>
      <c r="AN39" s="82"/>
      <c r="AO39" s="82"/>
      <c r="AP39" s="82"/>
      <c r="AQ39" s="82"/>
      <c r="AR39" s="82"/>
      <c r="AS39" s="81" t="s">
        <v>2100</v>
      </c>
      <c r="AT39" s="82"/>
      <c r="AU39" s="82"/>
      <c r="AV39" s="82"/>
      <c r="AW39" s="82"/>
      <c r="AX39" s="82"/>
      <c r="AY39" s="83"/>
      <c r="BC39" s="133" t="s">
        <v>2101</v>
      </c>
      <c r="BD39" s="91"/>
      <c r="BE39" s="91"/>
      <c r="BF39" s="91"/>
      <c r="BG39" s="91"/>
      <c r="BH39" s="91"/>
      <c r="BI39" s="133" t="s">
        <v>2102</v>
      </c>
      <c r="BJ39" s="91"/>
      <c r="BK39" s="91"/>
      <c r="BL39" s="91"/>
      <c r="BM39" s="91"/>
      <c r="BN39" s="91"/>
      <c r="BO39" s="146"/>
      <c r="BS39" s="133"/>
      <c r="BT39" s="91"/>
      <c r="BU39" s="91"/>
      <c r="BV39" s="91"/>
      <c r="BW39" s="91"/>
      <c r="BX39" s="91"/>
      <c r="BY39" s="133" t="s">
        <v>2103</v>
      </c>
      <c r="BZ39" s="91"/>
      <c r="CA39" s="91"/>
      <c r="CB39" s="91"/>
      <c r="CC39" s="91"/>
      <c r="CD39" s="91"/>
      <c r="CE39" s="146"/>
      <c r="CI39" s="136" t="s">
        <v>2105</v>
      </c>
      <c r="CJ39" s="91"/>
      <c r="CK39" s="91"/>
      <c r="CL39" s="91"/>
      <c r="CM39" s="91"/>
      <c r="CN39" s="91"/>
      <c r="CO39" s="133" t="s">
        <v>2106</v>
      </c>
      <c r="CP39" s="91"/>
      <c r="CQ39" s="91"/>
      <c r="CR39" s="91"/>
      <c r="CS39" s="91"/>
      <c r="CT39" s="91"/>
      <c r="CU39" s="146"/>
      <c r="CY39" s="81" t="s">
        <v>2107</v>
      </c>
      <c r="CZ39" s="82"/>
      <c r="DA39" s="82"/>
      <c r="DB39" s="82"/>
      <c r="DC39" s="82"/>
      <c r="DD39" s="82"/>
      <c r="DE39" s="81" t="s">
        <v>2108</v>
      </c>
      <c r="DF39" s="82"/>
      <c r="DG39" s="82"/>
      <c r="DH39" s="82"/>
      <c r="DI39" s="82"/>
      <c r="DJ39" s="82"/>
      <c r="DK39" s="83"/>
      <c r="DO39" s="130" t="s">
        <v>1745</v>
      </c>
      <c r="DP39" s="131"/>
      <c r="DQ39" s="131"/>
      <c r="DR39" s="131"/>
      <c r="DS39" s="131"/>
      <c r="DT39" s="131"/>
      <c r="DU39" s="130" t="s">
        <v>1746</v>
      </c>
      <c r="DV39" s="131"/>
      <c r="DW39" s="131"/>
      <c r="DX39" s="131"/>
      <c r="DY39" s="131"/>
      <c r="DZ39" s="131"/>
      <c r="EA39" s="132"/>
      <c r="EE39" s="81" t="s">
        <v>1651</v>
      </c>
      <c r="EF39" s="82"/>
      <c r="EG39" s="82"/>
      <c r="EH39" s="82"/>
      <c r="EI39" s="82"/>
      <c r="EJ39" s="82"/>
      <c r="EK39" s="81" t="s">
        <v>1652</v>
      </c>
      <c r="EL39" s="82"/>
      <c r="EM39" s="82"/>
      <c r="EN39" s="82"/>
      <c r="EO39" s="82"/>
      <c r="EP39" s="82"/>
      <c r="EQ39" s="83"/>
      <c r="EU39" s="224" t="s">
        <v>1571</v>
      </c>
      <c r="EV39" s="219"/>
      <c r="EW39" s="219"/>
      <c r="EX39" s="219"/>
      <c r="EY39" s="219"/>
      <c r="EZ39" s="219"/>
      <c r="FA39" s="224" t="s">
        <v>1023</v>
      </c>
      <c r="FB39" s="219"/>
      <c r="FC39" s="219"/>
      <c r="FD39" s="219"/>
      <c r="FE39" s="219"/>
      <c r="FF39" s="219"/>
      <c r="FG39" s="220"/>
      <c r="FK39" s="126" t="s">
        <v>2966</v>
      </c>
      <c r="FL39" s="131"/>
      <c r="FM39" s="131"/>
      <c r="FN39" s="131"/>
      <c r="FO39" s="131"/>
      <c r="FP39" s="131"/>
      <c r="FQ39" s="147" t="s">
        <v>2957</v>
      </c>
      <c r="FR39" s="131"/>
      <c r="FS39" s="131"/>
      <c r="FT39" s="131"/>
      <c r="FU39" s="131"/>
      <c r="FV39" s="131"/>
      <c r="FW39" s="132"/>
      <c r="GA39" s="138"/>
      <c r="GB39" s="139"/>
      <c r="GC39" s="139"/>
      <c r="GD39" s="139"/>
      <c r="GE39" s="139"/>
      <c r="GF39" s="139"/>
      <c r="GG39" s="138"/>
      <c r="GH39" s="139"/>
      <c r="GI39" s="139"/>
      <c r="GJ39" s="139"/>
      <c r="GK39" s="139"/>
      <c r="GL39" s="139"/>
      <c r="GM39" s="140"/>
      <c r="GQ39" s="141" t="s">
        <v>2117</v>
      </c>
      <c r="GR39" s="142"/>
      <c r="GS39" s="142"/>
      <c r="GT39" s="142"/>
      <c r="GU39" s="142"/>
      <c r="GV39" s="142"/>
      <c r="GW39" s="142"/>
      <c r="GX39" s="143" t="s">
        <v>2118</v>
      </c>
      <c r="GY39" s="142"/>
      <c r="GZ39" s="142"/>
      <c r="HA39" s="142"/>
      <c r="HB39" s="142"/>
      <c r="HC39" s="142"/>
      <c r="HD39" s="142"/>
      <c r="HE39" s="142"/>
      <c r="HF39" s="144"/>
      <c r="HJ39" s="145" t="s">
        <v>2117</v>
      </c>
      <c r="HK39" s="128"/>
      <c r="HL39" s="128"/>
      <c r="HM39" s="128"/>
      <c r="HN39" s="128"/>
      <c r="HO39" s="128"/>
      <c r="HP39" s="128"/>
      <c r="HQ39" s="145" t="s">
        <v>2119</v>
      </c>
      <c r="HR39" s="128"/>
      <c r="HS39" s="128"/>
      <c r="HT39" s="128"/>
      <c r="HU39" s="128"/>
      <c r="HV39" s="128"/>
      <c r="HW39" s="128"/>
      <c r="HX39" s="129"/>
      <c r="IB39" s="180" t="s">
        <v>2415</v>
      </c>
      <c r="IC39" s="181"/>
      <c r="ID39" s="181"/>
      <c r="IE39" s="181"/>
      <c r="IF39" s="181"/>
      <c r="IG39" s="181"/>
      <c r="IH39" s="180" t="s">
        <v>2416</v>
      </c>
      <c r="II39" s="181"/>
      <c r="IJ39" s="181"/>
      <c r="IK39" s="181"/>
      <c r="IL39" s="181"/>
      <c r="IM39" s="181"/>
      <c r="IN39" s="182"/>
    </row>
    <row r="40" spans="2:248">
      <c r="B40" s="81" t="s">
        <v>2120</v>
      </c>
      <c r="C40" s="82"/>
      <c r="D40" s="82"/>
      <c r="E40" s="82"/>
      <c r="F40" s="82"/>
      <c r="G40" s="82"/>
      <c r="H40" s="81" t="s">
        <v>2121</v>
      </c>
      <c r="I40" s="82"/>
      <c r="J40" s="82"/>
      <c r="K40" s="82"/>
      <c r="L40" s="82"/>
      <c r="M40" s="82"/>
      <c r="N40" s="83"/>
      <c r="R40" s="133" t="s">
        <v>2122</v>
      </c>
      <c r="S40" s="91"/>
      <c r="T40" s="91"/>
      <c r="U40" s="91"/>
      <c r="V40" s="91"/>
      <c r="W40" s="91"/>
      <c r="X40" s="91"/>
      <c r="Y40" s="91"/>
      <c r="Z40" s="91"/>
      <c r="AA40" s="133" t="s">
        <v>2123</v>
      </c>
      <c r="AB40" s="91"/>
      <c r="AC40" s="91"/>
      <c r="AD40" s="91"/>
      <c r="AE40" s="91"/>
      <c r="AF40" s="91"/>
      <c r="AG40" s="91"/>
      <c r="AH40" s="91"/>
      <c r="AI40" s="146"/>
      <c r="AM40" s="81" t="s">
        <v>2124</v>
      </c>
      <c r="AN40" s="82"/>
      <c r="AO40" s="82"/>
      <c r="AP40" s="82"/>
      <c r="AQ40" s="82"/>
      <c r="AR40" s="82"/>
      <c r="AS40" s="81" t="s">
        <v>2125</v>
      </c>
      <c r="AT40" s="82"/>
      <c r="AU40" s="82"/>
      <c r="AV40" s="82"/>
      <c r="AW40" s="82"/>
      <c r="AX40" s="82"/>
      <c r="AY40" s="83"/>
      <c r="BC40" s="133" t="s">
        <v>2126</v>
      </c>
      <c r="BD40" s="91"/>
      <c r="BE40" s="91"/>
      <c r="BF40" s="91"/>
      <c r="BG40" s="91"/>
      <c r="BH40" s="91"/>
      <c r="BI40" s="133" t="s">
        <v>2127</v>
      </c>
      <c r="BJ40" s="91"/>
      <c r="BK40" s="91"/>
      <c r="BL40" s="91"/>
      <c r="BM40" s="91"/>
      <c r="BN40" s="91"/>
      <c r="BO40" s="146"/>
      <c r="BS40" s="133"/>
      <c r="BT40" s="91"/>
      <c r="BU40" s="91"/>
      <c r="BV40" s="91"/>
      <c r="BW40" s="91"/>
      <c r="BX40" s="91"/>
      <c r="BY40" s="133" t="s">
        <v>2128</v>
      </c>
      <c r="BZ40" s="91"/>
      <c r="CA40" s="91"/>
      <c r="CB40" s="91"/>
      <c r="CC40" s="91"/>
      <c r="CD40" s="91"/>
      <c r="CE40" s="146"/>
      <c r="CI40" s="136" t="s">
        <v>2130</v>
      </c>
      <c r="CJ40" s="91"/>
      <c r="CK40" s="91"/>
      <c r="CL40" s="91"/>
      <c r="CM40" s="91"/>
      <c r="CN40" s="91"/>
      <c r="CO40" s="133" t="s">
        <v>2131</v>
      </c>
      <c r="CP40" s="91"/>
      <c r="CQ40" s="91"/>
      <c r="CR40" s="91"/>
      <c r="CS40" s="91"/>
      <c r="CT40" s="91"/>
      <c r="CU40" s="146"/>
      <c r="CY40" s="81" t="s">
        <v>2132</v>
      </c>
      <c r="CZ40" s="82"/>
      <c r="DA40" s="82"/>
      <c r="DB40" s="82"/>
      <c r="DC40" s="82"/>
      <c r="DD40" s="82"/>
      <c r="DE40" s="81" t="s">
        <v>2133</v>
      </c>
      <c r="DF40" s="82"/>
      <c r="DG40" s="82"/>
      <c r="DH40" s="82"/>
      <c r="DI40" s="82"/>
      <c r="DJ40" s="82"/>
      <c r="DK40" s="83"/>
      <c r="DO40" s="130" t="s">
        <v>1771</v>
      </c>
      <c r="DP40" s="131"/>
      <c r="DQ40" s="131"/>
      <c r="DR40" s="131"/>
      <c r="DS40" s="131"/>
      <c r="DT40" s="131"/>
      <c r="DU40" s="130" t="s">
        <v>1772</v>
      </c>
      <c r="DV40" s="131"/>
      <c r="DW40" s="131"/>
      <c r="DX40" s="131"/>
      <c r="DY40" s="131"/>
      <c r="DZ40" s="131"/>
      <c r="EA40" s="132"/>
      <c r="EE40" s="81" t="s">
        <v>1678</v>
      </c>
      <c r="EF40" s="82"/>
      <c r="EG40" s="82"/>
      <c r="EH40" s="82"/>
      <c r="EI40" s="82"/>
      <c r="EJ40" s="82"/>
      <c r="EK40" s="81" t="s">
        <v>1679</v>
      </c>
      <c r="EL40" s="82"/>
      <c r="EM40" s="82"/>
      <c r="EN40" s="82"/>
      <c r="EO40" s="82"/>
      <c r="EP40" s="82"/>
      <c r="EQ40" s="83"/>
      <c r="EU40" s="116" t="s">
        <v>1574</v>
      </c>
      <c r="EV40" s="117"/>
      <c r="EW40" s="117"/>
      <c r="EX40" s="117"/>
      <c r="EY40" s="117"/>
      <c r="EZ40" s="117"/>
      <c r="FA40" s="116" t="s">
        <v>642</v>
      </c>
      <c r="FB40" s="118"/>
      <c r="FC40" s="118"/>
      <c r="FD40" s="118"/>
      <c r="FE40" s="118"/>
      <c r="FF40" s="118"/>
      <c r="FG40" s="119"/>
      <c r="FK40" s="126" t="s">
        <v>2967</v>
      </c>
      <c r="FL40" s="131"/>
      <c r="FM40" s="131"/>
      <c r="FN40" s="131"/>
      <c r="FO40" s="131"/>
      <c r="FP40" s="131"/>
      <c r="FQ40" s="147" t="s">
        <v>2908</v>
      </c>
      <c r="FR40" s="131"/>
      <c r="FS40" s="131"/>
      <c r="FT40" s="131"/>
      <c r="FU40" s="131"/>
      <c r="FV40" s="131"/>
      <c r="FW40" s="132"/>
      <c r="GA40" s="148"/>
      <c r="GB40" s="149"/>
      <c r="GC40" s="149"/>
      <c r="GD40" s="149"/>
      <c r="GE40" s="149"/>
      <c r="GF40" s="149"/>
      <c r="GG40" s="148"/>
      <c r="GH40" s="149"/>
      <c r="GI40" s="149"/>
      <c r="GJ40" s="149"/>
      <c r="GK40" s="149"/>
      <c r="GL40" s="149"/>
      <c r="GM40" s="150"/>
      <c r="GQ40" s="141" t="s">
        <v>2138</v>
      </c>
      <c r="GR40" s="142"/>
      <c r="GS40" s="142"/>
      <c r="GT40" s="142"/>
      <c r="GU40" s="142"/>
      <c r="GV40" s="142"/>
      <c r="GW40" s="142"/>
      <c r="GX40" s="143" t="s">
        <v>2139</v>
      </c>
      <c r="GY40" s="142"/>
      <c r="GZ40" s="142"/>
      <c r="HA40" s="142"/>
      <c r="HB40" s="142"/>
      <c r="HC40" s="142"/>
      <c r="HD40" s="142"/>
      <c r="HE40" s="142"/>
      <c r="HF40" s="144"/>
      <c r="HJ40" s="145" t="s">
        <v>2138</v>
      </c>
      <c r="HK40" s="128"/>
      <c r="HL40" s="128"/>
      <c r="HM40" s="128"/>
      <c r="HN40" s="128"/>
      <c r="HO40" s="128"/>
      <c r="HP40" s="128"/>
      <c r="HQ40" s="145" t="s">
        <v>2140</v>
      </c>
      <c r="HR40" s="128"/>
      <c r="HS40" s="128"/>
      <c r="HT40" s="128"/>
      <c r="HU40" s="128"/>
      <c r="HV40" s="128"/>
      <c r="HW40" s="128"/>
      <c r="HX40" s="129"/>
      <c r="IB40" s="180" t="s">
        <v>2433</v>
      </c>
      <c r="IC40" s="181"/>
      <c r="ID40" s="181"/>
      <c r="IE40" s="181"/>
      <c r="IF40" s="181"/>
      <c r="IG40" s="181"/>
      <c r="IH40" s="180" t="s">
        <v>2416</v>
      </c>
      <c r="II40" s="181"/>
      <c r="IJ40" s="181"/>
      <c r="IK40" s="181"/>
      <c r="IL40" s="181"/>
      <c r="IM40" s="181"/>
      <c r="IN40" s="182"/>
    </row>
    <row r="41" spans="2:248">
      <c r="B41" s="81" t="s">
        <v>2141</v>
      </c>
      <c r="C41" s="82"/>
      <c r="D41" s="82"/>
      <c r="E41" s="82"/>
      <c r="F41" s="82"/>
      <c r="G41" s="82"/>
      <c r="H41" s="81" t="s">
        <v>2142</v>
      </c>
      <c r="I41" s="82"/>
      <c r="J41" s="82"/>
      <c r="K41" s="82"/>
      <c r="L41" s="82"/>
      <c r="M41" s="82"/>
      <c r="N41" s="83"/>
      <c r="R41" s="133" t="s">
        <v>2143</v>
      </c>
      <c r="S41" s="91"/>
      <c r="T41" s="91"/>
      <c r="U41" s="91"/>
      <c r="V41" s="91"/>
      <c r="W41" s="91"/>
      <c r="X41" s="91"/>
      <c r="Y41" s="91"/>
      <c r="Z41" s="91"/>
      <c r="AA41" s="133" t="s">
        <v>2144</v>
      </c>
      <c r="AB41" s="91"/>
      <c r="AC41" s="91"/>
      <c r="AD41" s="91"/>
      <c r="AE41" s="91"/>
      <c r="AF41" s="91"/>
      <c r="AG41" s="91"/>
      <c r="AH41" s="91"/>
      <c r="AI41" s="146"/>
      <c r="AM41" s="81" t="s">
        <v>2145</v>
      </c>
      <c r="AN41" s="82"/>
      <c r="AO41" s="82"/>
      <c r="AP41" s="82"/>
      <c r="AQ41" s="82"/>
      <c r="AR41" s="82"/>
      <c r="AS41" s="81" t="s">
        <v>2146</v>
      </c>
      <c r="AT41" s="82"/>
      <c r="AU41" s="82"/>
      <c r="AV41" s="82"/>
      <c r="AW41" s="82"/>
      <c r="AX41" s="82"/>
      <c r="AY41" s="83"/>
      <c r="BC41" s="133" t="s">
        <v>2147</v>
      </c>
      <c r="BD41" s="91"/>
      <c r="BE41" s="91"/>
      <c r="BF41" s="91"/>
      <c r="BG41" s="91"/>
      <c r="BH41" s="91"/>
      <c r="BI41" s="133" t="s">
        <v>2148</v>
      </c>
      <c r="BJ41" s="91"/>
      <c r="BK41" s="91"/>
      <c r="BL41" s="91"/>
      <c r="BM41" s="91"/>
      <c r="BN41" s="91"/>
      <c r="BO41" s="146"/>
      <c r="BS41" s="133"/>
      <c r="BT41" s="91"/>
      <c r="BU41" s="91"/>
      <c r="BV41" s="91"/>
      <c r="BW41" s="91"/>
      <c r="BX41" s="91"/>
      <c r="BY41" s="133" t="s">
        <v>2149</v>
      </c>
      <c r="BZ41" s="91"/>
      <c r="CA41" s="91"/>
      <c r="CB41" s="91"/>
      <c r="CC41" s="91"/>
      <c r="CD41" s="91"/>
      <c r="CE41" s="146"/>
      <c r="CI41" s="136" t="s">
        <v>2151</v>
      </c>
      <c r="CJ41" s="91"/>
      <c r="CK41" s="91"/>
      <c r="CL41" s="91"/>
      <c r="CM41" s="91"/>
      <c r="CN41" s="91"/>
      <c r="CO41" s="133" t="s">
        <v>2152</v>
      </c>
      <c r="CP41" s="91"/>
      <c r="CQ41" s="91"/>
      <c r="CR41" s="91"/>
      <c r="CS41" s="91"/>
      <c r="CT41" s="91"/>
      <c r="CU41" s="146"/>
      <c r="CY41" s="81" t="s">
        <v>2153</v>
      </c>
      <c r="CZ41" s="82"/>
      <c r="DA41" s="82"/>
      <c r="DB41" s="82"/>
      <c r="DC41" s="82"/>
      <c r="DD41" s="82"/>
      <c r="DE41" s="81" t="s">
        <v>2154</v>
      </c>
      <c r="DF41" s="82"/>
      <c r="DG41" s="82"/>
      <c r="DH41" s="82"/>
      <c r="DI41" s="82"/>
      <c r="DJ41" s="82"/>
      <c r="DK41" s="83"/>
      <c r="DO41" s="130" t="s">
        <v>1798</v>
      </c>
      <c r="DP41" s="131"/>
      <c r="DQ41" s="131"/>
      <c r="DR41" s="131"/>
      <c r="DS41" s="131"/>
      <c r="DT41" s="131"/>
      <c r="DU41" s="130" t="s">
        <v>1799</v>
      </c>
      <c r="DV41" s="131"/>
      <c r="DW41" s="131"/>
      <c r="DX41" s="131"/>
      <c r="DY41" s="131"/>
      <c r="DZ41" s="131"/>
      <c r="EA41" s="132"/>
      <c r="EE41" s="147" t="s">
        <v>1579</v>
      </c>
      <c r="EF41" s="118"/>
      <c r="EG41" s="118"/>
      <c r="EH41" s="118"/>
      <c r="EI41" s="118"/>
      <c r="EJ41" s="118"/>
      <c r="EK41" s="147" t="s">
        <v>26</v>
      </c>
      <c r="EL41" s="118"/>
      <c r="EM41" s="118"/>
      <c r="EN41" s="118"/>
      <c r="EO41" s="118"/>
      <c r="EP41" s="118"/>
      <c r="EQ41" s="119"/>
      <c r="EU41" s="116" t="s">
        <v>1579</v>
      </c>
      <c r="EV41" s="117"/>
      <c r="EW41" s="117"/>
      <c r="EX41" s="117"/>
      <c r="EY41" s="117"/>
      <c r="EZ41" s="117"/>
      <c r="FA41" s="116" t="s">
        <v>26</v>
      </c>
      <c r="FB41" s="118"/>
      <c r="FC41" s="118"/>
      <c r="FD41" s="118"/>
      <c r="FE41" s="118"/>
      <c r="FF41" s="118"/>
      <c r="FG41" s="119"/>
      <c r="FK41" s="233" t="s">
        <v>2971</v>
      </c>
      <c r="FL41" s="131"/>
      <c r="FM41" s="131"/>
      <c r="FN41" s="131"/>
      <c r="FO41" s="131"/>
      <c r="FP41" s="131"/>
      <c r="FQ41" s="233" t="s">
        <v>2961</v>
      </c>
      <c r="FR41" s="131"/>
      <c r="FS41" s="131"/>
      <c r="FT41" s="131"/>
      <c r="FU41" s="131"/>
      <c r="FV41" s="131"/>
      <c r="FW41" s="132"/>
      <c r="GA41" s="169"/>
      <c r="GB41" s="169"/>
      <c r="GC41" s="169"/>
      <c r="GD41" s="169"/>
      <c r="GE41" s="169"/>
      <c r="GF41" s="169"/>
      <c r="GG41" s="169"/>
      <c r="GH41" s="169"/>
      <c r="GI41" s="169"/>
      <c r="GJ41" s="169"/>
      <c r="GK41" s="169"/>
      <c r="GL41" s="169"/>
      <c r="GM41" s="169"/>
      <c r="GQ41" s="141" t="s">
        <v>2158</v>
      </c>
      <c r="GR41" s="142"/>
      <c r="GS41" s="142"/>
      <c r="GT41" s="142"/>
      <c r="GU41" s="142"/>
      <c r="GV41" s="142"/>
      <c r="GW41" s="142"/>
      <c r="GX41" s="143" t="s">
        <v>2159</v>
      </c>
      <c r="GY41" s="142"/>
      <c r="GZ41" s="142"/>
      <c r="HA41" s="142"/>
      <c r="HB41" s="142"/>
      <c r="HC41" s="142"/>
      <c r="HD41" s="142"/>
      <c r="HE41" s="142"/>
      <c r="HF41" s="144"/>
      <c r="HJ41" s="145" t="s">
        <v>2158</v>
      </c>
      <c r="HK41" s="128"/>
      <c r="HL41" s="128"/>
      <c r="HM41" s="128"/>
      <c r="HN41" s="128"/>
      <c r="HO41" s="128"/>
      <c r="HP41" s="128"/>
      <c r="HQ41" s="145" t="s">
        <v>2160</v>
      </c>
      <c r="HR41" s="128"/>
      <c r="HS41" s="128"/>
      <c r="HT41" s="128"/>
      <c r="HU41" s="128"/>
      <c r="HV41" s="128"/>
      <c r="HW41" s="128"/>
      <c r="HX41" s="129"/>
      <c r="IB41" s="186"/>
      <c r="IC41" s="187"/>
      <c r="ID41" s="187"/>
      <c r="IE41" s="187"/>
      <c r="IF41" s="187"/>
      <c r="IG41" s="187"/>
      <c r="IH41" s="186"/>
      <c r="II41" s="187"/>
      <c r="IJ41" s="187"/>
      <c r="IK41" s="187"/>
      <c r="IL41" s="187"/>
      <c r="IM41" s="187"/>
      <c r="IN41" s="188"/>
    </row>
    <row r="42" spans="2:248">
      <c r="B42" s="81" t="s">
        <v>2161</v>
      </c>
      <c r="C42" s="82"/>
      <c r="D42" s="82"/>
      <c r="E42" s="82"/>
      <c r="F42" s="82"/>
      <c r="G42" s="82"/>
      <c r="H42" s="81" t="s">
        <v>2162</v>
      </c>
      <c r="I42" s="82"/>
      <c r="J42" s="82"/>
      <c r="K42" s="82"/>
      <c r="L42" s="82"/>
      <c r="M42" s="82"/>
      <c r="N42" s="83"/>
      <c r="R42" s="133" t="s">
        <v>2163</v>
      </c>
      <c r="S42" s="134"/>
      <c r="T42" s="134"/>
      <c r="U42" s="134"/>
      <c r="V42" s="134"/>
      <c r="W42" s="134"/>
      <c r="X42" s="134"/>
      <c r="Y42" s="134"/>
      <c r="Z42" s="134"/>
      <c r="AA42" s="133" t="s">
        <v>2164</v>
      </c>
      <c r="AB42" s="134"/>
      <c r="AC42" s="134"/>
      <c r="AD42" s="134"/>
      <c r="AE42" s="134"/>
      <c r="AF42" s="134"/>
      <c r="AG42" s="134"/>
      <c r="AH42" s="134"/>
      <c r="AI42" s="135"/>
      <c r="AM42" s="81" t="s">
        <v>2165</v>
      </c>
      <c r="AN42" s="82"/>
      <c r="AO42" s="82"/>
      <c r="AP42" s="82"/>
      <c r="AQ42" s="82"/>
      <c r="AR42" s="82"/>
      <c r="AS42" s="81" t="s">
        <v>2166</v>
      </c>
      <c r="AT42" s="82"/>
      <c r="AU42" s="82"/>
      <c r="AV42" s="82"/>
      <c r="AW42" s="82"/>
      <c r="AX42" s="82"/>
      <c r="AY42" s="83"/>
      <c r="BC42" s="133" t="s">
        <v>2167</v>
      </c>
      <c r="BD42" s="134"/>
      <c r="BE42" s="134"/>
      <c r="BF42" s="134"/>
      <c r="BG42" s="134"/>
      <c r="BH42" s="134"/>
      <c r="BI42" s="133" t="s">
        <v>2168</v>
      </c>
      <c r="BJ42" s="134"/>
      <c r="BK42" s="134"/>
      <c r="BL42" s="134"/>
      <c r="BM42" s="134"/>
      <c r="BN42" s="134"/>
      <c r="BO42" s="135"/>
      <c r="BS42" s="133"/>
      <c r="BT42" s="134"/>
      <c r="BU42" s="134"/>
      <c r="BV42" s="134"/>
      <c r="BW42" s="134"/>
      <c r="BX42" s="134"/>
      <c r="BY42" s="133" t="s">
        <v>2169</v>
      </c>
      <c r="BZ42" s="134"/>
      <c r="CA42" s="134"/>
      <c r="CB42" s="134"/>
      <c r="CC42" s="134"/>
      <c r="CD42" s="134"/>
      <c r="CE42" s="135"/>
      <c r="CI42" s="170" t="s">
        <v>2170</v>
      </c>
      <c r="CJ42" s="134"/>
      <c r="CK42" s="134"/>
      <c r="CL42" s="134"/>
      <c r="CM42" s="134"/>
      <c r="CN42" s="134"/>
      <c r="CO42" s="133" t="s">
        <v>2171</v>
      </c>
      <c r="CP42" s="134"/>
      <c r="CQ42" s="134"/>
      <c r="CR42" s="134"/>
      <c r="CS42" s="134"/>
      <c r="CT42" s="134"/>
      <c r="CU42" s="135"/>
      <c r="CY42" s="81" t="s">
        <v>2034</v>
      </c>
      <c r="CZ42" s="82"/>
      <c r="DA42" s="82"/>
      <c r="DB42" s="82"/>
      <c r="DC42" s="82"/>
      <c r="DD42" s="82"/>
      <c r="DE42" s="81" t="s">
        <v>2172</v>
      </c>
      <c r="DF42" s="82"/>
      <c r="DG42" s="82"/>
      <c r="DH42" s="82"/>
      <c r="DI42" s="82"/>
      <c r="DJ42" s="82"/>
      <c r="DK42" s="83"/>
      <c r="DO42" s="130" t="s">
        <v>1821</v>
      </c>
      <c r="DP42" s="131"/>
      <c r="DQ42" s="131"/>
      <c r="DR42" s="131"/>
      <c r="DS42" s="131"/>
      <c r="DT42" s="131"/>
      <c r="DU42" s="130" t="s">
        <v>1822</v>
      </c>
      <c r="DV42" s="131"/>
      <c r="DW42" s="131"/>
      <c r="DX42" s="131"/>
      <c r="DY42" s="131"/>
      <c r="DZ42" s="131"/>
      <c r="EA42" s="132"/>
      <c r="EE42" s="147" t="s">
        <v>2157</v>
      </c>
      <c r="EF42" s="118"/>
      <c r="EG42" s="118"/>
      <c r="EH42" s="118"/>
      <c r="EI42" s="118"/>
      <c r="EJ42" s="118"/>
      <c r="EK42" s="147" t="s">
        <v>683</v>
      </c>
      <c r="EL42" s="118"/>
      <c r="EM42" s="118"/>
      <c r="EN42" s="118"/>
      <c r="EO42" s="118"/>
      <c r="EP42" s="118"/>
      <c r="EQ42" s="119"/>
      <c r="EU42" s="137" t="s">
        <v>1599</v>
      </c>
      <c r="EV42" s="114"/>
      <c r="EW42" s="114"/>
      <c r="EX42" s="114"/>
      <c r="EY42" s="114"/>
      <c r="EZ42" s="114"/>
      <c r="FA42" s="137" t="s">
        <v>1600</v>
      </c>
      <c r="FB42" s="82"/>
      <c r="FC42" s="118"/>
      <c r="FD42" s="118"/>
      <c r="FE42" s="118"/>
      <c r="FF42" s="118"/>
      <c r="FG42" s="119"/>
      <c r="FK42" s="233" t="s">
        <v>2970</v>
      </c>
      <c r="FL42" s="131"/>
      <c r="FM42" s="131"/>
      <c r="FN42" s="131"/>
      <c r="FO42" s="131"/>
      <c r="FP42" s="131"/>
      <c r="FQ42" s="233" t="s">
        <v>2960</v>
      </c>
      <c r="FR42" s="131"/>
      <c r="FS42" s="131"/>
      <c r="FT42" s="131"/>
      <c r="FU42" s="131"/>
      <c r="FV42" s="131"/>
      <c r="FW42" s="132"/>
      <c r="GA42" s="169"/>
      <c r="GB42" s="169"/>
      <c r="GC42" s="169"/>
      <c r="GD42" s="169"/>
      <c r="GE42" s="169"/>
      <c r="GF42" s="169"/>
      <c r="GG42" s="169"/>
      <c r="GH42" s="169"/>
      <c r="GI42" s="169"/>
      <c r="GJ42" s="169"/>
      <c r="GK42" s="169"/>
      <c r="GL42" s="169"/>
      <c r="GM42" s="169"/>
      <c r="GQ42" s="141" t="s">
        <v>2177</v>
      </c>
      <c r="GR42" s="142"/>
      <c r="GS42" s="142"/>
      <c r="GT42" s="142"/>
      <c r="GU42" s="142"/>
      <c r="GV42" s="142"/>
      <c r="GW42" s="142"/>
      <c r="GX42" s="143" t="s">
        <v>2178</v>
      </c>
      <c r="GY42" s="142"/>
      <c r="GZ42" s="142"/>
      <c r="HA42" s="142"/>
      <c r="HB42" s="142"/>
      <c r="HC42" s="142"/>
      <c r="HD42" s="142"/>
      <c r="HE42" s="142"/>
      <c r="HF42" s="144"/>
      <c r="HJ42" s="145" t="s">
        <v>2179</v>
      </c>
      <c r="HK42" s="128"/>
      <c r="HL42" s="128"/>
      <c r="HM42" s="128"/>
      <c r="HN42" s="128"/>
      <c r="HO42" s="128"/>
      <c r="HP42" s="128"/>
      <c r="HQ42" s="145" t="s">
        <v>2180</v>
      </c>
      <c r="HR42" s="128"/>
      <c r="HS42" s="128"/>
      <c r="HT42" s="128"/>
      <c r="HU42" s="128"/>
      <c r="HV42" s="128"/>
      <c r="HW42" s="128"/>
      <c r="HX42" s="129"/>
      <c r="IB42" s="180"/>
      <c r="IC42" s="181"/>
      <c r="ID42" s="181"/>
      <c r="IE42" s="181"/>
      <c r="IF42" s="181"/>
      <c r="IG42" s="181"/>
      <c r="IH42" s="180"/>
      <c r="II42" s="181"/>
      <c r="IJ42" s="181"/>
      <c r="IK42" s="181"/>
      <c r="IL42" s="181"/>
      <c r="IM42" s="181"/>
      <c r="IN42" s="182"/>
    </row>
    <row r="43" spans="2:248" ht="17.25">
      <c r="B43" s="81" t="s">
        <v>2181</v>
      </c>
      <c r="C43" s="82"/>
      <c r="D43" s="82"/>
      <c r="E43" s="82"/>
      <c r="F43" s="82"/>
      <c r="G43" s="82"/>
      <c r="H43" s="81" t="s">
        <v>2182</v>
      </c>
      <c r="I43" s="82"/>
      <c r="J43" s="82"/>
      <c r="K43" s="82"/>
      <c r="L43" s="82"/>
      <c r="M43" s="82"/>
      <c r="N43" s="83"/>
      <c r="R43" s="133"/>
      <c r="S43" s="91"/>
      <c r="T43" s="91"/>
      <c r="U43" s="91"/>
      <c r="V43" s="91"/>
      <c r="W43" s="91"/>
      <c r="X43" s="91"/>
      <c r="Y43" s="91"/>
      <c r="Z43" s="91"/>
      <c r="AA43" s="133"/>
      <c r="AB43" s="91"/>
      <c r="AC43" s="91"/>
      <c r="AD43" s="91"/>
      <c r="AE43" s="91"/>
      <c r="AF43" s="91"/>
      <c r="AG43" s="91"/>
      <c r="AH43" s="91"/>
      <c r="AI43" s="146"/>
      <c r="AM43" s="81" t="s">
        <v>2183</v>
      </c>
      <c r="AN43" s="82"/>
      <c r="AO43" s="82"/>
      <c r="AP43" s="82"/>
      <c r="AQ43" s="82"/>
      <c r="AR43" s="82"/>
      <c r="AS43" s="81" t="s">
        <v>2184</v>
      </c>
      <c r="AT43" s="82"/>
      <c r="AU43" s="82"/>
      <c r="AV43" s="82"/>
      <c r="AW43" s="82"/>
      <c r="AX43" s="82"/>
      <c r="AY43" s="83"/>
      <c r="BC43" s="133" t="s">
        <v>2185</v>
      </c>
      <c r="BD43" s="134"/>
      <c r="BE43" s="134"/>
      <c r="BF43" s="134"/>
      <c r="BG43" s="134"/>
      <c r="BH43" s="134"/>
      <c r="BI43" s="133" t="s">
        <v>2186</v>
      </c>
      <c r="BJ43" s="134"/>
      <c r="BK43" s="134"/>
      <c r="BL43" s="134"/>
      <c r="BM43" s="134"/>
      <c r="BN43" s="134"/>
      <c r="BO43" s="135"/>
      <c r="BS43" s="133"/>
      <c r="BT43" s="134"/>
      <c r="BU43" s="134"/>
      <c r="BV43" s="134"/>
      <c r="BW43" s="134"/>
      <c r="BX43" s="134"/>
      <c r="BY43" s="133" t="s">
        <v>2187</v>
      </c>
      <c r="BZ43" s="134"/>
      <c r="CA43" s="134"/>
      <c r="CB43" s="134"/>
      <c r="CC43" s="134"/>
      <c r="CD43" s="134"/>
      <c r="CE43" s="135"/>
      <c r="CI43" s="170" t="s">
        <v>2188</v>
      </c>
      <c r="CJ43" s="134"/>
      <c r="CK43" s="134"/>
      <c r="CL43" s="134"/>
      <c r="CM43" s="134"/>
      <c r="CN43" s="134"/>
      <c r="CO43" s="133" t="s">
        <v>2189</v>
      </c>
      <c r="CP43" s="134"/>
      <c r="CQ43" s="134"/>
      <c r="CR43" s="134"/>
      <c r="CS43" s="134"/>
      <c r="CT43" s="134"/>
      <c r="CU43" s="135"/>
      <c r="CY43" s="81" t="s">
        <v>1671</v>
      </c>
      <c r="CZ43" s="82"/>
      <c r="DA43" s="82"/>
      <c r="DB43" s="82"/>
      <c r="DC43" s="82"/>
      <c r="DD43" s="82"/>
      <c r="DE43" s="81" t="s">
        <v>2191</v>
      </c>
      <c r="DF43" s="82"/>
      <c r="DG43" s="82"/>
      <c r="DH43" s="82"/>
      <c r="DI43" s="82"/>
      <c r="DJ43" s="82"/>
      <c r="DK43" s="83"/>
      <c r="DO43" s="130" t="s">
        <v>1845</v>
      </c>
      <c r="DP43" s="131"/>
      <c r="DQ43" s="131"/>
      <c r="DR43" s="131"/>
      <c r="DS43" s="131"/>
      <c r="DT43" s="131"/>
      <c r="DU43" s="130" t="s">
        <v>1846</v>
      </c>
      <c r="DV43" s="131"/>
      <c r="DW43" s="131"/>
      <c r="DX43" s="131"/>
      <c r="DY43" s="131"/>
      <c r="DZ43" s="131"/>
      <c r="EA43" s="132"/>
      <c r="EE43" s="147" t="s">
        <v>2175</v>
      </c>
      <c r="EF43" s="118"/>
      <c r="EG43" s="118"/>
      <c r="EH43" s="118"/>
      <c r="EI43" s="118"/>
      <c r="EJ43" s="118"/>
      <c r="EK43" s="147" t="s">
        <v>684</v>
      </c>
      <c r="EL43" s="118"/>
      <c r="EM43" s="118"/>
      <c r="EN43" s="118"/>
      <c r="EO43" s="118"/>
      <c r="EP43" s="118"/>
      <c r="EQ43" s="119"/>
      <c r="EU43" s="137" t="s">
        <v>1623</v>
      </c>
      <c r="EV43" s="114"/>
      <c r="EW43" s="114"/>
      <c r="EX43" s="114"/>
      <c r="EY43" s="114"/>
      <c r="EZ43" s="114"/>
      <c r="FA43" s="137" t="s">
        <v>1624</v>
      </c>
      <c r="FB43" s="82"/>
      <c r="FC43" s="82"/>
      <c r="FD43" s="82"/>
      <c r="FE43" s="82"/>
      <c r="FF43" s="82"/>
      <c r="FG43" s="83"/>
      <c r="FK43" s="233" t="s">
        <v>2968</v>
      </c>
      <c r="FL43" s="131" t="s">
        <v>3060</v>
      </c>
      <c r="FM43" s="131"/>
      <c r="FN43" s="131"/>
      <c r="FO43" s="131"/>
      <c r="FP43" s="131"/>
      <c r="FQ43" s="233" t="s">
        <v>2959</v>
      </c>
      <c r="FR43" s="131"/>
      <c r="FS43" s="131"/>
      <c r="FT43" s="131"/>
      <c r="FU43" s="131"/>
      <c r="FV43" s="131"/>
      <c r="FW43" s="132"/>
      <c r="GA43" s="158" t="s">
        <v>2195</v>
      </c>
      <c r="GB43" s="108"/>
      <c r="GC43" s="108"/>
      <c r="GD43" s="108"/>
      <c r="GE43" s="108"/>
      <c r="GF43" s="108"/>
      <c r="GG43" s="107" t="s">
        <v>2196</v>
      </c>
      <c r="GH43" s="108"/>
      <c r="GI43" s="108"/>
      <c r="GJ43" s="108"/>
      <c r="GK43" s="108"/>
      <c r="GL43" s="108"/>
      <c r="GM43" s="109"/>
      <c r="GQ43" s="141" t="s">
        <v>2197</v>
      </c>
      <c r="GR43" s="142"/>
      <c r="GS43" s="142"/>
      <c r="GT43" s="142"/>
      <c r="GU43" s="142"/>
      <c r="GV43" s="142"/>
      <c r="GW43" s="142"/>
      <c r="GX43" s="143" t="s">
        <v>2198</v>
      </c>
      <c r="GY43" s="142"/>
      <c r="GZ43" s="142"/>
      <c r="HA43" s="142"/>
      <c r="HB43" s="142"/>
      <c r="HC43" s="142"/>
      <c r="HD43" s="142"/>
      <c r="HE43" s="142"/>
      <c r="HF43" s="144"/>
      <c r="HJ43" s="145" t="s">
        <v>2199</v>
      </c>
      <c r="HK43" s="128"/>
      <c r="HL43" s="128"/>
      <c r="HM43" s="128"/>
      <c r="HN43" s="128"/>
      <c r="HO43" s="128"/>
      <c r="HP43" s="128"/>
      <c r="HQ43" s="145" t="s">
        <v>2200</v>
      </c>
      <c r="HR43" s="128"/>
      <c r="HS43" s="128"/>
      <c r="HT43" s="128"/>
      <c r="HU43" s="128"/>
      <c r="HV43" s="128"/>
      <c r="HW43" s="128"/>
      <c r="HX43" s="129"/>
      <c r="IB43" s="180"/>
      <c r="IC43" s="181"/>
      <c r="ID43" s="181"/>
      <c r="IE43" s="181"/>
      <c r="IF43" s="181"/>
      <c r="IG43" s="181"/>
      <c r="IH43" s="180"/>
      <c r="II43" s="181"/>
      <c r="IJ43" s="181"/>
      <c r="IK43" s="181"/>
      <c r="IL43" s="181"/>
      <c r="IM43" s="181"/>
      <c r="IN43" s="182"/>
    </row>
    <row r="44" spans="2:248">
      <c r="B44" s="81" t="s">
        <v>2201</v>
      </c>
      <c r="C44" s="82"/>
      <c r="D44" s="82"/>
      <c r="E44" s="82"/>
      <c r="F44" s="82"/>
      <c r="G44" s="82"/>
      <c r="H44" s="81" t="s">
        <v>2202</v>
      </c>
      <c r="I44" s="82"/>
      <c r="J44" s="82"/>
      <c r="K44" s="82"/>
      <c r="L44" s="82"/>
      <c r="M44" s="82"/>
      <c r="N44" s="83"/>
      <c r="R44" s="84"/>
      <c r="S44" s="85"/>
      <c r="T44" s="85"/>
      <c r="U44" s="85"/>
      <c r="V44" s="85"/>
      <c r="W44" s="85"/>
      <c r="X44" s="85"/>
      <c r="Y44" s="85"/>
      <c r="Z44" s="85"/>
      <c r="AA44" s="84"/>
      <c r="AB44" s="85"/>
      <c r="AC44" s="85"/>
      <c r="AD44" s="85"/>
      <c r="AE44" s="85"/>
      <c r="AF44" s="85"/>
      <c r="AG44" s="85"/>
      <c r="AH44" s="85"/>
      <c r="AI44" s="86"/>
      <c r="AM44" s="81" t="s">
        <v>2203</v>
      </c>
      <c r="AN44" s="82"/>
      <c r="AO44" s="82"/>
      <c r="AP44" s="82"/>
      <c r="AQ44" s="82"/>
      <c r="AR44" s="82"/>
      <c r="AS44" s="81" t="s">
        <v>2204</v>
      </c>
      <c r="AT44" s="82"/>
      <c r="AU44" s="82"/>
      <c r="AV44" s="82"/>
      <c r="AW44" s="82"/>
      <c r="AX44" s="82"/>
      <c r="AY44" s="83"/>
      <c r="BC44" s="133" t="s">
        <v>2205</v>
      </c>
      <c r="BD44" s="134"/>
      <c r="BE44" s="134"/>
      <c r="BF44" s="134"/>
      <c r="BG44" s="134"/>
      <c r="BH44" s="134"/>
      <c r="BI44" s="133" t="s">
        <v>2206</v>
      </c>
      <c r="BJ44" s="134"/>
      <c r="BK44" s="134"/>
      <c r="BL44" s="134"/>
      <c r="BM44" s="134"/>
      <c r="BN44" s="134"/>
      <c r="BO44" s="135"/>
      <c r="BS44" s="133"/>
      <c r="BT44" s="134"/>
      <c r="BU44" s="134"/>
      <c r="BV44" s="134"/>
      <c r="BW44" s="134"/>
      <c r="BX44" s="134"/>
      <c r="BY44" s="133" t="s">
        <v>2207</v>
      </c>
      <c r="BZ44" s="134"/>
      <c r="CA44" s="134"/>
      <c r="CB44" s="134"/>
      <c r="CC44" s="134"/>
      <c r="CD44" s="134"/>
      <c r="CE44" s="135"/>
      <c r="CI44" s="170" t="s">
        <v>2208</v>
      </c>
      <c r="CJ44" s="134"/>
      <c r="CK44" s="134"/>
      <c r="CL44" s="134"/>
      <c r="CM44" s="134"/>
      <c r="CN44" s="134"/>
      <c r="CO44" s="133" t="s">
        <v>2209</v>
      </c>
      <c r="CP44" s="134"/>
      <c r="CQ44" s="134"/>
      <c r="CR44" s="134"/>
      <c r="CS44" s="134"/>
      <c r="CT44" s="134"/>
      <c r="CU44" s="135"/>
      <c r="CY44" s="81" t="s">
        <v>2210</v>
      </c>
      <c r="CZ44" s="82"/>
      <c r="DA44" s="82"/>
      <c r="DB44" s="82"/>
      <c r="DC44" s="82"/>
      <c r="DD44" s="82"/>
      <c r="DE44" s="81" t="s">
        <v>2211</v>
      </c>
      <c r="DF44" s="82"/>
      <c r="DG44" s="82"/>
      <c r="DH44" s="82"/>
      <c r="DI44" s="82"/>
      <c r="DJ44" s="82"/>
      <c r="DK44" s="83"/>
      <c r="DO44" s="130" t="s">
        <v>1871</v>
      </c>
      <c r="DP44" s="131"/>
      <c r="DQ44" s="131"/>
      <c r="DR44" s="131"/>
      <c r="DS44" s="131"/>
      <c r="DT44" s="131"/>
      <c r="DU44" s="130" t="s">
        <v>1872</v>
      </c>
      <c r="DV44" s="131"/>
      <c r="DW44" s="131"/>
      <c r="DX44" s="131"/>
      <c r="DY44" s="131"/>
      <c r="DZ44" s="131"/>
      <c r="EA44" s="132"/>
      <c r="EE44" s="147" t="s">
        <v>2194</v>
      </c>
      <c r="EF44" s="118"/>
      <c r="EG44" s="118"/>
      <c r="EH44" s="118"/>
      <c r="EI44" s="118"/>
      <c r="EJ44" s="118"/>
      <c r="EK44" s="147" t="s">
        <v>685</v>
      </c>
      <c r="EL44" s="118"/>
      <c r="EM44" s="118"/>
      <c r="EN44" s="118"/>
      <c r="EO44" s="118"/>
      <c r="EP44" s="118"/>
      <c r="EQ44" s="119"/>
      <c r="EU44" s="81" t="s">
        <v>2947</v>
      </c>
      <c r="EV44" s="82"/>
      <c r="EW44" s="82"/>
      <c r="EX44" s="82"/>
      <c r="EY44" s="82"/>
      <c r="EZ44" s="82"/>
      <c r="FA44" s="81" t="s">
        <v>2948</v>
      </c>
      <c r="FB44" s="82"/>
      <c r="FC44" s="82"/>
      <c r="FD44" s="82"/>
      <c r="FE44" s="82"/>
      <c r="FF44" s="82"/>
      <c r="FG44" s="83"/>
      <c r="FK44" s="233" t="s">
        <v>2969</v>
      </c>
      <c r="FL44" s="131"/>
      <c r="FM44" s="131"/>
      <c r="FN44" s="131"/>
      <c r="FO44" s="131"/>
      <c r="FP44" s="131"/>
      <c r="FQ44" s="233" t="s">
        <v>2974</v>
      </c>
      <c r="FR44" s="131"/>
      <c r="FS44" s="131"/>
      <c r="FT44" s="131"/>
      <c r="FU44" s="131"/>
      <c r="FV44" s="131"/>
      <c r="FW44" s="132"/>
      <c r="GA44" s="120" t="s">
        <v>1574</v>
      </c>
      <c r="GB44" s="121"/>
      <c r="GC44" s="121"/>
      <c r="GD44" s="121"/>
      <c r="GE44" s="121"/>
      <c r="GF44" s="121"/>
      <c r="GG44" s="120" t="s">
        <v>642</v>
      </c>
      <c r="GH44" s="121"/>
      <c r="GI44" s="121"/>
      <c r="GJ44" s="121"/>
      <c r="GK44" s="121"/>
      <c r="GL44" s="121"/>
      <c r="GM44" s="122"/>
      <c r="GQ44" s="141" t="s">
        <v>2217</v>
      </c>
      <c r="GR44" s="142"/>
      <c r="GS44" s="142"/>
      <c r="GT44" s="142"/>
      <c r="GU44" s="142"/>
      <c r="GV44" s="142"/>
      <c r="GW44" s="142"/>
      <c r="GX44" s="143" t="s">
        <v>2218</v>
      </c>
      <c r="GY44" s="142"/>
      <c r="GZ44" s="142"/>
      <c r="HA44" s="142"/>
      <c r="HB44" s="142"/>
      <c r="HC44" s="142"/>
      <c r="HD44" s="142"/>
      <c r="HE44" s="142"/>
      <c r="HF44" s="144"/>
      <c r="HJ44" s="145" t="s">
        <v>2219</v>
      </c>
      <c r="HK44" s="128"/>
      <c r="HL44" s="128"/>
      <c r="HM44" s="128"/>
      <c r="HN44" s="128"/>
      <c r="HO44" s="128"/>
      <c r="HP44" s="128"/>
      <c r="HQ44" s="145" t="s">
        <v>2220</v>
      </c>
      <c r="HR44" s="128"/>
      <c r="HS44" s="128"/>
      <c r="HT44" s="128"/>
      <c r="HU44" s="128"/>
      <c r="HV44" s="128"/>
      <c r="HW44" s="128"/>
      <c r="HX44" s="129"/>
      <c r="IB44" s="186"/>
      <c r="IC44" s="187"/>
      <c r="ID44" s="187"/>
      <c r="IE44" s="187"/>
      <c r="IF44" s="187"/>
      <c r="IG44" s="187"/>
      <c r="IH44" s="186"/>
      <c r="II44" s="187"/>
      <c r="IJ44" s="187"/>
      <c r="IK44" s="187"/>
      <c r="IL44" s="187"/>
      <c r="IM44" s="187"/>
      <c r="IN44" s="188"/>
    </row>
    <row r="45" spans="2:248">
      <c r="B45" s="81" t="s">
        <v>2221</v>
      </c>
      <c r="C45" s="82"/>
      <c r="D45" s="82"/>
      <c r="E45" s="82"/>
      <c r="F45" s="82"/>
      <c r="G45" s="82"/>
      <c r="H45" s="81" t="s">
        <v>2222</v>
      </c>
      <c r="I45" s="82"/>
      <c r="J45" s="82"/>
      <c r="K45" s="82"/>
      <c r="L45" s="82"/>
      <c r="M45" s="82"/>
      <c r="N45" s="83"/>
      <c r="R45" s="81"/>
      <c r="S45" s="82"/>
      <c r="T45" s="82"/>
      <c r="U45" s="82"/>
      <c r="V45" s="82"/>
      <c r="W45" s="82"/>
      <c r="X45" s="82"/>
      <c r="Y45" s="82"/>
      <c r="Z45" s="82"/>
      <c r="AA45" s="81"/>
      <c r="AB45" s="82"/>
      <c r="AC45" s="82"/>
      <c r="AD45" s="82"/>
      <c r="AE45" s="82"/>
      <c r="AF45" s="82"/>
      <c r="AG45" s="82"/>
      <c r="AH45" s="82"/>
      <c r="AI45" s="83"/>
      <c r="AM45" s="171" t="s">
        <v>2223</v>
      </c>
      <c r="AN45" s="91"/>
      <c r="AO45" s="91"/>
      <c r="AP45" s="91"/>
      <c r="AQ45" s="91"/>
      <c r="AR45" s="91"/>
      <c r="AS45" s="171" t="s">
        <v>2224</v>
      </c>
      <c r="AT45" s="91"/>
      <c r="AU45" s="91"/>
      <c r="AV45" s="91"/>
      <c r="AW45" s="91"/>
      <c r="AX45" s="91"/>
      <c r="AY45" s="146"/>
      <c r="BC45" s="133" t="s">
        <v>2225</v>
      </c>
      <c r="BD45" s="91"/>
      <c r="BE45" s="91"/>
      <c r="BF45" s="91"/>
      <c r="BG45" s="91"/>
      <c r="BH45" s="91"/>
      <c r="BI45" s="133" t="s">
        <v>2226</v>
      </c>
      <c r="BJ45" s="91"/>
      <c r="BK45" s="91"/>
      <c r="BL45" s="91"/>
      <c r="BM45" s="91"/>
      <c r="BN45" s="91"/>
      <c r="BO45" s="146"/>
      <c r="BS45" s="133"/>
      <c r="BT45" s="91"/>
      <c r="BU45" s="91"/>
      <c r="BV45" s="91"/>
      <c r="BW45" s="91"/>
      <c r="BX45" s="91"/>
      <c r="BY45" s="133" t="s">
        <v>2227</v>
      </c>
      <c r="BZ45" s="91"/>
      <c r="CA45" s="91"/>
      <c r="CB45" s="91"/>
      <c r="CC45" s="91"/>
      <c r="CD45" s="91"/>
      <c r="CE45" s="146"/>
      <c r="CI45" s="170" t="s">
        <v>2228</v>
      </c>
      <c r="CJ45" s="91"/>
      <c r="CK45" s="91"/>
      <c r="CL45" s="91"/>
      <c r="CM45" s="91"/>
      <c r="CN45" s="91"/>
      <c r="CO45" s="133" t="s">
        <v>2229</v>
      </c>
      <c r="CP45" s="91"/>
      <c r="CQ45" s="91"/>
      <c r="CR45" s="91"/>
      <c r="CS45" s="91"/>
      <c r="CT45" s="91"/>
      <c r="CU45" s="146"/>
      <c r="CY45" s="84"/>
      <c r="CZ45" s="85"/>
      <c r="DA45" s="85"/>
      <c r="DB45" s="85"/>
      <c r="DC45" s="85"/>
      <c r="DD45" s="85"/>
      <c r="DE45" s="84"/>
      <c r="DF45" s="85"/>
      <c r="DG45" s="85"/>
      <c r="DH45" s="85"/>
      <c r="DI45" s="85"/>
      <c r="DJ45" s="85"/>
      <c r="DK45" s="86"/>
      <c r="DO45" s="130" t="s">
        <v>1895</v>
      </c>
      <c r="DP45" s="131"/>
      <c r="DQ45" s="131"/>
      <c r="DR45" s="131"/>
      <c r="DS45" s="131"/>
      <c r="DT45" s="131"/>
      <c r="DU45" s="130" t="s">
        <v>1896</v>
      </c>
      <c r="DV45" s="131"/>
      <c r="DW45" s="131"/>
      <c r="DX45" s="131"/>
      <c r="DY45" s="131"/>
      <c r="DZ45" s="131"/>
      <c r="EA45" s="132"/>
      <c r="EE45" s="147" t="s">
        <v>2214</v>
      </c>
      <c r="EF45" s="118"/>
      <c r="EG45" s="118"/>
      <c r="EH45" s="118"/>
      <c r="EI45" s="118"/>
      <c r="EJ45" s="118"/>
      <c r="EK45" s="147" t="s">
        <v>686</v>
      </c>
      <c r="EL45" s="118"/>
      <c r="EM45" s="118"/>
      <c r="EN45" s="118"/>
      <c r="EO45" s="118"/>
      <c r="EP45" s="118"/>
      <c r="EQ45" s="119"/>
      <c r="EU45" s="81"/>
      <c r="EV45" s="82"/>
      <c r="EW45" s="82"/>
      <c r="EX45" s="82"/>
      <c r="EY45" s="82"/>
      <c r="EZ45" s="82"/>
      <c r="FA45" s="81"/>
      <c r="FB45" s="82"/>
      <c r="FC45" s="82"/>
      <c r="FD45" s="82"/>
      <c r="FE45" s="82"/>
      <c r="FF45" s="82"/>
      <c r="FG45" s="83"/>
      <c r="FK45" s="81" t="s">
        <v>1965</v>
      </c>
      <c r="FL45" s="82"/>
      <c r="FM45" s="82"/>
      <c r="FN45" s="82"/>
      <c r="FO45" s="82"/>
      <c r="FP45" s="82"/>
      <c r="FQ45" s="81" t="s">
        <v>2909</v>
      </c>
      <c r="FR45" s="82"/>
      <c r="FS45" s="82"/>
      <c r="FT45" s="82"/>
      <c r="FU45" s="82"/>
      <c r="FV45" s="82"/>
      <c r="FW45" s="83"/>
      <c r="GA45" s="120" t="s">
        <v>1651</v>
      </c>
      <c r="GB45" s="121"/>
      <c r="GC45" s="121"/>
      <c r="GD45" s="121"/>
      <c r="GE45" s="121"/>
      <c r="GF45" s="121"/>
      <c r="GG45" s="120" t="s">
        <v>1652</v>
      </c>
      <c r="GH45" s="121"/>
      <c r="GI45" s="121"/>
      <c r="GJ45" s="121"/>
      <c r="GK45" s="121"/>
      <c r="GL45" s="121"/>
      <c r="GM45" s="122"/>
      <c r="GQ45" s="141" t="s">
        <v>2235</v>
      </c>
      <c r="GR45" s="142"/>
      <c r="GS45" s="142"/>
      <c r="GT45" s="142"/>
      <c r="GU45" s="142"/>
      <c r="GV45" s="142"/>
      <c r="GW45" s="142"/>
      <c r="GX45" s="143" t="s">
        <v>2236</v>
      </c>
      <c r="GY45" s="142"/>
      <c r="GZ45" s="142"/>
      <c r="HA45" s="142"/>
      <c r="HB45" s="142"/>
      <c r="HC45" s="142"/>
      <c r="HD45" s="142"/>
      <c r="HE45" s="142"/>
      <c r="HF45" s="144"/>
      <c r="HJ45" s="145" t="s">
        <v>2237</v>
      </c>
      <c r="HK45" s="128"/>
      <c r="HL45" s="128"/>
      <c r="HM45" s="128"/>
      <c r="HN45" s="128"/>
      <c r="HO45" s="128"/>
      <c r="HP45" s="128"/>
      <c r="HQ45" s="145" t="s">
        <v>2238</v>
      </c>
      <c r="HR45" s="128"/>
      <c r="HS45" s="128"/>
      <c r="HT45" s="128"/>
      <c r="HU45" s="128"/>
      <c r="HV45" s="128"/>
      <c r="HW45" s="128"/>
      <c r="HX45" s="129"/>
    </row>
    <row r="46" spans="2:248">
      <c r="B46" s="81" t="s">
        <v>2239</v>
      </c>
      <c r="C46" s="82"/>
      <c r="D46" s="82"/>
      <c r="E46" s="82"/>
      <c r="F46" s="82"/>
      <c r="G46" s="82"/>
      <c r="H46" s="81" t="s">
        <v>644</v>
      </c>
      <c r="I46" s="82"/>
      <c r="J46" s="82"/>
      <c r="K46" s="82"/>
      <c r="L46" s="82"/>
      <c r="M46" s="82"/>
      <c r="N46" s="83"/>
      <c r="R46" s="81"/>
      <c r="S46" s="82"/>
      <c r="T46" s="82"/>
      <c r="U46" s="82"/>
      <c r="V46" s="82"/>
      <c r="W46" s="82"/>
      <c r="X46" s="82"/>
      <c r="Y46" s="82"/>
      <c r="Z46" s="82"/>
      <c r="AA46" s="81"/>
      <c r="AB46" s="82"/>
      <c r="AC46" s="82"/>
      <c r="AD46" s="82"/>
      <c r="AE46" s="82"/>
      <c r="AF46" s="82"/>
      <c r="AG46" s="82"/>
      <c r="AH46" s="82"/>
      <c r="AI46" s="83"/>
      <c r="AM46" s="171" t="s">
        <v>2241</v>
      </c>
      <c r="AN46" s="91"/>
      <c r="AO46" s="91"/>
      <c r="AP46" s="91"/>
      <c r="AQ46" s="91"/>
      <c r="AR46" s="91"/>
      <c r="AS46" s="171" t="s">
        <v>2242</v>
      </c>
      <c r="AT46" s="91"/>
      <c r="AU46" s="91"/>
      <c r="AV46" s="91"/>
      <c r="AW46" s="91"/>
      <c r="AX46" s="91"/>
      <c r="AY46" s="146"/>
      <c r="BC46" s="133" t="s">
        <v>2243</v>
      </c>
      <c r="BD46" s="91"/>
      <c r="BE46" s="91"/>
      <c r="BF46" s="91"/>
      <c r="BG46" s="91"/>
      <c r="BH46" s="91"/>
      <c r="BI46" s="133" t="s">
        <v>2244</v>
      </c>
      <c r="BJ46" s="91"/>
      <c r="BK46" s="91"/>
      <c r="BL46" s="91"/>
      <c r="BM46" s="91"/>
      <c r="BN46" s="91"/>
      <c r="BO46" s="146"/>
      <c r="BS46" s="133"/>
      <c r="BT46" s="91"/>
      <c r="BU46" s="91"/>
      <c r="BV46" s="91"/>
      <c r="BW46" s="91"/>
      <c r="BX46" s="91"/>
      <c r="BY46" s="133" t="s">
        <v>2245</v>
      </c>
      <c r="BZ46" s="91"/>
      <c r="CA46" s="91"/>
      <c r="CB46" s="91"/>
      <c r="CC46" s="91"/>
      <c r="CD46" s="91"/>
      <c r="CE46" s="146"/>
      <c r="CI46" s="170" t="s">
        <v>2246</v>
      </c>
      <c r="CJ46" s="91"/>
      <c r="CK46" s="91"/>
      <c r="CL46" s="91"/>
      <c r="CM46" s="91"/>
      <c r="CN46" s="91"/>
      <c r="CO46" s="133" t="s">
        <v>2247</v>
      </c>
      <c r="CP46" s="91"/>
      <c r="CQ46" s="91"/>
      <c r="CR46" s="91"/>
      <c r="CS46" s="91"/>
      <c r="CT46" s="91"/>
      <c r="CU46" s="146"/>
      <c r="CY46" s="81"/>
      <c r="CZ46" s="82"/>
      <c r="DA46" s="82"/>
      <c r="DB46" s="82"/>
      <c r="DC46" s="82"/>
      <c r="DD46" s="82"/>
      <c r="DE46" s="81"/>
      <c r="DF46" s="82"/>
      <c r="DG46" s="82"/>
      <c r="DH46" s="82"/>
      <c r="DI46" s="82"/>
      <c r="DJ46" s="82"/>
      <c r="DK46" s="83"/>
      <c r="DO46" s="130" t="s">
        <v>1918</v>
      </c>
      <c r="DP46" s="131"/>
      <c r="DQ46" s="131"/>
      <c r="DR46" s="131"/>
      <c r="DS46" s="131"/>
      <c r="DT46" s="131"/>
      <c r="DU46" s="130" t="s">
        <v>1919</v>
      </c>
      <c r="DV46" s="131"/>
      <c r="DW46" s="131"/>
      <c r="DX46" s="131"/>
      <c r="DY46" s="131"/>
      <c r="DZ46" s="131"/>
      <c r="EA46" s="132"/>
      <c r="EE46" s="147" t="s">
        <v>1847</v>
      </c>
      <c r="EF46" s="118"/>
      <c r="EG46" s="118"/>
      <c r="EH46" s="118"/>
      <c r="EI46" s="118"/>
      <c r="EJ46" s="118"/>
      <c r="EK46" s="147" t="s">
        <v>687</v>
      </c>
      <c r="EL46" s="118"/>
      <c r="EM46" s="118"/>
      <c r="EN46" s="118"/>
      <c r="EO46" s="118"/>
      <c r="EP46" s="118"/>
      <c r="EQ46" s="119"/>
      <c r="EU46" s="84"/>
      <c r="EV46" s="85"/>
      <c r="EW46" s="85"/>
      <c r="EX46" s="85"/>
      <c r="EY46" s="85"/>
      <c r="EZ46" s="85"/>
      <c r="FA46" s="84"/>
      <c r="FB46" s="85"/>
      <c r="FC46" s="85"/>
      <c r="FD46" s="85"/>
      <c r="FE46" s="85"/>
      <c r="FF46" s="85"/>
      <c r="FG46" s="86"/>
      <c r="FK46" s="81" t="s">
        <v>1989</v>
      </c>
      <c r="FL46" s="82"/>
      <c r="FM46" s="82"/>
      <c r="FN46" s="82"/>
      <c r="FO46" s="82"/>
      <c r="FP46" s="82"/>
      <c r="FQ46" s="81" t="s">
        <v>2910</v>
      </c>
      <c r="FR46" s="82"/>
      <c r="FS46" s="82"/>
      <c r="FT46" s="82"/>
      <c r="FU46" s="82"/>
      <c r="FV46" s="82"/>
      <c r="FW46" s="83"/>
      <c r="GA46" s="120" t="s">
        <v>1678</v>
      </c>
      <c r="GB46" s="121"/>
      <c r="GC46" s="121"/>
      <c r="GD46" s="121"/>
      <c r="GE46" s="121"/>
      <c r="GF46" s="121"/>
      <c r="GG46" s="120" t="s">
        <v>1679</v>
      </c>
      <c r="GH46" s="121"/>
      <c r="GI46" s="121"/>
      <c r="GJ46" s="121"/>
      <c r="GK46" s="121"/>
      <c r="GL46" s="121"/>
      <c r="GM46" s="122"/>
      <c r="GQ46" s="141" t="s">
        <v>2250</v>
      </c>
      <c r="GR46" s="142"/>
      <c r="GS46" s="142"/>
      <c r="GT46" s="142"/>
      <c r="GU46" s="142"/>
      <c r="GV46" s="142"/>
      <c r="GW46" s="142"/>
      <c r="GX46" s="143" t="s">
        <v>2251</v>
      </c>
      <c r="GY46" s="142"/>
      <c r="GZ46" s="142"/>
      <c r="HA46" s="142"/>
      <c r="HB46" s="142"/>
      <c r="HC46" s="142"/>
      <c r="HD46" s="142"/>
      <c r="HE46" s="142"/>
      <c r="HF46" s="144"/>
      <c r="HJ46" s="145" t="s">
        <v>2252</v>
      </c>
      <c r="HK46" s="128"/>
      <c r="HL46" s="128"/>
      <c r="HM46" s="128"/>
      <c r="HN46" s="128"/>
      <c r="HO46" s="128"/>
      <c r="HP46" s="128"/>
      <c r="HQ46" s="145" t="s">
        <v>2253</v>
      </c>
      <c r="HR46" s="128"/>
      <c r="HS46" s="128"/>
      <c r="HT46" s="128"/>
      <c r="HU46" s="128"/>
      <c r="HV46" s="128"/>
      <c r="HW46" s="128"/>
      <c r="HX46" s="129"/>
    </row>
    <row r="47" spans="2:248">
      <c r="B47" s="81" t="s">
        <v>2254</v>
      </c>
      <c r="C47" s="82"/>
      <c r="D47" s="82"/>
      <c r="E47" s="82"/>
      <c r="F47" s="82"/>
      <c r="G47" s="82"/>
      <c r="H47" s="81" t="s">
        <v>2255</v>
      </c>
      <c r="I47" s="82"/>
      <c r="J47" s="82"/>
      <c r="K47" s="82"/>
      <c r="L47" s="82"/>
      <c r="M47" s="82"/>
      <c r="N47" s="83"/>
      <c r="R47" s="84"/>
      <c r="S47" s="85"/>
      <c r="T47" s="85"/>
      <c r="U47" s="85"/>
      <c r="V47" s="85"/>
      <c r="W47" s="85"/>
      <c r="X47" s="85"/>
      <c r="Y47" s="85"/>
      <c r="Z47" s="85"/>
      <c r="AA47" s="84"/>
      <c r="AB47" s="85"/>
      <c r="AC47" s="85"/>
      <c r="AD47" s="85"/>
      <c r="AE47" s="85"/>
      <c r="AF47" s="85"/>
      <c r="AG47" s="85"/>
      <c r="AH47" s="85"/>
      <c r="AI47" s="86"/>
      <c r="AM47" s="171" t="s">
        <v>2256</v>
      </c>
      <c r="AN47" s="91"/>
      <c r="AO47" s="91"/>
      <c r="AP47" s="91"/>
      <c r="AQ47" s="91"/>
      <c r="AR47" s="91"/>
      <c r="AS47" s="171" t="s">
        <v>2257</v>
      </c>
      <c r="AT47" s="91"/>
      <c r="AU47" s="91"/>
      <c r="AV47" s="91"/>
      <c r="AW47" s="91"/>
      <c r="AX47" s="91"/>
      <c r="AY47" s="146"/>
      <c r="BC47" s="133" t="s">
        <v>2258</v>
      </c>
      <c r="BD47" s="91"/>
      <c r="BE47" s="91"/>
      <c r="BF47" s="91"/>
      <c r="BG47" s="91"/>
      <c r="BH47" s="91"/>
      <c r="BI47" s="133" t="s">
        <v>2259</v>
      </c>
      <c r="BJ47" s="91"/>
      <c r="BK47" s="91"/>
      <c r="BL47" s="91"/>
      <c r="BM47" s="91"/>
      <c r="BN47" s="91"/>
      <c r="BO47" s="146"/>
      <c r="BS47" s="133"/>
      <c r="BT47" s="91"/>
      <c r="BU47" s="91"/>
      <c r="BV47" s="91"/>
      <c r="BW47" s="91"/>
      <c r="BX47" s="91"/>
      <c r="BY47" s="133" t="s">
        <v>2260</v>
      </c>
      <c r="BZ47" s="91"/>
      <c r="CA47" s="91"/>
      <c r="CB47" s="91"/>
      <c r="CC47" s="91"/>
      <c r="CD47" s="91"/>
      <c r="CE47" s="146"/>
      <c r="CI47" s="170" t="s">
        <v>2261</v>
      </c>
      <c r="CJ47" s="91"/>
      <c r="CK47" s="91"/>
      <c r="CL47" s="91"/>
      <c r="CM47" s="91"/>
      <c r="CN47" s="91"/>
      <c r="CO47" s="133" t="s">
        <v>2262</v>
      </c>
      <c r="CP47" s="91"/>
      <c r="CQ47" s="91"/>
      <c r="CR47" s="91"/>
      <c r="CS47" s="91"/>
      <c r="CT47" s="91"/>
      <c r="CU47" s="146"/>
      <c r="CY47" s="81"/>
      <c r="CZ47" s="82"/>
      <c r="DA47" s="82"/>
      <c r="DB47" s="82"/>
      <c r="DC47" s="82"/>
      <c r="DD47" s="82"/>
      <c r="DE47" s="81"/>
      <c r="DF47" s="82"/>
      <c r="DG47" s="82"/>
      <c r="DH47" s="82"/>
      <c r="DI47" s="82"/>
      <c r="DJ47" s="82"/>
      <c r="DK47" s="83"/>
      <c r="DO47" s="130" t="s">
        <v>1942</v>
      </c>
      <c r="DP47" s="131"/>
      <c r="DQ47" s="131"/>
      <c r="DR47" s="131"/>
      <c r="DS47" s="131"/>
      <c r="DT47" s="131"/>
      <c r="DU47" s="130" t="s">
        <v>1943</v>
      </c>
      <c r="DV47" s="131"/>
      <c r="DW47" s="131"/>
      <c r="DX47" s="131"/>
      <c r="DY47" s="131"/>
      <c r="DZ47" s="131"/>
      <c r="EA47" s="132"/>
      <c r="EE47" s="147" t="s">
        <v>2248</v>
      </c>
      <c r="EF47" s="118"/>
      <c r="EG47" s="118"/>
      <c r="EH47" s="118"/>
      <c r="EI47" s="118"/>
      <c r="EJ47" s="118"/>
      <c r="EK47" s="147" t="s">
        <v>688</v>
      </c>
      <c r="EL47" s="118"/>
      <c r="EM47" s="118"/>
      <c r="EN47" s="118"/>
      <c r="EO47" s="118"/>
      <c r="EP47" s="118"/>
      <c r="EQ47" s="119"/>
      <c r="FK47" s="81" t="s">
        <v>2912</v>
      </c>
      <c r="FL47" s="82"/>
      <c r="FM47" s="82"/>
      <c r="FN47" s="82"/>
      <c r="FO47" s="82"/>
      <c r="FP47" s="82"/>
      <c r="FQ47" s="81" t="s">
        <v>2911</v>
      </c>
      <c r="FR47" s="82"/>
      <c r="FS47" s="82"/>
      <c r="FT47" s="82"/>
      <c r="FU47" s="82"/>
      <c r="FV47" s="82"/>
      <c r="FW47" s="83"/>
      <c r="GA47" s="120" t="s">
        <v>1579</v>
      </c>
      <c r="GB47" s="139"/>
      <c r="GC47" s="139"/>
      <c r="GD47" s="139"/>
      <c r="GE47" s="139"/>
      <c r="GF47" s="139"/>
      <c r="GG47" s="120" t="s">
        <v>26</v>
      </c>
      <c r="GH47" s="139"/>
      <c r="GI47" s="139"/>
      <c r="GJ47" s="139"/>
      <c r="GK47" s="139"/>
      <c r="GL47" s="139"/>
      <c r="GM47" s="140"/>
      <c r="GQ47" s="141" t="s">
        <v>2265</v>
      </c>
      <c r="GR47" s="142"/>
      <c r="GS47" s="142"/>
      <c r="GT47" s="142"/>
      <c r="GU47" s="142"/>
      <c r="GV47" s="142"/>
      <c r="GW47" s="142"/>
      <c r="GX47" s="143" t="s">
        <v>2266</v>
      </c>
      <c r="GY47" s="142"/>
      <c r="GZ47" s="142"/>
      <c r="HA47" s="142"/>
      <c r="HB47" s="142"/>
      <c r="HC47" s="142"/>
      <c r="HD47" s="142"/>
      <c r="HE47" s="142"/>
      <c r="HF47" s="144"/>
      <c r="HJ47" s="145" t="s">
        <v>2267</v>
      </c>
      <c r="HK47" s="128"/>
      <c r="HL47" s="128"/>
      <c r="HM47" s="128"/>
      <c r="HN47" s="128"/>
      <c r="HO47" s="128"/>
      <c r="HP47" s="128"/>
      <c r="HQ47" s="145" t="s">
        <v>2268</v>
      </c>
      <c r="HR47" s="128"/>
      <c r="HS47" s="128"/>
      <c r="HT47" s="128"/>
      <c r="HU47" s="128"/>
      <c r="HV47" s="128"/>
      <c r="HW47" s="128"/>
      <c r="HX47" s="129"/>
    </row>
    <row r="48" spans="2:248">
      <c r="B48" s="81" t="s">
        <v>2269</v>
      </c>
      <c r="C48" s="82"/>
      <c r="D48" s="82"/>
      <c r="E48" s="82"/>
      <c r="F48" s="82"/>
      <c r="G48" s="82"/>
      <c r="H48" s="81" t="s">
        <v>1300</v>
      </c>
      <c r="I48" s="82"/>
      <c r="J48" s="82"/>
      <c r="K48" s="82"/>
      <c r="L48" s="82"/>
      <c r="M48" s="82"/>
      <c r="N48" s="83"/>
      <c r="AM48" s="171" t="s">
        <v>2271</v>
      </c>
      <c r="AN48" s="91"/>
      <c r="AO48" s="91"/>
      <c r="AP48" s="91"/>
      <c r="AQ48" s="91"/>
      <c r="AR48" s="91"/>
      <c r="AS48" s="171" t="s">
        <v>2272</v>
      </c>
      <c r="AT48" s="91"/>
      <c r="AU48" s="91"/>
      <c r="AV48" s="91"/>
      <c r="AW48" s="91"/>
      <c r="AX48" s="91"/>
      <c r="AY48" s="146"/>
      <c r="BC48" s="133" t="s">
        <v>2273</v>
      </c>
      <c r="BD48" s="134"/>
      <c r="BE48" s="134"/>
      <c r="BF48" s="134"/>
      <c r="BG48" s="134"/>
      <c r="BH48" s="134"/>
      <c r="BI48" s="133" t="s">
        <v>2274</v>
      </c>
      <c r="BJ48" s="134"/>
      <c r="BK48" s="134"/>
      <c r="BL48" s="134"/>
      <c r="BM48" s="134"/>
      <c r="BN48" s="134"/>
      <c r="BO48" s="146"/>
      <c r="BS48" s="133"/>
      <c r="BT48" s="134"/>
      <c r="BU48" s="134"/>
      <c r="BV48" s="134"/>
      <c r="BW48" s="134"/>
      <c r="BX48" s="134"/>
      <c r="BY48" s="133"/>
      <c r="BZ48" s="134"/>
      <c r="CA48" s="134"/>
      <c r="CB48" s="134"/>
      <c r="CC48" s="134"/>
      <c r="CD48" s="134"/>
      <c r="CE48" s="135"/>
      <c r="CI48" s="170" t="s">
        <v>2275</v>
      </c>
      <c r="CJ48" s="134"/>
      <c r="CK48" s="134"/>
      <c r="CL48" s="134"/>
      <c r="CM48" s="134"/>
      <c r="CN48" s="134"/>
      <c r="CO48" s="133" t="s">
        <v>2276</v>
      </c>
      <c r="CP48" s="134"/>
      <c r="CQ48" s="134"/>
      <c r="CR48" s="134"/>
      <c r="CS48" s="134"/>
      <c r="CT48" s="134"/>
      <c r="CU48" s="135"/>
      <c r="CY48" s="84"/>
      <c r="CZ48" s="85"/>
      <c r="DA48" s="85"/>
      <c r="DB48" s="85"/>
      <c r="DC48" s="85"/>
      <c r="DD48" s="85"/>
      <c r="DE48" s="84"/>
      <c r="DF48" s="85"/>
      <c r="DG48" s="85"/>
      <c r="DH48" s="85"/>
      <c r="DI48" s="85"/>
      <c r="DJ48" s="85"/>
      <c r="DK48" s="86"/>
      <c r="DO48" s="130" t="s">
        <v>1963</v>
      </c>
      <c r="DP48" s="131"/>
      <c r="DQ48" s="131"/>
      <c r="DR48" s="131"/>
      <c r="DS48" s="131"/>
      <c r="DT48" s="131"/>
      <c r="DU48" s="130" t="s">
        <v>1964</v>
      </c>
      <c r="DV48" s="131"/>
      <c r="DW48" s="131"/>
      <c r="DX48" s="131"/>
      <c r="DY48" s="131"/>
      <c r="DZ48" s="131"/>
      <c r="EA48" s="132"/>
      <c r="EE48" s="147" t="s">
        <v>2263</v>
      </c>
      <c r="EF48" s="118"/>
      <c r="EG48" s="118"/>
      <c r="EH48" s="118"/>
      <c r="EI48" s="118"/>
      <c r="EJ48" s="118"/>
      <c r="EK48" s="147" t="s">
        <v>689</v>
      </c>
      <c r="EL48" s="118"/>
      <c r="EM48" s="118"/>
      <c r="EN48" s="118"/>
      <c r="EO48" s="118"/>
      <c r="EP48" s="118"/>
      <c r="EQ48" s="119"/>
      <c r="FK48" s="81" t="s">
        <v>3058</v>
      </c>
      <c r="FL48" s="82"/>
      <c r="FM48" s="82"/>
      <c r="FN48" s="82"/>
      <c r="FO48" s="82"/>
      <c r="FP48" s="82"/>
      <c r="FQ48" s="81" t="s">
        <v>3059</v>
      </c>
      <c r="FR48" s="82"/>
      <c r="FS48" s="82"/>
      <c r="FT48" s="82"/>
      <c r="FU48" s="82"/>
      <c r="FV48" s="82"/>
      <c r="FW48" s="83"/>
      <c r="GA48" s="138" t="s">
        <v>2282</v>
      </c>
      <c r="GB48" s="139"/>
      <c r="GC48" s="139"/>
      <c r="GD48" s="139"/>
      <c r="GE48" s="139"/>
      <c r="GF48" s="139"/>
      <c r="GG48" s="138" t="s">
        <v>2283</v>
      </c>
      <c r="GH48" s="139"/>
      <c r="GI48" s="139"/>
      <c r="GJ48" s="139"/>
      <c r="GK48" s="139"/>
      <c r="GL48" s="139"/>
      <c r="GM48" s="140"/>
      <c r="GQ48" s="141" t="s">
        <v>2284</v>
      </c>
      <c r="GR48" s="142"/>
      <c r="GS48" s="142"/>
      <c r="GT48" s="142"/>
      <c r="GU48" s="142"/>
      <c r="GV48" s="142"/>
      <c r="GW48" s="142"/>
      <c r="GX48" s="143" t="s">
        <v>2285</v>
      </c>
      <c r="GY48" s="142"/>
      <c r="GZ48" s="142"/>
      <c r="HA48" s="142"/>
      <c r="HB48" s="142"/>
      <c r="HC48" s="142"/>
      <c r="HD48" s="142"/>
      <c r="HE48" s="142"/>
      <c r="HF48" s="144"/>
      <c r="HJ48" s="145" t="s">
        <v>2286</v>
      </c>
      <c r="HK48" s="128"/>
      <c r="HL48" s="128"/>
      <c r="HM48" s="128"/>
      <c r="HN48" s="128"/>
      <c r="HO48" s="128"/>
      <c r="HP48" s="128"/>
      <c r="HQ48" s="145" t="s">
        <v>2287</v>
      </c>
      <c r="HR48" s="128"/>
      <c r="HS48" s="128"/>
      <c r="HT48" s="128"/>
      <c r="HU48" s="128"/>
      <c r="HV48" s="128"/>
      <c r="HW48" s="128"/>
      <c r="HX48" s="129"/>
    </row>
    <row r="49" spans="2:248">
      <c r="B49" s="81" t="s">
        <v>2288</v>
      </c>
      <c r="C49" s="82"/>
      <c r="D49" s="82"/>
      <c r="E49" s="82"/>
      <c r="F49" s="82"/>
      <c r="G49" s="82"/>
      <c r="H49" s="81" t="s">
        <v>2289</v>
      </c>
      <c r="I49" s="82"/>
      <c r="J49" s="82"/>
      <c r="K49" s="82"/>
      <c r="L49" s="82"/>
      <c r="M49" s="82"/>
      <c r="N49" s="83"/>
      <c r="AM49" s="171" t="s">
        <v>2290</v>
      </c>
      <c r="AN49" s="91"/>
      <c r="AO49" s="91"/>
      <c r="AP49" s="91"/>
      <c r="AQ49" s="91"/>
      <c r="AR49" s="91"/>
      <c r="AS49" s="171" t="s">
        <v>2291</v>
      </c>
      <c r="AT49" s="91"/>
      <c r="AU49" s="91"/>
      <c r="AV49" s="91"/>
      <c r="AW49" s="91"/>
      <c r="AX49" s="91"/>
      <c r="AY49" s="146"/>
      <c r="BC49" s="133" t="s">
        <v>2292</v>
      </c>
      <c r="BD49" s="134"/>
      <c r="BE49" s="134"/>
      <c r="BF49" s="134"/>
      <c r="BG49" s="134"/>
      <c r="BH49" s="134"/>
      <c r="BI49" s="133" t="s">
        <v>2293</v>
      </c>
      <c r="BJ49" s="134"/>
      <c r="BK49" s="134"/>
      <c r="BL49" s="134"/>
      <c r="BM49" s="134"/>
      <c r="BN49" s="134"/>
      <c r="BO49" s="146"/>
      <c r="BS49" s="84"/>
      <c r="BT49" s="85"/>
      <c r="BU49" s="85"/>
      <c r="BV49" s="85"/>
      <c r="BW49" s="85"/>
      <c r="BX49" s="85"/>
      <c r="BY49" s="84"/>
      <c r="BZ49" s="85"/>
      <c r="CA49" s="85"/>
      <c r="CB49" s="85"/>
      <c r="CC49" s="85"/>
      <c r="CD49" s="85"/>
      <c r="CE49" s="86"/>
      <c r="CI49" s="170" t="s">
        <v>2294</v>
      </c>
      <c r="CJ49" s="134"/>
      <c r="CK49" s="134"/>
      <c r="CL49" s="134"/>
      <c r="CM49" s="134"/>
      <c r="CN49" s="134"/>
      <c r="CO49" s="133" t="s">
        <v>2295</v>
      </c>
      <c r="CP49" s="134"/>
      <c r="CQ49" s="134"/>
      <c r="CR49" s="134"/>
      <c r="CS49" s="134"/>
      <c r="CT49" s="134"/>
      <c r="CU49" s="135"/>
      <c r="DO49" s="130" t="s">
        <v>1986</v>
      </c>
      <c r="DP49" s="131"/>
      <c r="DQ49" s="131"/>
      <c r="DR49" s="131"/>
      <c r="DS49" s="131"/>
      <c r="DT49" s="131"/>
      <c r="DU49" s="130" t="s">
        <v>1987</v>
      </c>
      <c r="DV49" s="131"/>
      <c r="DW49" s="131"/>
      <c r="DX49" s="131"/>
      <c r="DY49" s="131"/>
      <c r="DZ49" s="131"/>
      <c r="EA49" s="132"/>
      <c r="EE49" s="147" t="s">
        <v>2278</v>
      </c>
      <c r="EF49" s="118"/>
      <c r="EG49" s="118"/>
      <c r="EH49" s="118"/>
      <c r="EI49" s="118"/>
      <c r="EJ49" s="118"/>
      <c r="EK49" s="147" t="s">
        <v>690</v>
      </c>
      <c r="EL49" s="118"/>
      <c r="EM49" s="118"/>
      <c r="EN49" s="118"/>
      <c r="EO49" s="118"/>
      <c r="EP49" s="118"/>
      <c r="EQ49" s="119"/>
      <c r="EU49" t="s">
        <v>2906</v>
      </c>
      <c r="FK49" s="84"/>
      <c r="FL49" s="85"/>
      <c r="FM49" s="85"/>
      <c r="FN49" s="85"/>
      <c r="FO49" s="85"/>
      <c r="FP49" s="85"/>
      <c r="FQ49" s="84"/>
      <c r="FR49" s="85"/>
      <c r="FS49" s="85"/>
      <c r="FT49" s="85"/>
      <c r="FU49" s="85"/>
      <c r="FV49" s="85"/>
      <c r="FW49" s="86"/>
      <c r="GA49" s="138" t="s">
        <v>2263</v>
      </c>
      <c r="GB49" s="139"/>
      <c r="GC49" s="139"/>
      <c r="GD49" s="139"/>
      <c r="GE49" s="139"/>
      <c r="GF49" s="139"/>
      <c r="GG49" s="138" t="s">
        <v>2301</v>
      </c>
      <c r="GH49" s="139"/>
      <c r="GI49" s="139"/>
      <c r="GJ49" s="139"/>
      <c r="GK49" s="139"/>
      <c r="GL49" s="139"/>
      <c r="GM49" s="140"/>
      <c r="GQ49" s="141" t="s">
        <v>2302</v>
      </c>
      <c r="GR49" s="142"/>
      <c r="GS49" s="142"/>
      <c r="GT49" s="142"/>
      <c r="GU49" s="142"/>
      <c r="GV49" s="142"/>
      <c r="GW49" s="142"/>
      <c r="GX49" s="143" t="s">
        <v>2303</v>
      </c>
      <c r="GY49" s="142"/>
      <c r="GZ49" s="142"/>
      <c r="HA49" s="142"/>
      <c r="HB49" s="142"/>
      <c r="HC49" s="142"/>
      <c r="HD49" s="142"/>
      <c r="HE49" s="142"/>
      <c r="HF49" s="144"/>
      <c r="HJ49" s="145" t="s">
        <v>2304</v>
      </c>
      <c r="HK49" s="128"/>
      <c r="HL49" s="128"/>
      <c r="HM49" s="128"/>
      <c r="HN49" s="128"/>
      <c r="HO49" s="128"/>
      <c r="HP49" s="128"/>
      <c r="HQ49" s="145" t="s">
        <v>2305</v>
      </c>
      <c r="HR49" s="128"/>
      <c r="HS49" s="128"/>
      <c r="HT49" s="128"/>
      <c r="HU49" s="128"/>
      <c r="HV49" s="128"/>
      <c r="HW49" s="128"/>
      <c r="HX49" s="129"/>
    </row>
    <row r="50" spans="2:248" ht="17.25">
      <c r="B50" s="81" t="s">
        <v>2306</v>
      </c>
      <c r="C50" s="82"/>
      <c r="D50" s="82"/>
      <c r="E50" s="82"/>
      <c r="F50" s="82"/>
      <c r="G50" s="82"/>
      <c r="H50" s="81" t="s">
        <v>2307</v>
      </c>
      <c r="I50" s="82"/>
      <c r="J50" s="82"/>
      <c r="K50" s="82"/>
      <c r="L50" s="82"/>
      <c r="M50" s="82"/>
      <c r="N50" s="83"/>
      <c r="R50" t="s">
        <v>2940</v>
      </c>
      <c r="AM50" s="171" t="s">
        <v>2308</v>
      </c>
      <c r="AN50" s="91"/>
      <c r="AO50" s="91"/>
      <c r="AP50" s="91"/>
      <c r="AQ50" s="91"/>
      <c r="AR50" s="91"/>
      <c r="AS50" s="171" t="s">
        <v>2309</v>
      </c>
      <c r="AT50" s="91"/>
      <c r="AU50" s="91"/>
      <c r="AV50" s="91"/>
      <c r="AW50" s="91"/>
      <c r="AX50" s="91"/>
      <c r="AY50" s="146"/>
      <c r="BC50" s="133" t="s">
        <v>2310</v>
      </c>
      <c r="BD50" s="134"/>
      <c r="BE50" s="134"/>
      <c r="BF50" s="134"/>
      <c r="BG50" s="134"/>
      <c r="BH50" s="134"/>
      <c r="BI50" s="133" t="s">
        <v>2311</v>
      </c>
      <c r="BJ50" s="134"/>
      <c r="BK50" s="134"/>
      <c r="BL50" s="134"/>
      <c r="BM50" s="134"/>
      <c r="BN50" s="134"/>
      <c r="BO50" s="146"/>
      <c r="BS50" s="81"/>
      <c r="BT50" s="82"/>
      <c r="BU50" s="82"/>
      <c r="BV50" s="82"/>
      <c r="BW50" s="82"/>
      <c r="BX50" s="82"/>
      <c r="BY50" s="81"/>
      <c r="BZ50" s="82"/>
      <c r="CA50" s="82"/>
      <c r="CB50" s="82"/>
      <c r="CC50" s="82"/>
      <c r="CD50" s="82"/>
      <c r="CE50" s="83"/>
      <c r="CI50" s="170" t="s">
        <v>2312</v>
      </c>
      <c r="CJ50" s="134"/>
      <c r="CK50" s="134"/>
      <c r="CL50" s="134"/>
      <c r="CM50" s="134"/>
      <c r="CN50" s="134"/>
      <c r="CO50" s="133" t="s">
        <v>2313</v>
      </c>
      <c r="CP50" s="134"/>
      <c r="CQ50" s="134"/>
      <c r="CR50" s="134"/>
      <c r="CS50" s="134"/>
      <c r="CT50" s="134"/>
      <c r="CU50" s="135"/>
      <c r="DO50" s="130" t="s">
        <v>2010</v>
      </c>
      <c r="DP50" s="131"/>
      <c r="DQ50" s="131"/>
      <c r="DR50" s="131"/>
      <c r="DS50" s="131"/>
      <c r="DT50" s="131"/>
      <c r="DU50" s="130" t="s">
        <v>2011</v>
      </c>
      <c r="DV50" s="131"/>
      <c r="DW50" s="131"/>
      <c r="DX50" s="131"/>
      <c r="DY50" s="131"/>
      <c r="DZ50" s="131"/>
      <c r="EA50" s="132"/>
      <c r="EE50" s="147" t="s">
        <v>362</v>
      </c>
      <c r="EF50" s="118"/>
      <c r="EG50" s="118"/>
      <c r="EH50" s="118"/>
      <c r="EI50" s="118"/>
      <c r="EJ50" s="118"/>
      <c r="EK50" s="147" t="s">
        <v>364</v>
      </c>
      <c r="EL50" s="118"/>
      <c r="EM50" s="118"/>
      <c r="EN50" s="118"/>
      <c r="EO50" s="118"/>
      <c r="EP50" s="118"/>
      <c r="EQ50" s="119"/>
      <c r="EU50" s="103" t="s">
        <v>2907</v>
      </c>
      <c r="EV50" s="104"/>
      <c r="EW50" s="104"/>
      <c r="EX50" s="104"/>
      <c r="EY50" s="104"/>
      <c r="EZ50" s="104"/>
      <c r="FA50" s="105" t="s">
        <v>2975</v>
      </c>
      <c r="FB50" s="104"/>
      <c r="FC50" s="104"/>
      <c r="FD50" s="104"/>
      <c r="FE50" s="104"/>
      <c r="FF50" s="104"/>
      <c r="FG50" s="106"/>
      <c r="GA50" s="138"/>
      <c r="GB50" s="139"/>
      <c r="GC50" s="139"/>
      <c r="GD50" s="139"/>
      <c r="GE50" s="139"/>
      <c r="GF50" s="139"/>
      <c r="GG50" s="138"/>
      <c r="GH50" s="139"/>
      <c r="GI50" s="139"/>
      <c r="GJ50" s="139"/>
      <c r="GK50" s="139"/>
      <c r="GL50" s="139"/>
      <c r="GM50" s="140"/>
      <c r="GQ50" s="141" t="s">
        <v>2316</v>
      </c>
      <c r="GR50" s="142"/>
      <c r="GS50" s="142"/>
      <c r="GT50" s="142"/>
      <c r="GU50" s="142"/>
      <c r="GV50" s="142"/>
      <c r="GW50" s="142"/>
      <c r="GX50" s="143" t="s">
        <v>2317</v>
      </c>
      <c r="GY50" s="142"/>
      <c r="GZ50" s="142"/>
      <c r="HA50" s="142"/>
      <c r="HB50" s="142"/>
      <c r="HC50" s="142"/>
      <c r="HD50" s="142"/>
      <c r="HE50" s="142"/>
      <c r="HF50" s="144"/>
      <c r="HJ50" s="145" t="s">
        <v>2318</v>
      </c>
      <c r="HK50" s="128"/>
      <c r="HL50" s="128"/>
      <c r="HM50" s="128"/>
      <c r="HN50" s="128"/>
      <c r="HO50" s="128"/>
      <c r="HP50" s="128"/>
      <c r="HQ50" s="145" t="s">
        <v>2319</v>
      </c>
      <c r="HR50" s="128"/>
      <c r="HS50" s="128"/>
      <c r="HT50" s="128"/>
      <c r="HU50" s="128"/>
      <c r="HV50" s="128"/>
      <c r="HW50" s="128"/>
      <c r="HX50" s="129"/>
    </row>
    <row r="51" spans="2:248" ht="17.25">
      <c r="B51" s="81" t="s">
        <v>2320</v>
      </c>
      <c r="C51" s="82"/>
      <c r="D51" s="82"/>
      <c r="E51" s="82"/>
      <c r="F51" s="82"/>
      <c r="G51" s="82"/>
      <c r="H51" s="81" t="s">
        <v>2321</v>
      </c>
      <c r="I51" s="82"/>
      <c r="J51" s="82"/>
      <c r="K51" s="82"/>
      <c r="L51" s="82"/>
      <c r="M51" s="82"/>
      <c r="N51" s="83"/>
      <c r="R51" s="103" t="s">
        <v>1549</v>
      </c>
      <c r="S51" s="104"/>
      <c r="T51" s="104"/>
      <c r="U51" s="104"/>
      <c r="V51" s="104"/>
      <c r="W51" s="104"/>
      <c r="X51" s="104"/>
      <c r="Y51" s="104"/>
      <c r="Z51" s="104"/>
      <c r="AA51" s="105" t="s">
        <v>2941</v>
      </c>
      <c r="AB51" s="104"/>
      <c r="AC51" s="104"/>
      <c r="AD51" s="104"/>
      <c r="AE51" s="104"/>
      <c r="AF51" s="104"/>
      <c r="AG51" s="104"/>
      <c r="AH51" s="104"/>
      <c r="AI51" s="106"/>
      <c r="AM51" s="171" t="s">
        <v>2322</v>
      </c>
      <c r="AN51" s="91"/>
      <c r="AO51" s="91"/>
      <c r="AP51" s="91"/>
      <c r="AQ51" s="91"/>
      <c r="AR51" s="91"/>
      <c r="AS51" s="171" t="s">
        <v>2323</v>
      </c>
      <c r="AT51" s="91"/>
      <c r="AU51" s="91"/>
      <c r="AV51" s="91"/>
      <c r="AW51" s="91"/>
      <c r="AX51" s="91"/>
      <c r="AY51" s="146"/>
      <c r="BC51" s="133" t="s">
        <v>2324</v>
      </c>
      <c r="BD51" s="91"/>
      <c r="BE51" s="91"/>
      <c r="BF51" s="91"/>
      <c r="BG51" s="91"/>
      <c r="BH51" s="91"/>
      <c r="BI51" s="133" t="s">
        <v>2325</v>
      </c>
      <c r="BJ51" s="91"/>
      <c r="BK51" s="91"/>
      <c r="BL51" s="91"/>
      <c r="BM51" s="91"/>
      <c r="BN51" s="91"/>
      <c r="BO51" s="146"/>
      <c r="BS51" s="81"/>
      <c r="BT51" s="82"/>
      <c r="BU51" s="82"/>
      <c r="BV51" s="82"/>
      <c r="BW51" s="82"/>
      <c r="BX51" s="82"/>
      <c r="BY51" s="81"/>
      <c r="BZ51" s="82"/>
      <c r="CA51" s="82"/>
      <c r="CB51" s="82"/>
      <c r="CC51" s="82"/>
      <c r="CD51" s="82"/>
      <c r="CE51" s="83"/>
      <c r="CI51" s="170" t="s">
        <v>2326</v>
      </c>
      <c r="CJ51" s="91"/>
      <c r="CK51" s="91"/>
      <c r="CL51" s="91"/>
      <c r="CM51" s="91"/>
      <c r="CN51" s="91"/>
      <c r="CO51" s="133" t="s">
        <v>2327</v>
      </c>
      <c r="CP51" s="91"/>
      <c r="CQ51" s="91"/>
      <c r="CR51" s="91"/>
      <c r="CS51" s="91"/>
      <c r="CT51" s="91"/>
      <c r="CU51" s="146"/>
      <c r="CY51" t="s">
        <v>1540</v>
      </c>
      <c r="DO51" s="130" t="s">
        <v>2036</v>
      </c>
      <c r="DP51" s="131"/>
      <c r="DQ51" s="131"/>
      <c r="DR51" s="131"/>
      <c r="DS51" s="131"/>
      <c r="DT51" s="131"/>
      <c r="DU51" s="130" t="s">
        <v>2037</v>
      </c>
      <c r="DV51" s="131"/>
      <c r="DW51" s="131"/>
      <c r="DX51" s="131"/>
      <c r="DY51" s="131"/>
      <c r="DZ51" s="131"/>
      <c r="EA51" s="132"/>
      <c r="EE51" s="147" t="s">
        <v>2314</v>
      </c>
      <c r="EF51" s="118"/>
      <c r="EG51" s="118"/>
      <c r="EH51" s="118"/>
      <c r="EI51" s="118"/>
      <c r="EJ51" s="118"/>
      <c r="EK51" s="147" t="s">
        <v>650</v>
      </c>
      <c r="EL51" s="118"/>
      <c r="EM51" s="118"/>
      <c r="EN51" s="118"/>
      <c r="EO51" s="118"/>
      <c r="EP51" s="118"/>
      <c r="EQ51" s="119"/>
      <c r="EU51" s="224" t="s">
        <v>1571</v>
      </c>
      <c r="EV51" s="219"/>
      <c r="EW51" s="219"/>
      <c r="EX51" s="219"/>
      <c r="EY51" s="219"/>
      <c r="EZ51" s="219"/>
      <c r="FA51" s="224" t="s">
        <v>1023</v>
      </c>
      <c r="FB51" s="219"/>
      <c r="FC51" s="219"/>
      <c r="FD51" s="219"/>
      <c r="FE51" s="219"/>
      <c r="FF51" s="219"/>
      <c r="FG51" s="220"/>
      <c r="GA51" s="148"/>
      <c r="GB51" s="149"/>
      <c r="GC51" s="149"/>
      <c r="GD51" s="149"/>
      <c r="GE51" s="149"/>
      <c r="GF51" s="149"/>
      <c r="GG51" s="148"/>
      <c r="GH51" s="149"/>
      <c r="GI51" s="149"/>
      <c r="GJ51" s="149"/>
      <c r="GK51" s="149"/>
      <c r="GL51" s="149"/>
      <c r="GM51" s="150"/>
      <c r="GQ51" s="141" t="s">
        <v>2332</v>
      </c>
      <c r="GR51" s="142"/>
      <c r="GS51" s="142"/>
      <c r="GT51" s="142"/>
      <c r="GU51" s="142"/>
      <c r="GV51" s="142"/>
      <c r="GW51" s="142"/>
      <c r="GX51" s="143" t="s">
        <v>2333</v>
      </c>
      <c r="GY51" s="142"/>
      <c r="GZ51" s="142"/>
      <c r="HA51" s="142"/>
      <c r="HB51" s="142"/>
      <c r="HC51" s="142"/>
      <c r="HD51" s="142"/>
      <c r="HE51" s="142"/>
      <c r="HF51" s="144"/>
      <c r="HJ51" s="145" t="s">
        <v>2334</v>
      </c>
      <c r="HK51" s="128"/>
      <c r="HL51" s="128"/>
      <c r="HM51" s="128"/>
      <c r="HN51" s="128"/>
      <c r="HO51" s="128"/>
      <c r="HP51" s="128"/>
      <c r="HQ51" s="145" t="s">
        <v>2335</v>
      </c>
      <c r="HR51" s="128"/>
      <c r="HS51" s="128"/>
      <c r="HT51" s="128"/>
      <c r="HU51" s="128"/>
      <c r="HV51" s="128"/>
      <c r="HW51" s="128"/>
      <c r="HX51" s="129"/>
    </row>
    <row r="52" spans="2:248" ht="17.25">
      <c r="B52" s="81" t="s">
        <v>2336</v>
      </c>
      <c r="C52" s="82"/>
      <c r="D52" s="82"/>
      <c r="E52" s="82"/>
      <c r="F52" s="82"/>
      <c r="G52" s="82"/>
      <c r="H52" s="81" t="s">
        <v>2337</v>
      </c>
      <c r="I52" s="82"/>
      <c r="J52" s="82"/>
      <c r="K52" s="82"/>
      <c r="L52" s="82"/>
      <c r="M52" s="82"/>
      <c r="N52" s="83"/>
      <c r="R52" s="113" t="s">
        <v>1568</v>
      </c>
      <c r="S52" s="114"/>
      <c r="T52" s="114"/>
      <c r="U52" s="114"/>
      <c r="V52" s="114"/>
      <c r="W52" s="114"/>
      <c r="X52" s="114"/>
      <c r="Y52" s="114"/>
      <c r="Z52" s="114"/>
      <c r="AA52" s="113" t="s">
        <v>1570</v>
      </c>
      <c r="AB52" s="114"/>
      <c r="AC52" s="114"/>
      <c r="AD52" s="114"/>
      <c r="AE52" s="114"/>
      <c r="AF52" s="114"/>
      <c r="AG52" s="114"/>
      <c r="AH52" s="114"/>
      <c r="AI52" s="115"/>
      <c r="AM52" s="171" t="s">
        <v>2338</v>
      </c>
      <c r="AN52" s="91"/>
      <c r="AO52" s="91"/>
      <c r="AP52" s="91"/>
      <c r="AQ52" s="91"/>
      <c r="AR52" s="91"/>
      <c r="AS52" s="171" t="s">
        <v>2339</v>
      </c>
      <c r="AT52" s="91"/>
      <c r="AU52" s="91"/>
      <c r="AV52" s="91"/>
      <c r="AW52" s="91"/>
      <c r="AX52" s="91"/>
      <c r="AY52" s="146"/>
      <c r="BC52" s="133" t="s">
        <v>2340</v>
      </c>
      <c r="BD52" s="91"/>
      <c r="BE52" s="91"/>
      <c r="BF52" s="91"/>
      <c r="BG52" s="91"/>
      <c r="BH52" s="91"/>
      <c r="BI52" s="133" t="s">
        <v>2341</v>
      </c>
      <c r="BJ52" s="91"/>
      <c r="BK52" s="91"/>
      <c r="BL52" s="91"/>
      <c r="BM52" s="91"/>
      <c r="BN52" s="91"/>
      <c r="BO52" s="146"/>
      <c r="BS52" s="84"/>
      <c r="BT52" s="85"/>
      <c r="BU52" s="85"/>
      <c r="BV52" s="85"/>
      <c r="BW52" s="85"/>
      <c r="BX52" s="85"/>
      <c r="BY52" s="84"/>
      <c r="BZ52" s="85"/>
      <c r="CA52" s="85"/>
      <c r="CB52" s="85"/>
      <c r="CC52" s="85"/>
      <c r="CD52" s="85"/>
      <c r="CE52" s="86"/>
      <c r="CI52" s="170" t="s">
        <v>2342</v>
      </c>
      <c r="CJ52" s="91"/>
      <c r="CK52" s="91"/>
      <c r="CL52" s="91"/>
      <c r="CM52" s="91"/>
      <c r="CN52" s="91"/>
      <c r="CO52" s="133" t="s">
        <v>2343</v>
      </c>
      <c r="CP52" s="91"/>
      <c r="CQ52" s="91"/>
      <c r="CR52" s="91"/>
      <c r="CS52" s="91"/>
      <c r="CT52" s="91"/>
      <c r="CU52" s="146"/>
      <c r="CY52" s="103" t="s">
        <v>1556</v>
      </c>
      <c r="CZ52" s="104"/>
      <c r="DA52" s="104"/>
      <c r="DB52" s="104"/>
      <c r="DC52" s="104"/>
      <c r="DD52" s="104"/>
      <c r="DE52" s="105" t="s">
        <v>2344</v>
      </c>
      <c r="DF52" s="104"/>
      <c r="DG52" s="104"/>
      <c r="DH52" s="104"/>
      <c r="DI52" s="104"/>
      <c r="DJ52" s="104"/>
      <c r="DK52" s="106"/>
      <c r="DO52" s="130" t="s">
        <v>2062</v>
      </c>
      <c r="DP52" s="131"/>
      <c r="DQ52" s="131"/>
      <c r="DR52" s="131"/>
      <c r="DS52" s="131"/>
      <c r="DT52" s="131"/>
      <c r="DU52" s="130" t="s">
        <v>2063</v>
      </c>
      <c r="DV52" s="131"/>
      <c r="DW52" s="131"/>
      <c r="DX52" s="131"/>
      <c r="DY52" s="131"/>
      <c r="DZ52" s="131"/>
      <c r="EA52" s="132"/>
      <c r="EE52" s="147" t="s">
        <v>2328</v>
      </c>
      <c r="EF52" s="118"/>
      <c r="EG52" s="118"/>
      <c r="EH52" s="118"/>
      <c r="EI52" s="118"/>
      <c r="EJ52" s="118"/>
      <c r="EK52" s="147" t="s">
        <v>2329</v>
      </c>
      <c r="EL52" s="118"/>
      <c r="EM52" s="118"/>
      <c r="EN52" s="118"/>
      <c r="EO52" s="118"/>
      <c r="EP52" s="118"/>
      <c r="EQ52" s="119"/>
      <c r="EU52" s="116" t="s">
        <v>2115</v>
      </c>
      <c r="EV52" s="117"/>
      <c r="EW52" s="117"/>
      <c r="EX52" s="117"/>
      <c r="EY52" s="117"/>
      <c r="EZ52" s="117"/>
      <c r="FA52" s="116" t="s">
        <v>1569</v>
      </c>
      <c r="FB52" s="118"/>
      <c r="FC52" s="118"/>
      <c r="FD52" s="118"/>
      <c r="FE52" s="118"/>
      <c r="FF52" s="118"/>
      <c r="FG52" s="119"/>
      <c r="FK52" t="s">
        <v>2216</v>
      </c>
      <c r="GA52" s="169"/>
      <c r="GB52" s="169"/>
      <c r="GC52" s="169"/>
      <c r="GD52" s="169"/>
      <c r="GE52" s="169"/>
      <c r="GF52" s="169"/>
      <c r="GG52" s="169"/>
      <c r="GH52" s="169"/>
      <c r="GI52" s="169"/>
      <c r="GJ52" s="169"/>
      <c r="GK52" s="169"/>
      <c r="GL52" s="169"/>
      <c r="GM52" s="169"/>
      <c r="GQ52" s="141" t="s">
        <v>2352</v>
      </c>
      <c r="GR52" s="142"/>
      <c r="GS52" s="142"/>
      <c r="GT52" s="142"/>
      <c r="GU52" s="142"/>
      <c r="GV52" s="142"/>
      <c r="GW52" s="142"/>
      <c r="GX52" s="143" t="s">
        <v>2353</v>
      </c>
      <c r="GY52" s="142"/>
      <c r="GZ52" s="142"/>
      <c r="HA52" s="142"/>
      <c r="HB52" s="142"/>
      <c r="HC52" s="142"/>
      <c r="HD52" s="142"/>
      <c r="HE52" s="142"/>
      <c r="HF52" s="144"/>
      <c r="HJ52" s="145" t="s">
        <v>2354</v>
      </c>
      <c r="HK52" s="128"/>
      <c r="HL52" s="128"/>
      <c r="HM52" s="128"/>
      <c r="HN52" s="128"/>
      <c r="HO52" s="128"/>
      <c r="HP52" s="128"/>
      <c r="HQ52" s="145" t="s">
        <v>2355</v>
      </c>
      <c r="HR52" s="128"/>
      <c r="HS52" s="128"/>
      <c r="HT52" s="128"/>
      <c r="HU52" s="128"/>
      <c r="HV52" s="128"/>
      <c r="HW52" s="128"/>
      <c r="HX52" s="129"/>
      <c r="IB52" s="172" t="s">
        <v>2613</v>
      </c>
      <c r="IC52" s="172"/>
      <c r="ID52" s="172"/>
      <c r="IE52" s="172"/>
      <c r="IF52" s="172"/>
      <c r="IG52" s="172"/>
      <c r="IH52" s="172"/>
      <c r="II52" s="172"/>
      <c r="IJ52" s="172"/>
      <c r="IK52" s="172"/>
      <c r="IL52" s="172"/>
      <c r="IM52" s="172"/>
      <c r="IN52" s="172"/>
    </row>
    <row r="53" spans="2:248" ht="17.25">
      <c r="B53" s="81" t="s">
        <v>2356</v>
      </c>
      <c r="C53" s="82"/>
      <c r="D53" s="82"/>
      <c r="E53" s="82"/>
      <c r="F53" s="82"/>
      <c r="G53" s="82"/>
      <c r="H53" s="81" t="s">
        <v>2357</v>
      </c>
      <c r="I53" s="82"/>
      <c r="J53" s="82"/>
      <c r="K53" s="82"/>
      <c r="L53" s="82"/>
      <c r="M53" s="82"/>
      <c r="N53" s="83"/>
      <c r="R53" s="113" t="s">
        <v>1572</v>
      </c>
      <c r="S53" s="114"/>
      <c r="T53" s="114"/>
      <c r="U53" s="114"/>
      <c r="V53" s="114"/>
      <c r="W53" s="114"/>
      <c r="X53" s="114"/>
      <c r="Y53" s="114"/>
      <c r="Z53" s="114"/>
      <c r="AA53" s="113" t="s">
        <v>1573</v>
      </c>
      <c r="AB53" s="114"/>
      <c r="AC53" s="114"/>
      <c r="AD53" s="114"/>
      <c r="AE53" s="114"/>
      <c r="AF53" s="114"/>
      <c r="AG53" s="114"/>
      <c r="AH53" s="114"/>
      <c r="AI53" s="115"/>
      <c r="AM53" s="171" t="s">
        <v>2358</v>
      </c>
      <c r="AN53" s="91"/>
      <c r="AO53" s="91"/>
      <c r="AP53" s="91"/>
      <c r="AQ53" s="91"/>
      <c r="AR53" s="91"/>
      <c r="AS53" s="171" t="s">
        <v>2359</v>
      </c>
      <c r="AT53" s="91"/>
      <c r="AU53" s="91"/>
      <c r="AV53" s="91"/>
      <c r="AW53" s="91"/>
      <c r="AX53" s="91"/>
      <c r="AY53" s="146"/>
      <c r="BC53" s="133" t="s">
        <v>2360</v>
      </c>
      <c r="BD53" s="91"/>
      <c r="BE53" s="91"/>
      <c r="BF53" s="91"/>
      <c r="BG53" s="91"/>
      <c r="BH53" s="91"/>
      <c r="BI53" s="133" t="s">
        <v>2361</v>
      </c>
      <c r="BJ53" s="91"/>
      <c r="BK53" s="91"/>
      <c r="BL53" s="91"/>
      <c r="BM53" s="91"/>
      <c r="BN53" s="91"/>
      <c r="BO53" s="146"/>
      <c r="CI53" s="170" t="s">
        <v>2362</v>
      </c>
      <c r="CJ53" s="91"/>
      <c r="CK53" s="91"/>
      <c r="CL53" s="91"/>
      <c r="CM53" s="91"/>
      <c r="CN53" s="91"/>
      <c r="CO53" s="133" t="s">
        <v>2363</v>
      </c>
      <c r="CP53" s="91"/>
      <c r="CQ53" s="91"/>
      <c r="CR53" s="91"/>
      <c r="CS53" s="91"/>
      <c r="CT53" s="91"/>
      <c r="CU53" s="146"/>
      <c r="CY53" s="113" t="s">
        <v>1568</v>
      </c>
      <c r="CZ53" s="114"/>
      <c r="DA53" s="114"/>
      <c r="DB53" s="114"/>
      <c r="DC53" s="114"/>
      <c r="DD53" s="114"/>
      <c r="DE53" s="113" t="s">
        <v>1570</v>
      </c>
      <c r="DF53" s="114"/>
      <c r="DG53" s="114"/>
      <c r="DH53" s="114"/>
      <c r="DI53" s="114"/>
      <c r="DJ53" s="114"/>
      <c r="DK53" s="115"/>
      <c r="DO53" s="130" t="s">
        <v>2086</v>
      </c>
      <c r="DP53" s="131"/>
      <c r="DQ53" s="131"/>
      <c r="DR53" s="131"/>
      <c r="DS53" s="131"/>
      <c r="DT53" s="131"/>
      <c r="DU53" s="130" t="s">
        <v>2087</v>
      </c>
      <c r="DV53" s="131"/>
      <c r="DW53" s="131"/>
      <c r="DX53" s="131"/>
      <c r="DY53" s="131"/>
      <c r="DZ53" s="131"/>
      <c r="EA53" s="132"/>
      <c r="EE53" s="147" t="s">
        <v>2346</v>
      </c>
      <c r="EF53" s="118"/>
      <c r="EG53" s="118"/>
      <c r="EH53" s="118"/>
      <c r="EI53" s="118"/>
      <c r="EJ53" s="118"/>
      <c r="EK53" s="147" t="s">
        <v>2347</v>
      </c>
      <c r="EL53" s="118"/>
      <c r="EM53" s="118"/>
      <c r="EN53" s="118"/>
      <c r="EO53" s="118"/>
      <c r="EP53" s="118"/>
      <c r="EQ53" s="119"/>
      <c r="EU53" s="81" t="s">
        <v>2905</v>
      </c>
      <c r="EV53" s="82"/>
      <c r="EW53" s="82"/>
      <c r="EX53" s="82"/>
      <c r="EY53" s="82"/>
      <c r="EZ53" s="82"/>
      <c r="FA53" s="81" t="s">
        <v>2904</v>
      </c>
      <c r="FB53" s="82"/>
      <c r="FC53" s="82"/>
      <c r="FD53" s="82"/>
      <c r="FE53" s="82"/>
      <c r="FF53" s="82"/>
      <c r="FG53" s="83"/>
      <c r="FK53" s="103" t="s">
        <v>2231</v>
      </c>
      <c r="FL53" s="104"/>
      <c r="FM53" s="104"/>
      <c r="FN53" s="104"/>
      <c r="FO53" s="104"/>
      <c r="FP53" s="104"/>
      <c r="FQ53" s="105" t="s">
        <v>2232</v>
      </c>
      <c r="FR53" s="104"/>
      <c r="FS53" s="104"/>
      <c r="FT53" s="104"/>
      <c r="FU53" s="104"/>
      <c r="FV53" s="104"/>
      <c r="FW53" s="106"/>
      <c r="GA53" s="169"/>
      <c r="GB53" s="169"/>
      <c r="GC53" s="169"/>
      <c r="GD53" s="169"/>
      <c r="GE53" s="169"/>
      <c r="GF53" s="169"/>
      <c r="GG53" s="169"/>
      <c r="GH53" s="169"/>
      <c r="GI53" s="169"/>
      <c r="GJ53" s="169"/>
      <c r="GK53" s="169"/>
      <c r="GL53" s="169"/>
      <c r="GM53" s="169"/>
      <c r="GQ53" s="141" t="s">
        <v>2369</v>
      </c>
      <c r="GR53" s="142"/>
      <c r="GS53" s="142"/>
      <c r="GT53" s="142"/>
      <c r="GU53" s="142"/>
      <c r="GV53" s="142"/>
      <c r="GW53" s="142"/>
      <c r="GX53" s="143" t="s">
        <v>2370</v>
      </c>
      <c r="GY53" s="142"/>
      <c r="GZ53" s="142"/>
      <c r="HA53" s="142"/>
      <c r="HB53" s="142"/>
      <c r="HC53" s="142"/>
      <c r="HD53" s="142"/>
      <c r="HE53" s="142"/>
      <c r="HF53" s="144"/>
      <c r="HJ53" s="145" t="s">
        <v>2371</v>
      </c>
      <c r="HK53" s="128"/>
      <c r="HL53" s="128"/>
      <c r="HM53" s="128"/>
      <c r="HN53" s="128"/>
      <c r="HO53" s="128"/>
      <c r="HP53" s="128"/>
      <c r="HQ53" s="145" t="s">
        <v>2372</v>
      </c>
      <c r="HR53" s="128"/>
      <c r="HS53" s="128"/>
      <c r="HT53" s="128"/>
      <c r="HU53" s="128"/>
      <c r="HV53" s="128"/>
      <c r="HW53" s="128"/>
      <c r="HX53" s="129"/>
      <c r="IB53" s="173" t="s">
        <v>1548</v>
      </c>
      <c r="IC53" s="174"/>
      <c r="ID53" s="174"/>
      <c r="IE53" s="174"/>
      <c r="IF53" s="174"/>
      <c r="IG53" s="174"/>
      <c r="IH53" s="173" t="s">
        <v>2622</v>
      </c>
      <c r="II53" s="174"/>
      <c r="IJ53" s="174"/>
      <c r="IK53" s="174"/>
      <c r="IL53" s="174"/>
      <c r="IM53" s="174"/>
      <c r="IN53" s="175"/>
    </row>
    <row r="54" spans="2:248" ht="17.25">
      <c r="B54" s="81" t="s">
        <v>2373</v>
      </c>
      <c r="C54" s="82"/>
      <c r="D54" s="82"/>
      <c r="E54" s="82"/>
      <c r="F54" s="82"/>
      <c r="G54" s="82"/>
      <c r="H54" s="81" t="s">
        <v>2374</v>
      </c>
      <c r="I54" s="82"/>
      <c r="J54" s="82"/>
      <c r="K54" s="82"/>
      <c r="L54" s="82"/>
      <c r="M54" s="82"/>
      <c r="N54" s="83"/>
      <c r="R54" s="113" t="s">
        <v>1575</v>
      </c>
      <c r="S54" s="114"/>
      <c r="T54" s="114"/>
      <c r="U54" s="114"/>
      <c r="V54" s="114"/>
      <c r="W54" s="114"/>
      <c r="X54" s="114"/>
      <c r="Y54" s="114"/>
      <c r="Z54" s="114"/>
      <c r="AA54" s="113" t="s">
        <v>1576</v>
      </c>
      <c r="AB54" s="114"/>
      <c r="AC54" s="114"/>
      <c r="AD54" s="114"/>
      <c r="AE54" s="114"/>
      <c r="AF54" s="114"/>
      <c r="AG54" s="114"/>
      <c r="AH54" s="114"/>
      <c r="AI54" s="115"/>
      <c r="AM54" s="171" t="s">
        <v>2375</v>
      </c>
      <c r="AN54" s="91"/>
      <c r="AO54" s="91"/>
      <c r="AP54" s="91"/>
      <c r="AQ54" s="91"/>
      <c r="AR54" s="91"/>
      <c r="AS54" s="171" t="s">
        <v>2376</v>
      </c>
      <c r="AT54" s="91"/>
      <c r="AU54" s="91"/>
      <c r="AV54" s="91"/>
      <c r="AW54" s="91"/>
      <c r="AX54" s="91"/>
      <c r="AY54" s="146"/>
      <c r="BC54" s="133" t="s">
        <v>2377</v>
      </c>
      <c r="BD54" s="134"/>
      <c r="BE54" s="134"/>
      <c r="BF54" s="134"/>
      <c r="BG54" s="134"/>
      <c r="BH54" s="134"/>
      <c r="BI54" s="133" t="s">
        <v>2378</v>
      </c>
      <c r="BJ54" s="134"/>
      <c r="BK54" s="134"/>
      <c r="BL54" s="134"/>
      <c r="BM54" s="134"/>
      <c r="BN54" s="134"/>
      <c r="BO54" s="135"/>
      <c r="CI54" s="170" t="s">
        <v>2379</v>
      </c>
      <c r="CJ54" s="134"/>
      <c r="CK54" s="134"/>
      <c r="CL54" s="134"/>
      <c r="CM54" s="134"/>
      <c r="CN54" s="134"/>
      <c r="CO54" s="133" t="s">
        <v>2378</v>
      </c>
      <c r="CP54" s="134"/>
      <c r="CQ54" s="134"/>
      <c r="CR54" s="134"/>
      <c r="CS54" s="134"/>
      <c r="CT54" s="134"/>
      <c r="CU54" s="135"/>
      <c r="CY54" s="113" t="s">
        <v>1572</v>
      </c>
      <c r="CZ54" s="114"/>
      <c r="DA54" s="114"/>
      <c r="DB54" s="114"/>
      <c r="DC54" s="114"/>
      <c r="DD54" s="114"/>
      <c r="DE54" s="113" t="s">
        <v>1573</v>
      </c>
      <c r="DF54" s="114"/>
      <c r="DG54" s="114"/>
      <c r="DH54" s="114"/>
      <c r="DI54" s="114"/>
      <c r="DJ54" s="114"/>
      <c r="DK54" s="115"/>
      <c r="DO54" s="130" t="s">
        <v>2111</v>
      </c>
      <c r="DP54" s="131"/>
      <c r="DQ54" s="131"/>
      <c r="DR54" s="131"/>
      <c r="DS54" s="131"/>
      <c r="DT54" s="131"/>
      <c r="DU54" s="130" t="s">
        <v>2112</v>
      </c>
      <c r="DV54" s="131"/>
      <c r="DW54" s="131"/>
      <c r="DX54" s="131"/>
      <c r="DY54" s="131"/>
      <c r="DZ54" s="131"/>
      <c r="EA54" s="132"/>
      <c r="EE54" s="147" t="s">
        <v>2366</v>
      </c>
      <c r="EF54" s="118"/>
      <c r="EG54" s="118"/>
      <c r="EH54" s="118"/>
      <c r="EI54" s="118"/>
      <c r="EJ54" s="118"/>
      <c r="EK54" s="147" t="s">
        <v>692</v>
      </c>
      <c r="EL54" s="118"/>
      <c r="EM54" s="118"/>
      <c r="EN54" s="118"/>
      <c r="EO54" s="118"/>
      <c r="EP54" s="118"/>
      <c r="EQ54" s="119"/>
      <c r="EU54" s="113" t="s">
        <v>1572</v>
      </c>
      <c r="EV54" s="114"/>
      <c r="EW54" s="114"/>
      <c r="EX54" s="114"/>
      <c r="EY54" s="114"/>
      <c r="EZ54" s="114"/>
      <c r="FA54" s="113" t="s">
        <v>1573</v>
      </c>
      <c r="FB54" s="114"/>
      <c r="FC54" s="114"/>
      <c r="FD54" s="114"/>
      <c r="FE54" s="114"/>
      <c r="FF54" s="114"/>
      <c r="FG54" s="115"/>
      <c r="FK54" s="116" t="s">
        <v>1571</v>
      </c>
      <c r="FL54" s="117"/>
      <c r="FM54" s="117"/>
      <c r="FN54" s="117"/>
      <c r="FO54" s="117"/>
      <c r="FP54" s="117"/>
      <c r="FQ54" s="116" t="s">
        <v>1023</v>
      </c>
      <c r="FR54" s="117"/>
      <c r="FS54" s="117"/>
      <c r="FT54" s="117"/>
      <c r="FU54" s="117"/>
      <c r="FV54" s="117"/>
      <c r="FW54" s="191"/>
      <c r="GA54" s="158" t="s">
        <v>2195</v>
      </c>
      <c r="GB54" s="108"/>
      <c r="GC54" s="108"/>
      <c r="GD54" s="108"/>
      <c r="GE54" s="108"/>
      <c r="GF54" s="108"/>
      <c r="GG54" s="107" t="s">
        <v>2384</v>
      </c>
      <c r="GH54" s="108"/>
      <c r="GI54" s="108"/>
      <c r="GJ54" s="108"/>
      <c r="GK54" s="108"/>
      <c r="GL54" s="108"/>
      <c r="GM54" s="109"/>
      <c r="GQ54" s="138" t="s">
        <v>2385</v>
      </c>
      <c r="GR54" s="139"/>
      <c r="GS54" s="139"/>
      <c r="GT54" s="139"/>
      <c r="GU54" s="139"/>
      <c r="GV54" s="139"/>
      <c r="GW54" s="139"/>
      <c r="GX54" s="143" t="s">
        <v>2386</v>
      </c>
      <c r="GY54" s="139"/>
      <c r="GZ54" s="139"/>
      <c r="HA54" s="139"/>
      <c r="HB54" s="139"/>
      <c r="HC54" s="139"/>
      <c r="HD54" s="139"/>
      <c r="HE54" s="139"/>
      <c r="HF54" s="140"/>
      <c r="HJ54" s="145" t="s">
        <v>2387</v>
      </c>
      <c r="HK54" s="128"/>
      <c r="HL54" s="128"/>
      <c r="HM54" s="128"/>
      <c r="HN54" s="128"/>
      <c r="HO54" s="128"/>
      <c r="HP54" s="128"/>
      <c r="HQ54" s="145" t="s">
        <v>2388</v>
      </c>
      <c r="HR54" s="128"/>
      <c r="HS54" s="128"/>
      <c r="HT54" s="128"/>
      <c r="HU54" s="128"/>
      <c r="HV54" s="128"/>
      <c r="HW54" s="128"/>
      <c r="HX54" s="129"/>
      <c r="IB54" s="176" t="s">
        <v>1568</v>
      </c>
      <c r="IC54" s="177"/>
      <c r="ID54" s="177"/>
      <c r="IE54" s="177"/>
      <c r="IF54" s="177"/>
      <c r="IG54" s="177"/>
      <c r="IH54" s="176" t="s">
        <v>1569</v>
      </c>
      <c r="II54" s="177"/>
      <c r="IJ54" s="177"/>
      <c r="IK54" s="177"/>
      <c r="IL54" s="177"/>
      <c r="IM54" s="177"/>
      <c r="IN54" s="178"/>
    </row>
    <row r="55" spans="2:248">
      <c r="B55" s="81" t="s">
        <v>2389</v>
      </c>
      <c r="C55" s="82"/>
      <c r="D55" s="82"/>
      <c r="E55" s="82"/>
      <c r="F55" s="82"/>
      <c r="G55" s="82"/>
      <c r="H55" s="81" t="s">
        <v>2390</v>
      </c>
      <c r="I55" s="82"/>
      <c r="J55" s="82"/>
      <c r="K55" s="82"/>
      <c r="L55" s="82"/>
      <c r="M55" s="82"/>
      <c r="N55" s="83"/>
      <c r="R55" s="225" t="s">
        <v>2942</v>
      </c>
      <c r="S55" s="226"/>
      <c r="T55" s="226"/>
      <c r="U55" s="226"/>
      <c r="V55" s="226"/>
      <c r="W55" s="226"/>
      <c r="X55" s="226"/>
      <c r="Y55" s="226"/>
      <c r="Z55" s="226"/>
      <c r="AA55" s="225" t="s">
        <v>3013</v>
      </c>
      <c r="AB55" s="226"/>
      <c r="AC55" s="226"/>
      <c r="AD55" s="226"/>
      <c r="AE55" s="226"/>
      <c r="AF55" s="226"/>
      <c r="AG55" s="226"/>
      <c r="AH55" s="226"/>
      <c r="AI55" s="227"/>
      <c r="AM55" s="171" t="s">
        <v>2391</v>
      </c>
      <c r="AN55" s="91"/>
      <c r="AO55" s="91"/>
      <c r="AP55" s="91"/>
      <c r="AQ55" s="91"/>
      <c r="AR55" s="91"/>
      <c r="AS55" s="171" t="s">
        <v>2392</v>
      </c>
      <c r="AT55" s="91"/>
      <c r="AU55" s="91"/>
      <c r="AV55" s="91"/>
      <c r="AW55" s="91"/>
      <c r="AX55" s="91"/>
      <c r="AY55" s="146"/>
      <c r="BC55" s="133" t="s">
        <v>2393</v>
      </c>
      <c r="BD55" s="134"/>
      <c r="BE55" s="134"/>
      <c r="BF55" s="134"/>
      <c r="BG55" s="134"/>
      <c r="BH55" s="134"/>
      <c r="BI55" s="133" t="s">
        <v>2394</v>
      </c>
      <c r="BJ55" s="134"/>
      <c r="BK55" s="134"/>
      <c r="BL55" s="134"/>
      <c r="BM55" s="134"/>
      <c r="BN55" s="134"/>
      <c r="BO55" s="135"/>
      <c r="BS55" t="s">
        <v>1538</v>
      </c>
      <c r="CI55" s="170" t="s">
        <v>2395</v>
      </c>
      <c r="CJ55" s="134"/>
      <c r="CK55" s="134"/>
      <c r="CL55" s="134"/>
      <c r="CM55" s="134"/>
      <c r="CN55" s="134"/>
      <c r="CO55" s="133" t="s">
        <v>2394</v>
      </c>
      <c r="CP55" s="134"/>
      <c r="CQ55" s="134"/>
      <c r="CR55" s="134"/>
      <c r="CS55" s="134"/>
      <c r="CT55" s="134"/>
      <c r="CU55" s="135"/>
      <c r="CY55" s="113" t="s">
        <v>1575</v>
      </c>
      <c r="CZ55" s="114"/>
      <c r="DA55" s="114"/>
      <c r="DB55" s="114"/>
      <c r="DC55" s="114"/>
      <c r="DD55" s="114"/>
      <c r="DE55" s="113" t="s">
        <v>1576</v>
      </c>
      <c r="DF55" s="114"/>
      <c r="DG55" s="114"/>
      <c r="DH55" s="114"/>
      <c r="DI55" s="114"/>
      <c r="DJ55" s="114"/>
      <c r="DK55" s="115"/>
      <c r="DO55" s="130" t="s">
        <v>2135</v>
      </c>
      <c r="DP55" s="131"/>
      <c r="DQ55" s="131"/>
      <c r="DR55" s="131"/>
      <c r="DS55" s="131"/>
      <c r="DT55" s="131"/>
      <c r="DU55" s="130" t="s">
        <v>2136</v>
      </c>
      <c r="DV55" s="131"/>
      <c r="DW55" s="131"/>
      <c r="DX55" s="131"/>
      <c r="DY55" s="131"/>
      <c r="DZ55" s="131"/>
      <c r="EA55" s="132"/>
      <c r="EE55" s="147" t="s">
        <v>2382</v>
      </c>
      <c r="EF55" s="118"/>
      <c r="EG55" s="118"/>
      <c r="EH55" s="118"/>
      <c r="EI55" s="118"/>
      <c r="EJ55" s="118"/>
      <c r="EK55" s="147" t="s">
        <v>693</v>
      </c>
      <c r="EL55" s="118"/>
      <c r="EM55" s="118"/>
      <c r="EN55" s="118"/>
      <c r="EO55" s="118"/>
      <c r="EP55" s="118"/>
      <c r="EQ55" s="119"/>
      <c r="EU55" s="113" t="s">
        <v>1575</v>
      </c>
      <c r="EV55" s="114"/>
      <c r="EW55" s="114"/>
      <c r="EX55" s="114"/>
      <c r="EY55" s="114"/>
      <c r="EZ55" s="114"/>
      <c r="FA55" s="113" t="s">
        <v>1576</v>
      </c>
      <c r="FB55" s="114"/>
      <c r="FC55" s="114"/>
      <c r="FD55" s="114"/>
      <c r="FE55" s="114"/>
      <c r="FF55" s="114"/>
      <c r="FG55" s="115"/>
      <c r="FK55" s="126" t="s">
        <v>1574</v>
      </c>
      <c r="FL55" s="118"/>
      <c r="FM55" s="118"/>
      <c r="FN55" s="118"/>
      <c r="FO55" s="118"/>
      <c r="FP55" s="118"/>
      <c r="FQ55" s="126" t="s">
        <v>642</v>
      </c>
      <c r="FR55" s="118"/>
      <c r="FS55" s="118"/>
      <c r="FT55" s="118"/>
      <c r="FU55" s="118"/>
      <c r="FV55" s="118"/>
      <c r="FW55" s="119"/>
      <c r="GA55" s="120" t="s">
        <v>1574</v>
      </c>
      <c r="GB55" s="121"/>
      <c r="GC55" s="121"/>
      <c r="GD55" s="121"/>
      <c r="GE55" s="121"/>
      <c r="GF55" s="121"/>
      <c r="GG55" s="120" t="s">
        <v>642</v>
      </c>
      <c r="GH55" s="121"/>
      <c r="GI55" s="121"/>
      <c r="GJ55" s="121"/>
      <c r="GK55" s="121"/>
      <c r="GL55" s="121"/>
      <c r="GM55" s="122"/>
      <c r="GQ55" s="138" t="s">
        <v>2402</v>
      </c>
      <c r="GR55" s="139"/>
      <c r="GS55" s="139"/>
      <c r="GT55" s="139"/>
      <c r="GU55" s="139"/>
      <c r="GV55" s="139"/>
      <c r="GW55" s="139"/>
      <c r="GX55" s="143" t="s">
        <v>2403</v>
      </c>
      <c r="GY55" s="139"/>
      <c r="GZ55" s="139"/>
      <c r="HA55" s="139"/>
      <c r="HB55" s="139"/>
      <c r="HC55" s="139"/>
      <c r="HD55" s="139"/>
      <c r="HE55" s="139"/>
      <c r="HF55" s="140"/>
      <c r="HJ55" s="145" t="s">
        <v>2404</v>
      </c>
      <c r="HK55" s="128"/>
      <c r="HL55" s="128"/>
      <c r="HM55" s="128"/>
      <c r="HN55" s="128"/>
      <c r="HO55" s="128"/>
      <c r="HP55" s="128"/>
      <c r="HQ55" s="145" t="s">
        <v>2405</v>
      </c>
      <c r="HR55" s="128"/>
      <c r="HS55" s="128"/>
      <c r="HT55" s="128"/>
      <c r="HU55" s="128"/>
      <c r="HV55" s="128"/>
      <c r="HW55" s="128"/>
      <c r="HX55" s="129"/>
      <c r="IB55" s="176" t="s">
        <v>1572</v>
      </c>
      <c r="IC55" s="177"/>
      <c r="ID55" s="177"/>
      <c r="IE55" s="177"/>
      <c r="IF55" s="177"/>
      <c r="IG55" s="177"/>
      <c r="IH55" s="176" t="s">
        <v>1573</v>
      </c>
      <c r="II55" s="177"/>
      <c r="IJ55" s="177"/>
      <c r="IK55" s="177"/>
      <c r="IL55" s="177"/>
      <c r="IM55" s="177"/>
      <c r="IN55" s="178"/>
    </row>
    <row r="56" spans="2:248" ht="17.25">
      <c r="B56" s="81" t="s">
        <v>2406</v>
      </c>
      <c r="C56" s="82"/>
      <c r="D56" s="82"/>
      <c r="E56" s="82"/>
      <c r="F56" s="82"/>
      <c r="G56" s="82"/>
      <c r="H56" s="81" t="s">
        <v>2407</v>
      </c>
      <c r="I56" s="82"/>
      <c r="J56" s="82"/>
      <c r="K56" s="82"/>
      <c r="L56" s="82"/>
      <c r="M56" s="82"/>
      <c r="N56" s="83"/>
      <c r="R56" s="225" t="s">
        <v>2943</v>
      </c>
      <c r="S56" s="226"/>
      <c r="T56" s="226"/>
      <c r="U56" s="226"/>
      <c r="V56" s="226"/>
      <c r="W56" s="226"/>
      <c r="X56" s="226"/>
      <c r="Y56" s="226"/>
      <c r="Z56" s="226"/>
      <c r="AA56" s="225" t="s">
        <v>3014</v>
      </c>
      <c r="AB56" s="226"/>
      <c r="AC56" s="226"/>
      <c r="AD56" s="226"/>
      <c r="AE56" s="226"/>
      <c r="AF56" s="226"/>
      <c r="AG56" s="226"/>
      <c r="AH56" s="226"/>
      <c r="AI56" s="227"/>
      <c r="AM56" s="171" t="s">
        <v>2408</v>
      </c>
      <c r="AN56" s="91"/>
      <c r="AO56" s="91"/>
      <c r="AP56" s="91"/>
      <c r="AQ56" s="91"/>
      <c r="AR56" s="91"/>
      <c r="AS56" s="171" t="s">
        <v>2409</v>
      </c>
      <c r="AT56" s="91"/>
      <c r="AU56" s="91"/>
      <c r="AV56" s="91"/>
      <c r="AW56" s="91"/>
      <c r="AX56" s="91"/>
      <c r="AY56" s="146"/>
      <c r="BC56" s="133" t="s">
        <v>2410</v>
      </c>
      <c r="BD56" s="134"/>
      <c r="BE56" s="134"/>
      <c r="BF56" s="134"/>
      <c r="BG56" s="134"/>
      <c r="BH56" s="134"/>
      <c r="BI56" s="133" t="s">
        <v>2411</v>
      </c>
      <c r="BJ56" s="134"/>
      <c r="BK56" s="134"/>
      <c r="BL56" s="134"/>
      <c r="BM56" s="134"/>
      <c r="BN56" s="134"/>
      <c r="BO56" s="135"/>
      <c r="BS56" s="103" t="s">
        <v>1549</v>
      </c>
      <c r="BT56" s="104"/>
      <c r="BU56" s="104"/>
      <c r="BV56" s="104"/>
      <c r="BW56" s="104"/>
      <c r="BX56" s="104"/>
      <c r="BY56" s="105" t="s">
        <v>1554</v>
      </c>
      <c r="BZ56" s="104"/>
      <c r="CA56" s="104"/>
      <c r="CB56" s="104"/>
      <c r="CC56" s="104"/>
      <c r="CD56" s="104"/>
      <c r="CE56" s="106"/>
      <c r="CI56" s="170" t="s">
        <v>2412</v>
      </c>
      <c r="CJ56" s="134"/>
      <c r="CK56" s="134"/>
      <c r="CL56" s="134"/>
      <c r="CM56" s="134"/>
      <c r="CN56" s="134"/>
      <c r="CO56" s="133" t="s">
        <v>2411</v>
      </c>
      <c r="CP56" s="134"/>
      <c r="CQ56" s="134"/>
      <c r="CR56" s="134"/>
      <c r="CS56" s="134"/>
      <c r="CT56" s="134"/>
      <c r="CU56" s="135"/>
      <c r="CY56" s="130" t="s">
        <v>1593</v>
      </c>
      <c r="CZ56" s="131"/>
      <c r="DA56" s="131"/>
      <c r="DB56" s="131"/>
      <c r="DC56" s="131"/>
      <c r="DD56" s="131"/>
      <c r="DE56" s="130" t="s">
        <v>1160</v>
      </c>
      <c r="DF56" s="131"/>
      <c r="DG56" s="131"/>
      <c r="DH56" s="131"/>
      <c r="DI56" s="131"/>
      <c r="DJ56" s="131"/>
      <c r="DK56" s="132"/>
      <c r="DO56" s="130" t="s">
        <v>2155</v>
      </c>
      <c r="DP56" s="131"/>
      <c r="DQ56" s="131"/>
      <c r="DR56" s="131"/>
      <c r="DS56" s="131"/>
      <c r="DT56" s="131"/>
      <c r="DU56" s="130" t="s">
        <v>2156</v>
      </c>
      <c r="DV56" s="131"/>
      <c r="DW56" s="131"/>
      <c r="DX56" s="131"/>
      <c r="DY56" s="131"/>
      <c r="DZ56" s="131"/>
      <c r="EA56" s="132"/>
      <c r="EE56" s="147" t="s">
        <v>2398</v>
      </c>
      <c r="EF56" s="118"/>
      <c r="EG56" s="118"/>
      <c r="EH56" s="118"/>
      <c r="EI56" s="118"/>
      <c r="EJ56" s="118"/>
      <c r="EK56" s="147" t="s">
        <v>2399</v>
      </c>
      <c r="EL56" s="118"/>
      <c r="EM56" s="118"/>
      <c r="EN56" s="118"/>
      <c r="EO56" s="118"/>
      <c r="EP56" s="118"/>
      <c r="EQ56" s="119"/>
      <c r="EU56" s="116" t="s">
        <v>1574</v>
      </c>
      <c r="EV56" s="117"/>
      <c r="EW56" s="117"/>
      <c r="EX56" s="117"/>
      <c r="EY56" s="117"/>
      <c r="EZ56" s="117"/>
      <c r="FA56" s="116" t="s">
        <v>642</v>
      </c>
      <c r="FB56" s="118"/>
      <c r="FC56" s="118"/>
      <c r="FD56" s="118"/>
      <c r="FE56" s="118"/>
      <c r="FF56" s="118"/>
      <c r="FG56" s="119"/>
      <c r="FK56" s="126" t="s">
        <v>1579</v>
      </c>
      <c r="FL56" s="118"/>
      <c r="FM56" s="118"/>
      <c r="FN56" s="118"/>
      <c r="FO56" s="118"/>
      <c r="FP56" s="118"/>
      <c r="FQ56" s="126" t="s">
        <v>26</v>
      </c>
      <c r="FR56" s="118"/>
      <c r="FS56" s="118"/>
      <c r="FT56" s="118"/>
      <c r="FU56" s="118"/>
      <c r="FV56" s="118"/>
      <c r="FW56" s="119"/>
      <c r="GA56" s="120" t="s">
        <v>1651</v>
      </c>
      <c r="GB56" s="121"/>
      <c r="GC56" s="121"/>
      <c r="GD56" s="121"/>
      <c r="GE56" s="121"/>
      <c r="GF56" s="121"/>
      <c r="GG56" s="120" t="s">
        <v>1652</v>
      </c>
      <c r="GH56" s="121"/>
      <c r="GI56" s="121"/>
      <c r="GJ56" s="121"/>
      <c r="GK56" s="121"/>
      <c r="GL56" s="121"/>
      <c r="GM56" s="122"/>
      <c r="GQ56" s="138" t="s">
        <v>2421</v>
      </c>
      <c r="GR56" s="139"/>
      <c r="GS56" s="139"/>
      <c r="GT56" s="139"/>
      <c r="GU56" s="139"/>
      <c r="GV56" s="139"/>
      <c r="GW56" s="139"/>
      <c r="GX56" s="143" t="s">
        <v>2422</v>
      </c>
      <c r="GY56" s="139"/>
      <c r="GZ56" s="139"/>
      <c r="HA56" s="139"/>
      <c r="HB56" s="139"/>
      <c r="HC56" s="139"/>
      <c r="HD56" s="139"/>
      <c r="HE56" s="139"/>
      <c r="HF56" s="140"/>
      <c r="HJ56" s="145" t="s">
        <v>2423</v>
      </c>
      <c r="HK56" s="128"/>
      <c r="HL56" s="128"/>
      <c r="HM56" s="128"/>
      <c r="HN56" s="128"/>
      <c r="HO56" s="128"/>
      <c r="HP56" s="128"/>
      <c r="HQ56" s="145" t="s">
        <v>2424</v>
      </c>
      <c r="HR56" s="128"/>
      <c r="HS56" s="128"/>
      <c r="HT56" s="128"/>
      <c r="HU56" s="128"/>
      <c r="HV56" s="128"/>
      <c r="HW56" s="128"/>
      <c r="HX56" s="129"/>
      <c r="IB56" s="176" t="s">
        <v>1575</v>
      </c>
      <c r="IC56" s="177"/>
      <c r="ID56" s="177"/>
      <c r="IE56" s="177"/>
      <c r="IF56" s="177"/>
      <c r="IG56" s="177"/>
      <c r="IH56" s="176" t="s">
        <v>1576</v>
      </c>
      <c r="II56" s="177"/>
      <c r="IJ56" s="177"/>
      <c r="IK56" s="177"/>
      <c r="IL56" s="177"/>
      <c r="IM56" s="177"/>
      <c r="IN56" s="178"/>
    </row>
    <row r="57" spans="2:248">
      <c r="B57" s="81" t="s">
        <v>2425</v>
      </c>
      <c r="C57" s="82"/>
      <c r="D57" s="82"/>
      <c r="E57" s="82"/>
      <c r="F57" s="82"/>
      <c r="G57" s="82"/>
      <c r="H57" s="81" t="s">
        <v>2426</v>
      </c>
      <c r="I57" s="82"/>
      <c r="J57" s="82"/>
      <c r="K57" s="82"/>
      <c r="L57" s="82"/>
      <c r="M57" s="82"/>
      <c r="N57" s="83"/>
      <c r="R57" s="225" t="s">
        <v>2944</v>
      </c>
      <c r="S57" s="226"/>
      <c r="T57" s="226"/>
      <c r="U57" s="226"/>
      <c r="V57" s="226"/>
      <c r="W57" s="226"/>
      <c r="X57" s="226"/>
      <c r="Y57" s="226"/>
      <c r="Z57" s="226"/>
      <c r="AA57" s="225" t="s">
        <v>3015</v>
      </c>
      <c r="AB57" s="226"/>
      <c r="AC57" s="226"/>
      <c r="AD57" s="226"/>
      <c r="AE57" s="226"/>
      <c r="AF57" s="226"/>
      <c r="AG57" s="226"/>
      <c r="AH57" s="226"/>
      <c r="AI57" s="227"/>
      <c r="AM57" s="183" t="s">
        <v>2427</v>
      </c>
      <c r="AN57" s="184"/>
      <c r="AO57" s="184"/>
      <c r="AP57" s="184"/>
      <c r="AQ57" s="184"/>
      <c r="AR57" s="184"/>
      <c r="AS57" s="183" t="s">
        <v>2428</v>
      </c>
      <c r="AT57" s="184"/>
      <c r="AU57" s="184"/>
      <c r="AV57" s="184"/>
      <c r="AW57" s="184"/>
      <c r="AX57" s="184"/>
      <c r="AY57" s="185"/>
      <c r="BC57" s="133" t="s">
        <v>2429</v>
      </c>
      <c r="BD57" s="91"/>
      <c r="BE57" s="91"/>
      <c r="BF57" s="91"/>
      <c r="BG57" s="91"/>
      <c r="BH57" s="91"/>
      <c r="BI57" s="133" t="s">
        <v>2430</v>
      </c>
      <c r="BJ57" s="91"/>
      <c r="BK57" s="91"/>
      <c r="BL57" s="91"/>
      <c r="BM57" s="91"/>
      <c r="BN57" s="91"/>
      <c r="BO57" s="146"/>
      <c r="BS57" s="113" t="s">
        <v>1568</v>
      </c>
      <c r="BT57" s="114"/>
      <c r="BU57" s="114"/>
      <c r="BV57" s="114"/>
      <c r="BW57" s="114"/>
      <c r="BX57" s="114"/>
      <c r="BY57" s="113" t="s">
        <v>1570</v>
      </c>
      <c r="BZ57" s="114"/>
      <c r="CA57" s="114"/>
      <c r="CB57" s="114"/>
      <c r="CC57" s="114"/>
      <c r="CD57" s="114"/>
      <c r="CE57" s="115"/>
      <c r="CI57" s="170" t="s">
        <v>2431</v>
      </c>
      <c r="CJ57" s="91"/>
      <c r="CK57" s="91"/>
      <c r="CL57" s="91"/>
      <c r="CM57" s="91"/>
      <c r="CN57" s="91"/>
      <c r="CO57" s="133" t="s">
        <v>2430</v>
      </c>
      <c r="CP57" s="91"/>
      <c r="CQ57" s="91"/>
      <c r="CR57" s="91"/>
      <c r="CS57" s="91"/>
      <c r="CT57" s="91"/>
      <c r="CU57" s="146"/>
      <c r="CY57" s="81" t="s">
        <v>1617</v>
      </c>
      <c r="CZ57" s="82"/>
      <c r="DA57" s="82"/>
      <c r="DB57" s="82"/>
      <c r="DC57" s="82"/>
      <c r="DD57" s="82"/>
      <c r="DE57" s="81" t="s">
        <v>1618</v>
      </c>
      <c r="DF57" s="82"/>
      <c r="DG57" s="82"/>
      <c r="DH57" s="82"/>
      <c r="DI57" s="82"/>
      <c r="DJ57" s="82"/>
      <c r="DK57" s="83"/>
      <c r="DO57" s="130" t="s">
        <v>2173</v>
      </c>
      <c r="DP57" s="131"/>
      <c r="DQ57" s="131"/>
      <c r="DR57" s="131"/>
      <c r="DS57" s="131"/>
      <c r="DT57" s="131"/>
      <c r="DU57" s="130" t="s">
        <v>2174</v>
      </c>
      <c r="DV57" s="131"/>
      <c r="DW57" s="131"/>
      <c r="DX57" s="131"/>
      <c r="DY57" s="131"/>
      <c r="DZ57" s="131"/>
      <c r="EA57" s="132"/>
      <c r="EE57" s="147" t="s">
        <v>2418</v>
      </c>
      <c r="EF57" s="118"/>
      <c r="EG57" s="118"/>
      <c r="EH57" s="118"/>
      <c r="EI57" s="118"/>
      <c r="EJ57" s="118"/>
      <c r="EK57" s="147" t="s">
        <v>695</v>
      </c>
      <c r="EL57" s="118"/>
      <c r="EM57" s="118"/>
      <c r="EN57" s="118"/>
      <c r="EO57" s="118"/>
      <c r="EP57" s="118"/>
      <c r="EQ57" s="119"/>
      <c r="EU57" s="116" t="s">
        <v>1579</v>
      </c>
      <c r="EV57" s="117"/>
      <c r="EW57" s="117"/>
      <c r="EX57" s="117"/>
      <c r="EY57" s="117"/>
      <c r="EZ57" s="117"/>
      <c r="FA57" s="116" t="s">
        <v>26</v>
      </c>
      <c r="FB57" s="118"/>
      <c r="FC57" s="118"/>
      <c r="FD57" s="118"/>
      <c r="FE57" s="118"/>
      <c r="FF57" s="118"/>
      <c r="FG57" s="119"/>
      <c r="FK57" s="113" t="s">
        <v>1599</v>
      </c>
      <c r="FL57" s="114"/>
      <c r="FM57" s="114"/>
      <c r="FN57" s="114"/>
      <c r="FO57" s="114"/>
      <c r="FP57" s="114"/>
      <c r="FQ57" s="113" t="s">
        <v>1600</v>
      </c>
      <c r="FR57" s="114"/>
      <c r="FS57" s="114"/>
      <c r="FT57" s="114"/>
      <c r="FU57" s="114"/>
      <c r="FV57" s="114"/>
      <c r="FW57" s="115"/>
      <c r="GA57" s="120" t="s">
        <v>1678</v>
      </c>
      <c r="GB57" s="121"/>
      <c r="GC57" s="121"/>
      <c r="GD57" s="121"/>
      <c r="GE57" s="121"/>
      <c r="GF57" s="121"/>
      <c r="GG57" s="120" t="s">
        <v>1679</v>
      </c>
      <c r="GH57" s="121"/>
      <c r="GI57" s="121"/>
      <c r="GJ57" s="121"/>
      <c r="GK57" s="121"/>
      <c r="GL57" s="121"/>
      <c r="GM57" s="122"/>
      <c r="GQ57" s="138" t="s">
        <v>2440</v>
      </c>
      <c r="GR57" s="139"/>
      <c r="GS57" s="139"/>
      <c r="GT57" s="139"/>
      <c r="GU57" s="139"/>
      <c r="GV57" s="139"/>
      <c r="GW57" s="139"/>
      <c r="GX57" s="143" t="s">
        <v>2441</v>
      </c>
      <c r="GY57" s="139"/>
      <c r="GZ57" s="139"/>
      <c r="HA57" s="139"/>
      <c r="HB57" s="139"/>
      <c r="HC57" s="139"/>
      <c r="HD57" s="139"/>
      <c r="HE57" s="139"/>
      <c r="HF57" s="140"/>
      <c r="HJ57" s="145" t="s">
        <v>2442</v>
      </c>
      <c r="HK57" s="128"/>
      <c r="HL57" s="128"/>
      <c r="HM57" s="128"/>
      <c r="HN57" s="128"/>
      <c r="HO57" s="128"/>
      <c r="HP57" s="128"/>
      <c r="HQ57" s="145" t="s">
        <v>2443</v>
      </c>
      <c r="HR57" s="128"/>
      <c r="HS57" s="128"/>
      <c r="HT57" s="128"/>
      <c r="HU57" s="128"/>
      <c r="HV57" s="128"/>
      <c r="HW57" s="128"/>
      <c r="HX57" s="129"/>
      <c r="IB57" s="180" t="s">
        <v>2661</v>
      </c>
      <c r="IC57" s="181"/>
      <c r="ID57" s="181"/>
      <c r="IE57" s="181"/>
      <c r="IF57" s="181"/>
      <c r="IG57" s="181"/>
      <c r="IH57" s="180" t="s">
        <v>2662</v>
      </c>
      <c r="II57" s="181"/>
      <c r="IJ57" s="181"/>
      <c r="IK57" s="181"/>
      <c r="IL57" s="181"/>
      <c r="IM57" s="181"/>
      <c r="IN57" s="182"/>
    </row>
    <row r="58" spans="2:248">
      <c r="B58" s="171" t="s">
        <v>2444</v>
      </c>
      <c r="C58" s="91"/>
      <c r="D58" s="91"/>
      <c r="E58" s="91"/>
      <c r="F58" s="91"/>
      <c r="G58" s="91"/>
      <c r="H58" s="171" t="s">
        <v>2445</v>
      </c>
      <c r="I58" s="91"/>
      <c r="J58" s="91"/>
      <c r="K58" s="91"/>
      <c r="L58" s="91"/>
      <c r="M58" s="91"/>
      <c r="N58" s="146"/>
      <c r="R58" s="225" t="s">
        <v>2945</v>
      </c>
      <c r="S58" s="226"/>
      <c r="T58" s="226"/>
      <c r="U58" s="226"/>
      <c r="V58" s="226"/>
      <c r="W58" s="226"/>
      <c r="X58" s="226"/>
      <c r="Y58" s="226"/>
      <c r="Z58" s="226"/>
      <c r="AA58" s="225" t="s">
        <v>3016</v>
      </c>
      <c r="AB58" s="226"/>
      <c r="AC58" s="226"/>
      <c r="AD58" s="226"/>
      <c r="AE58" s="226"/>
      <c r="AF58" s="226"/>
      <c r="AG58" s="226"/>
      <c r="AH58" s="226"/>
      <c r="AI58" s="227"/>
      <c r="AM58" s="183" t="s">
        <v>2446</v>
      </c>
      <c r="AN58" s="184"/>
      <c r="AO58" s="184"/>
      <c r="AP58" s="184"/>
      <c r="AQ58" s="184"/>
      <c r="AR58" s="184"/>
      <c r="AS58" s="183" t="s">
        <v>2447</v>
      </c>
      <c r="AT58" s="184"/>
      <c r="AU58" s="184"/>
      <c r="AV58" s="184"/>
      <c r="AW58" s="184"/>
      <c r="AX58" s="184"/>
      <c r="AY58" s="185"/>
      <c r="BC58" s="133" t="s">
        <v>2448</v>
      </c>
      <c r="BD58" s="91"/>
      <c r="BE58" s="91"/>
      <c r="BF58" s="91"/>
      <c r="BG58" s="91"/>
      <c r="BH58" s="91"/>
      <c r="BI58" s="133" t="s">
        <v>2449</v>
      </c>
      <c r="BJ58" s="91"/>
      <c r="BK58" s="91"/>
      <c r="BL58" s="91"/>
      <c r="BM58" s="91"/>
      <c r="BN58" s="91"/>
      <c r="BO58" s="146"/>
      <c r="BS58" s="113" t="s">
        <v>1572</v>
      </c>
      <c r="BT58" s="114"/>
      <c r="BU58" s="114"/>
      <c r="BV58" s="114"/>
      <c r="BW58" s="114"/>
      <c r="BX58" s="114"/>
      <c r="BY58" s="113" t="s">
        <v>1573</v>
      </c>
      <c r="BZ58" s="114"/>
      <c r="CA58" s="114"/>
      <c r="CB58" s="114"/>
      <c r="CC58" s="114"/>
      <c r="CD58" s="114"/>
      <c r="CE58" s="115"/>
      <c r="CI58" s="170" t="s">
        <v>2450</v>
      </c>
      <c r="CJ58" s="91"/>
      <c r="CK58" s="91"/>
      <c r="CL58" s="91"/>
      <c r="CM58" s="91"/>
      <c r="CN58" s="91"/>
      <c r="CO58" s="133" t="s">
        <v>2449</v>
      </c>
      <c r="CP58" s="91"/>
      <c r="CQ58" s="91"/>
      <c r="CR58" s="91"/>
      <c r="CS58" s="91"/>
      <c r="CT58" s="91"/>
      <c r="CU58" s="146"/>
      <c r="CY58" s="81" t="s">
        <v>1641</v>
      </c>
      <c r="CZ58" s="82"/>
      <c r="DA58" s="82"/>
      <c r="DB58" s="82"/>
      <c r="DC58" s="82"/>
      <c r="DD58" s="82"/>
      <c r="DE58" s="81" t="s">
        <v>1642</v>
      </c>
      <c r="DF58" s="82"/>
      <c r="DG58" s="82"/>
      <c r="DH58" s="82"/>
      <c r="DI58" s="82"/>
      <c r="DJ58" s="82"/>
      <c r="DK58" s="83"/>
      <c r="DO58" s="130" t="s">
        <v>2192</v>
      </c>
      <c r="DP58" s="131"/>
      <c r="DQ58" s="131"/>
      <c r="DR58" s="131"/>
      <c r="DS58" s="131"/>
      <c r="DT58" s="131"/>
      <c r="DU58" s="130" t="s">
        <v>2193</v>
      </c>
      <c r="DV58" s="131"/>
      <c r="DW58" s="131"/>
      <c r="DX58" s="131"/>
      <c r="DY58" s="131"/>
      <c r="DZ58" s="131"/>
      <c r="EA58" s="132"/>
      <c r="EE58" s="147" t="s">
        <v>2436</v>
      </c>
      <c r="EF58" s="118"/>
      <c r="EG58" s="118"/>
      <c r="EH58" s="118"/>
      <c r="EI58" s="118"/>
      <c r="EJ58" s="118"/>
      <c r="EK58" s="147" t="s">
        <v>696</v>
      </c>
      <c r="EL58" s="118"/>
      <c r="EM58" s="118"/>
      <c r="EN58" s="118"/>
      <c r="EO58" s="118"/>
      <c r="EP58" s="118"/>
      <c r="EQ58" s="119"/>
      <c r="EU58" s="137" t="s">
        <v>1599</v>
      </c>
      <c r="EV58" s="114"/>
      <c r="EW58" s="114"/>
      <c r="EX58" s="114"/>
      <c r="EY58" s="114"/>
      <c r="EZ58" s="114"/>
      <c r="FA58" s="137" t="s">
        <v>1600</v>
      </c>
      <c r="FB58" s="82"/>
      <c r="FC58" s="118"/>
      <c r="FD58" s="118"/>
      <c r="FE58" s="118"/>
      <c r="FF58" s="118"/>
      <c r="FG58" s="119"/>
      <c r="FK58" s="147" t="s">
        <v>2367</v>
      </c>
      <c r="FL58" s="118"/>
      <c r="FM58" s="118"/>
      <c r="FN58" s="118"/>
      <c r="FO58" s="118"/>
      <c r="FP58" s="118"/>
      <c r="FQ58" s="147" t="s">
        <v>2368</v>
      </c>
      <c r="FR58" s="118"/>
      <c r="FS58" s="118"/>
      <c r="FT58" s="118"/>
      <c r="FU58" s="118"/>
      <c r="FV58" s="118"/>
      <c r="FW58" s="119"/>
      <c r="GA58" s="120" t="s">
        <v>1579</v>
      </c>
      <c r="GB58" s="139"/>
      <c r="GC58" s="139"/>
      <c r="GD58" s="139"/>
      <c r="GE58" s="139"/>
      <c r="GF58" s="139"/>
      <c r="GG58" s="120" t="s">
        <v>26</v>
      </c>
      <c r="GH58" s="139"/>
      <c r="GI58" s="139"/>
      <c r="GJ58" s="139"/>
      <c r="GK58" s="139"/>
      <c r="GL58" s="139"/>
      <c r="GM58" s="140"/>
      <c r="GQ58" s="138" t="s">
        <v>2456</v>
      </c>
      <c r="GR58" s="139"/>
      <c r="GS58" s="139"/>
      <c r="GT58" s="139"/>
      <c r="GU58" s="139"/>
      <c r="GV58" s="139"/>
      <c r="GW58" s="139"/>
      <c r="GX58" s="143" t="s">
        <v>2457</v>
      </c>
      <c r="GY58" s="139"/>
      <c r="GZ58" s="139"/>
      <c r="HA58" s="139"/>
      <c r="HB58" s="139"/>
      <c r="HC58" s="139"/>
      <c r="HD58" s="139"/>
      <c r="HE58" s="139"/>
      <c r="HF58" s="140"/>
      <c r="HJ58" s="145" t="s">
        <v>2458</v>
      </c>
      <c r="HK58" s="128"/>
      <c r="HL58" s="128"/>
      <c r="HM58" s="128"/>
      <c r="HN58" s="128"/>
      <c r="HO58" s="128"/>
      <c r="HP58" s="128"/>
      <c r="HQ58" s="145" t="s">
        <v>2459</v>
      </c>
      <c r="HR58" s="128"/>
      <c r="HS58" s="128"/>
      <c r="HT58" s="128"/>
      <c r="HU58" s="128"/>
      <c r="HV58" s="128"/>
      <c r="HW58" s="128"/>
      <c r="HX58" s="129"/>
      <c r="IB58" s="180" t="s">
        <v>2671</v>
      </c>
      <c r="IC58" s="181"/>
      <c r="ID58" s="181"/>
      <c r="IE58" s="181"/>
      <c r="IF58" s="181"/>
      <c r="IG58" s="181"/>
      <c r="IH58" s="180" t="s">
        <v>2672</v>
      </c>
      <c r="II58" s="181"/>
      <c r="IJ58" s="181"/>
      <c r="IK58" s="181"/>
      <c r="IL58" s="181"/>
      <c r="IM58" s="181"/>
      <c r="IN58" s="182"/>
    </row>
    <row r="59" spans="2:248">
      <c r="B59" s="81" t="s">
        <v>2460</v>
      </c>
      <c r="C59" s="82"/>
      <c r="D59" s="82"/>
      <c r="E59" s="82"/>
      <c r="F59" s="82"/>
      <c r="G59" s="82"/>
      <c r="H59" s="81" t="s">
        <v>2461</v>
      </c>
      <c r="I59" s="82"/>
      <c r="J59" s="82"/>
      <c r="K59" s="82"/>
      <c r="L59" s="82"/>
      <c r="M59" s="82"/>
      <c r="N59" s="83"/>
      <c r="R59" s="225"/>
      <c r="S59" s="226"/>
      <c r="T59" s="226"/>
      <c r="U59" s="226"/>
      <c r="V59" s="226"/>
      <c r="W59" s="226"/>
      <c r="X59" s="226"/>
      <c r="Y59" s="226"/>
      <c r="Z59" s="226"/>
      <c r="AA59" s="225"/>
      <c r="AB59" s="226"/>
      <c r="AC59" s="226"/>
      <c r="AD59" s="226"/>
      <c r="AE59" s="226"/>
      <c r="AF59" s="226"/>
      <c r="AG59" s="226"/>
      <c r="AH59" s="226"/>
      <c r="AI59" s="227"/>
      <c r="AM59" s="183" t="s">
        <v>2462</v>
      </c>
      <c r="AN59" s="184"/>
      <c r="AO59" s="184"/>
      <c r="AP59" s="184"/>
      <c r="AQ59" s="184"/>
      <c r="AR59" s="184"/>
      <c r="AS59" s="183" t="s">
        <v>2463</v>
      </c>
      <c r="AT59" s="184"/>
      <c r="AU59" s="184"/>
      <c r="AV59" s="184"/>
      <c r="AW59" s="184"/>
      <c r="AX59" s="184"/>
      <c r="AY59" s="185"/>
      <c r="BC59" s="133" t="s">
        <v>2464</v>
      </c>
      <c r="BD59" s="91"/>
      <c r="BE59" s="91"/>
      <c r="BF59" s="91"/>
      <c r="BG59" s="91"/>
      <c r="BH59" s="91"/>
      <c r="BI59" s="133" t="s">
        <v>2465</v>
      </c>
      <c r="BJ59" s="91"/>
      <c r="BK59" s="91"/>
      <c r="BL59" s="91"/>
      <c r="BM59" s="91"/>
      <c r="BN59" s="91"/>
      <c r="BO59" s="146"/>
      <c r="BS59" s="113" t="s">
        <v>1575</v>
      </c>
      <c r="BT59" s="114"/>
      <c r="BU59" s="114"/>
      <c r="BV59" s="114"/>
      <c r="BW59" s="114"/>
      <c r="BX59" s="114"/>
      <c r="BY59" s="113" t="s">
        <v>1576</v>
      </c>
      <c r="BZ59" s="114"/>
      <c r="CA59" s="114"/>
      <c r="CB59" s="114"/>
      <c r="CC59" s="114"/>
      <c r="CD59" s="114"/>
      <c r="CE59" s="115"/>
      <c r="CI59" s="170" t="s">
        <v>2466</v>
      </c>
      <c r="CJ59" s="91"/>
      <c r="CK59" s="91"/>
      <c r="CL59" s="91"/>
      <c r="CM59" s="91"/>
      <c r="CN59" s="91"/>
      <c r="CO59" s="133" t="s">
        <v>2465</v>
      </c>
      <c r="CP59" s="91"/>
      <c r="CQ59" s="91"/>
      <c r="CR59" s="91"/>
      <c r="CS59" s="91"/>
      <c r="CT59" s="91"/>
      <c r="CU59" s="146"/>
      <c r="CY59" s="81" t="s">
        <v>1669</v>
      </c>
      <c r="CZ59" s="82"/>
      <c r="DA59" s="82"/>
      <c r="DB59" s="82"/>
      <c r="DC59" s="82"/>
      <c r="DD59" s="82"/>
      <c r="DE59" s="81" t="s">
        <v>1670</v>
      </c>
      <c r="DF59" s="82"/>
      <c r="DG59" s="82"/>
      <c r="DH59" s="82"/>
      <c r="DI59" s="82"/>
      <c r="DJ59" s="82"/>
      <c r="DK59" s="83"/>
      <c r="DO59" s="130" t="s">
        <v>2212</v>
      </c>
      <c r="DP59" s="131"/>
      <c r="DQ59" s="131"/>
      <c r="DR59" s="131"/>
      <c r="DS59" s="131"/>
      <c r="DT59" s="131"/>
      <c r="DU59" s="130" t="s">
        <v>2213</v>
      </c>
      <c r="DV59" s="131"/>
      <c r="DW59" s="131"/>
      <c r="DX59" s="131"/>
      <c r="DY59" s="131"/>
      <c r="DZ59" s="131"/>
      <c r="EA59" s="132"/>
      <c r="EE59" s="147" t="s">
        <v>2452</v>
      </c>
      <c r="EF59" s="118"/>
      <c r="EG59" s="118"/>
      <c r="EH59" s="118"/>
      <c r="EI59" s="118"/>
      <c r="EJ59" s="118"/>
      <c r="EK59" s="147" t="s">
        <v>697</v>
      </c>
      <c r="EL59" s="118"/>
      <c r="EM59" s="118"/>
      <c r="EN59" s="118"/>
      <c r="EO59" s="118"/>
      <c r="EP59" s="118"/>
      <c r="EQ59" s="119"/>
      <c r="EU59" s="137" t="s">
        <v>1623</v>
      </c>
      <c r="EV59" s="114"/>
      <c r="EW59" s="114"/>
      <c r="EX59" s="114"/>
      <c r="EY59" s="114"/>
      <c r="EZ59" s="114"/>
      <c r="FA59" s="137" t="s">
        <v>1624</v>
      </c>
      <c r="FB59" s="82"/>
      <c r="FC59" s="82"/>
      <c r="FD59" s="82"/>
      <c r="FE59" s="82"/>
      <c r="FF59" s="82"/>
      <c r="FG59" s="83"/>
      <c r="FK59" s="147" t="s">
        <v>2913</v>
      </c>
      <c r="FL59" s="118"/>
      <c r="FM59" s="118"/>
      <c r="FN59" s="118"/>
      <c r="FO59" s="118"/>
      <c r="FP59" s="118"/>
      <c r="FQ59" s="147" t="s">
        <v>646</v>
      </c>
      <c r="FR59" s="118"/>
      <c r="FS59" s="118"/>
      <c r="FT59" s="118"/>
      <c r="FU59" s="118"/>
      <c r="FV59" s="118"/>
      <c r="FW59" s="119"/>
      <c r="GA59" s="138" t="s">
        <v>2067</v>
      </c>
      <c r="GB59" s="139"/>
      <c r="GC59" s="139"/>
      <c r="GD59" s="139"/>
      <c r="GE59" s="139"/>
      <c r="GF59" s="139"/>
      <c r="GG59" s="138" t="s">
        <v>16</v>
      </c>
      <c r="GH59" s="139"/>
      <c r="GI59" s="139"/>
      <c r="GJ59" s="139"/>
      <c r="GK59" s="139"/>
      <c r="GL59" s="139"/>
      <c r="GM59" s="140"/>
      <c r="GQ59" s="138" t="s">
        <v>2474</v>
      </c>
      <c r="GR59" s="139"/>
      <c r="GS59" s="139"/>
      <c r="GT59" s="139"/>
      <c r="GU59" s="139"/>
      <c r="GV59" s="139"/>
      <c r="GW59" s="139"/>
      <c r="GX59" s="143" t="s">
        <v>2475</v>
      </c>
      <c r="GY59" s="139"/>
      <c r="GZ59" s="139"/>
      <c r="HA59" s="139"/>
      <c r="HB59" s="139"/>
      <c r="HC59" s="139"/>
      <c r="HD59" s="139"/>
      <c r="HE59" s="139"/>
      <c r="HF59" s="140"/>
      <c r="HJ59" s="145" t="s">
        <v>2476</v>
      </c>
      <c r="HK59" s="128"/>
      <c r="HL59" s="128"/>
      <c r="HM59" s="128"/>
      <c r="HN59" s="128"/>
      <c r="HO59" s="128"/>
      <c r="HP59" s="128"/>
      <c r="HQ59" s="145" t="s">
        <v>2477</v>
      </c>
      <c r="HR59" s="128"/>
      <c r="HS59" s="128"/>
      <c r="HT59" s="128"/>
      <c r="HU59" s="128"/>
      <c r="HV59" s="128"/>
      <c r="HW59" s="128"/>
      <c r="HX59" s="129"/>
      <c r="IB59" s="180" t="s">
        <v>2679</v>
      </c>
      <c r="IC59" s="181"/>
      <c r="ID59" s="181"/>
      <c r="IE59" s="181"/>
      <c r="IF59" s="181"/>
      <c r="IG59" s="181"/>
      <c r="IH59" s="180" t="s">
        <v>2680</v>
      </c>
      <c r="II59" s="181"/>
      <c r="IJ59" s="181"/>
      <c r="IK59" s="181"/>
      <c r="IL59" s="181"/>
      <c r="IM59" s="181"/>
      <c r="IN59" s="182"/>
    </row>
    <row r="60" spans="2:248">
      <c r="B60" s="81" t="s">
        <v>2478</v>
      </c>
      <c r="C60" s="82"/>
      <c r="D60" s="82"/>
      <c r="E60" s="82"/>
      <c r="F60" s="82"/>
      <c r="G60" s="82"/>
      <c r="H60" s="81" t="s">
        <v>2479</v>
      </c>
      <c r="I60" s="82"/>
      <c r="J60" s="82"/>
      <c r="K60" s="82"/>
      <c r="L60" s="82"/>
      <c r="M60" s="82"/>
      <c r="N60" s="83"/>
      <c r="R60" s="225"/>
      <c r="S60" s="226"/>
      <c r="T60" s="226"/>
      <c r="U60" s="226"/>
      <c r="V60" s="226"/>
      <c r="W60" s="226"/>
      <c r="X60" s="226"/>
      <c r="Y60" s="226"/>
      <c r="Z60" s="226"/>
      <c r="AA60" s="225"/>
      <c r="AB60" s="226"/>
      <c r="AC60" s="226"/>
      <c r="AD60" s="226"/>
      <c r="AE60" s="226"/>
      <c r="AF60" s="226"/>
      <c r="AG60" s="226"/>
      <c r="AH60" s="226"/>
      <c r="AI60" s="227"/>
      <c r="AM60" s="183" t="s">
        <v>2480</v>
      </c>
      <c r="AN60" s="184"/>
      <c r="AO60" s="184"/>
      <c r="AP60" s="184"/>
      <c r="AQ60" s="184"/>
      <c r="AR60" s="184"/>
      <c r="AS60" s="183" t="s">
        <v>2481</v>
      </c>
      <c r="AT60" s="184"/>
      <c r="AU60" s="184"/>
      <c r="AV60" s="184"/>
      <c r="AW60" s="184"/>
      <c r="AX60" s="184"/>
      <c r="AY60" s="185"/>
      <c r="BC60" s="133" t="s">
        <v>2482</v>
      </c>
      <c r="BD60" s="134"/>
      <c r="BE60" s="134"/>
      <c r="BF60" s="134"/>
      <c r="BG60" s="134"/>
      <c r="BH60" s="134"/>
      <c r="BI60" s="133" t="s">
        <v>2483</v>
      </c>
      <c r="BJ60" s="134"/>
      <c r="BK60" s="134"/>
      <c r="BL60" s="134"/>
      <c r="BM60" s="134"/>
      <c r="BN60" s="134"/>
      <c r="BO60" s="146"/>
      <c r="BS60" s="133"/>
      <c r="BT60" s="134"/>
      <c r="BU60" s="134"/>
      <c r="BV60" s="134"/>
      <c r="BW60" s="134"/>
      <c r="BX60" s="134"/>
      <c r="BY60" s="133" t="s">
        <v>1590</v>
      </c>
      <c r="BZ60" s="134"/>
      <c r="CA60" s="134"/>
      <c r="CB60" s="134"/>
      <c r="CC60" s="134"/>
      <c r="CD60" s="134"/>
      <c r="CE60" s="135"/>
      <c r="CI60" s="170" t="s">
        <v>2484</v>
      </c>
      <c r="CJ60" s="134"/>
      <c r="CK60" s="134"/>
      <c r="CL60" s="134"/>
      <c r="CM60" s="134"/>
      <c r="CN60" s="134"/>
      <c r="CO60" s="133" t="s">
        <v>2483</v>
      </c>
      <c r="CP60" s="134"/>
      <c r="CQ60" s="134"/>
      <c r="CR60" s="134"/>
      <c r="CS60" s="134"/>
      <c r="CT60" s="134"/>
      <c r="CU60" s="135"/>
      <c r="CY60" s="81" t="s">
        <v>1695</v>
      </c>
      <c r="CZ60" s="82"/>
      <c r="DA60" s="82"/>
      <c r="DB60" s="82"/>
      <c r="DC60" s="82"/>
      <c r="DD60" s="82"/>
      <c r="DE60" s="81" t="s">
        <v>1696</v>
      </c>
      <c r="DF60" s="82"/>
      <c r="DG60" s="82"/>
      <c r="DH60" s="82"/>
      <c r="DI60" s="82"/>
      <c r="DJ60" s="82"/>
      <c r="DK60" s="83"/>
      <c r="DO60" s="84"/>
      <c r="DP60" s="85"/>
      <c r="DQ60" s="85"/>
      <c r="DR60" s="85"/>
      <c r="DS60" s="85"/>
      <c r="DT60" s="85"/>
      <c r="DU60" s="84"/>
      <c r="DV60" s="85"/>
      <c r="DW60" s="85"/>
      <c r="DX60" s="85"/>
      <c r="DY60" s="85"/>
      <c r="DZ60" s="85"/>
      <c r="EA60" s="86"/>
      <c r="EE60" s="147" t="s">
        <v>2469</v>
      </c>
      <c r="EF60" s="118"/>
      <c r="EG60" s="118"/>
      <c r="EH60" s="118"/>
      <c r="EI60" s="118"/>
      <c r="EJ60" s="118"/>
      <c r="EK60" s="147" t="s">
        <v>698</v>
      </c>
      <c r="EL60" s="118"/>
      <c r="EM60" s="118"/>
      <c r="EN60" s="118"/>
      <c r="EO60" s="118"/>
      <c r="EP60" s="118"/>
      <c r="EQ60" s="119"/>
      <c r="EU60" s="81" t="s">
        <v>1650</v>
      </c>
      <c r="EV60" s="82"/>
      <c r="EW60" s="82"/>
      <c r="EX60" s="82"/>
      <c r="EY60" s="82"/>
      <c r="EZ60" s="82"/>
      <c r="FA60" s="81" t="s">
        <v>646</v>
      </c>
      <c r="FB60" s="82"/>
      <c r="FC60" s="82"/>
      <c r="FD60" s="82"/>
      <c r="FE60" s="82"/>
      <c r="FF60" s="82"/>
      <c r="FG60" s="83"/>
      <c r="FK60" s="147" t="s">
        <v>2282</v>
      </c>
      <c r="FL60" s="118"/>
      <c r="FM60" s="118"/>
      <c r="FN60" s="118"/>
      <c r="FO60" s="118"/>
      <c r="FP60" s="118"/>
      <c r="FQ60" s="147" t="s">
        <v>648</v>
      </c>
      <c r="FR60" s="118"/>
      <c r="FS60" s="118"/>
      <c r="FT60" s="118"/>
      <c r="FU60" s="118"/>
      <c r="FV60" s="118"/>
      <c r="FW60" s="119"/>
      <c r="GA60" s="138" t="s">
        <v>2090</v>
      </c>
      <c r="GB60" s="139"/>
      <c r="GC60" s="139"/>
      <c r="GD60" s="139"/>
      <c r="GE60" s="139"/>
      <c r="GF60" s="139"/>
      <c r="GG60" s="138" t="s">
        <v>2091</v>
      </c>
      <c r="GH60" s="139"/>
      <c r="GI60" s="139"/>
      <c r="GJ60" s="139"/>
      <c r="GK60" s="139"/>
      <c r="GL60" s="139"/>
      <c r="GM60" s="140"/>
      <c r="GQ60" s="138" t="s">
        <v>2492</v>
      </c>
      <c r="GR60" s="139"/>
      <c r="GS60" s="139"/>
      <c r="GT60" s="139"/>
      <c r="GU60" s="139"/>
      <c r="GV60" s="139"/>
      <c r="GW60" s="139"/>
      <c r="GX60" s="143" t="s">
        <v>2493</v>
      </c>
      <c r="GY60" s="139"/>
      <c r="GZ60" s="139"/>
      <c r="HA60" s="139"/>
      <c r="HB60" s="139"/>
      <c r="HC60" s="139"/>
      <c r="HD60" s="139"/>
      <c r="HE60" s="139"/>
      <c r="HF60" s="140"/>
      <c r="HJ60" s="145" t="s">
        <v>2494</v>
      </c>
      <c r="HK60" s="128"/>
      <c r="HL60" s="128"/>
      <c r="HM60" s="128"/>
      <c r="HN60" s="128"/>
      <c r="HO60" s="128"/>
      <c r="HP60" s="128"/>
      <c r="HQ60" s="145" t="s">
        <v>2495</v>
      </c>
      <c r="HR60" s="128"/>
      <c r="HS60" s="128"/>
      <c r="HT60" s="128"/>
      <c r="HU60" s="128"/>
      <c r="HV60" s="128"/>
      <c r="HW60" s="128"/>
      <c r="HX60" s="129"/>
      <c r="IB60" s="180" t="s">
        <v>2687</v>
      </c>
      <c r="IC60" s="181"/>
      <c r="ID60" s="181"/>
      <c r="IE60" s="181"/>
      <c r="IF60" s="181"/>
      <c r="IG60" s="181"/>
      <c r="IH60" s="180" t="s">
        <v>2688</v>
      </c>
      <c r="II60" s="181"/>
      <c r="IJ60" s="181"/>
      <c r="IK60" s="181"/>
      <c r="IL60" s="181"/>
      <c r="IM60" s="181"/>
      <c r="IN60" s="182"/>
    </row>
    <row r="61" spans="2:248">
      <c r="B61" s="81" t="s">
        <v>2496</v>
      </c>
      <c r="C61" s="82"/>
      <c r="D61" s="82"/>
      <c r="E61" s="82"/>
      <c r="F61" s="82"/>
      <c r="G61" s="82"/>
      <c r="H61" s="81" t="s">
        <v>2497</v>
      </c>
      <c r="I61" s="82"/>
      <c r="J61" s="82"/>
      <c r="K61" s="82"/>
      <c r="L61" s="82"/>
      <c r="M61" s="82"/>
      <c r="N61" s="83"/>
      <c r="R61" s="225"/>
      <c r="S61" s="226"/>
      <c r="T61" s="226"/>
      <c r="U61" s="226"/>
      <c r="V61" s="226"/>
      <c r="W61" s="226"/>
      <c r="X61" s="226"/>
      <c r="Y61" s="226"/>
      <c r="Z61" s="226"/>
      <c r="AA61" s="225"/>
      <c r="AB61" s="226"/>
      <c r="AC61" s="226"/>
      <c r="AD61" s="226"/>
      <c r="AE61" s="226"/>
      <c r="AF61" s="226"/>
      <c r="AG61" s="226"/>
      <c r="AH61" s="226"/>
      <c r="AI61" s="227"/>
      <c r="AM61" s="183" t="s">
        <v>2498</v>
      </c>
      <c r="AN61" s="184"/>
      <c r="AO61" s="184"/>
      <c r="AP61" s="184"/>
      <c r="AQ61" s="184"/>
      <c r="AR61" s="184"/>
      <c r="AS61" s="183" t="s">
        <v>2499</v>
      </c>
      <c r="AT61" s="184"/>
      <c r="AU61" s="184"/>
      <c r="AV61" s="184"/>
      <c r="AW61" s="184"/>
      <c r="AX61" s="184"/>
      <c r="AY61" s="185"/>
      <c r="BC61" s="133" t="s">
        <v>2500</v>
      </c>
      <c r="BD61" s="134"/>
      <c r="BE61" s="134"/>
      <c r="BF61" s="134"/>
      <c r="BG61" s="134"/>
      <c r="BH61" s="134"/>
      <c r="BI61" s="133" t="s">
        <v>2501</v>
      </c>
      <c r="BJ61" s="134"/>
      <c r="BK61" s="134"/>
      <c r="BL61" s="134"/>
      <c r="BM61" s="134"/>
      <c r="BN61" s="134"/>
      <c r="BO61" s="146"/>
      <c r="BS61" s="133"/>
      <c r="BT61" s="134"/>
      <c r="BU61" s="134"/>
      <c r="BV61" s="134"/>
      <c r="BW61" s="134"/>
      <c r="BX61" s="134"/>
      <c r="BY61" s="133" t="s">
        <v>1614</v>
      </c>
      <c r="BZ61" s="134"/>
      <c r="CA61" s="134"/>
      <c r="CB61" s="134"/>
      <c r="CC61" s="134"/>
      <c r="CD61" s="134"/>
      <c r="CE61" s="135"/>
      <c r="CI61" s="170" t="s">
        <v>2502</v>
      </c>
      <c r="CJ61" s="134"/>
      <c r="CK61" s="134"/>
      <c r="CL61" s="134"/>
      <c r="CM61" s="134"/>
      <c r="CN61" s="134"/>
      <c r="CO61" s="133" t="s">
        <v>2501</v>
      </c>
      <c r="CP61" s="134"/>
      <c r="CQ61" s="134"/>
      <c r="CR61" s="134"/>
      <c r="CS61" s="134"/>
      <c r="CT61" s="134"/>
      <c r="CU61" s="135"/>
      <c r="CY61" s="81" t="s">
        <v>1718</v>
      </c>
      <c r="CZ61" s="82"/>
      <c r="DA61" s="82"/>
      <c r="DB61" s="82"/>
      <c r="DC61" s="82"/>
      <c r="DD61" s="82"/>
      <c r="DE61" s="81" t="s">
        <v>1719</v>
      </c>
      <c r="DF61" s="82"/>
      <c r="DG61" s="82"/>
      <c r="DH61" s="82"/>
      <c r="DI61" s="82"/>
      <c r="DJ61" s="82"/>
      <c r="DK61" s="83"/>
      <c r="DO61" s="81"/>
      <c r="DP61" s="82"/>
      <c r="DQ61" s="82"/>
      <c r="DR61" s="82"/>
      <c r="DS61" s="82"/>
      <c r="DT61" s="82"/>
      <c r="DU61" s="81"/>
      <c r="DV61" s="82"/>
      <c r="DW61" s="82"/>
      <c r="DX61" s="82"/>
      <c r="DY61" s="82"/>
      <c r="DZ61" s="82"/>
      <c r="EA61" s="83"/>
      <c r="EE61" s="147" t="s">
        <v>2486</v>
      </c>
      <c r="EF61" s="118"/>
      <c r="EG61" s="118"/>
      <c r="EH61" s="118"/>
      <c r="EI61" s="118"/>
      <c r="EJ61" s="118"/>
      <c r="EK61" s="147" t="s">
        <v>2487</v>
      </c>
      <c r="EL61" s="118"/>
      <c r="EM61" s="118"/>
      <c r="EN61" s="118"/>
      <c r="EO61" s="118"/>
      <c r="EP61" s="118"/>
      <c r="EQ61" s="119"/>
      <c r="EU61" s="81" t="s">
        <v>1677</v>
      </c>
      <c r="EV61" s="82"/>
      <c r="EW61" s="82"/>
      <c r="EX61" s="82"/>
      <c r="EY61" s="82"/>
      <c r="EZ61" s="82"/>
      <c r="FA61" s="81" t="s">
        <v>648</v>
      </c>
      <c r="FB61" s="82"/>
      <c r="FC61" s="82"/>
      <c r="FD61" s="82"/>
      <c r="FE61" s="82"/>
      <c r="FF61" s="82"/>
      <c r="FG61" s="83"/>
      <c r="FK61" s="147" t="s">
        <v>1847</v>
      </c>
      <c r="FL61" s="118"/>
      <c r="FM61" s="118"/>
      <c r="FN61" s="118"/>
      <c r="FO61" s="118"/>
      <c r="FP61" s="118"/>
      <c r="FQ61" s="147" t="s">
        <v>647</v>
      </c>
      <c r="FR61" s="118"/>
      <c r="FS61" s="118"/>
      <c r="FT61" s="118"/>
      <c r="FU61" s="118"/>
      <c r="FV61" s="118"/>
      <c r="FW61" s="119"/>
      <c r="GA61" s="138" t="s">
        <v>2282</v>
      </c>
      <c r="GB61" s="139"/>
      <c r="GC61" s="139"/>
      <c r="GD61" s="139"/>
      <c r="GE61" s="139"/>
      <c r="GF61" s="139"/>
      <c r="GG61" s="138" t="s">
        <v>2283</v>
      </c>
      <c r="GH61" s="139"/>
      <c r="GI61" s="139"/>
      <c r="GJ61" s="139"/>
      <c r="GK61" s="139"/>
      <c r="GL61" s="139"/>
      <c r="GM61" s="140"/>
      <c r="GQ61" s="138" t="s">
        <v>2509</v>
      </c>
      <c r="GR61" s="139"/>
      <c r="GS61" s="139"/>
      <c r="GT61" s="139"/>
      <c r="GU61" s="139"/>
      <c r="GV61" s="139"/>
      <c r="GW61" s="139"/>
      <c r="GX61" s="143" t="s">
        <v>2510</v>
      </c>
      <c r="GY61" s="139"/>
      <c r="GZ61" s="139"/>
      <c r="HA61" s="139"/>
      <c r="HB61" s="139"/>
      <c r="HC61" s="139"/>
      <c r="HD61" s="139"/>
      <c r="HE61" s="139"/>
      <c r="HF61" s="140"/>
      <c r="HJ61" s="145" t="s">
        <v>2511</v>
      </c>
      <c r="HK61" s="128"/>
      <c r="HL61" s="128"/>
      <c r="HM61" s="128"/>
      <c r="HN61" s="128"/>
      <c r="HO61" s="128"/>
      <c r="HP61" s="128"/>
      <c r="HQ61" s="145" t="s">
        <v>2512</v>
      </c>
      <c r="HR61" s="128"/>
      <c r="HS61" s="128"/>
      <c r="HT61" s="128"/>
      <c r="HU61" s="128"/>
      <c r="HV61" s="128" t="s">
        <v>2513</v>
      </c>
      <c r="HW61" s="128"/>
      <c r="HX61" s="129"/>
      <c r="IB61" s="180" t="s">
        <v>2694</v>
      </c>
      <c r="IC61" s="181"/>
      <c r="ID61" s="181"/>
      <c r="IE61" s="181"/>
      <c r="IF61" s="181"/>
      <c r="IG61" s="181"/>
      <c r="IH61" s="180" t="s">
        <v>2695</v>
      </c>
      <c r="II61" s="181"/>
      <c r="IJ61" s="181"/>
      <c r="IK61" s="181"/>
      <c r="IL61" s="181"/>
      <c r="IM61" s="181"/>
      <c r="IN61" s="182"/>
    </row>
    <row r="62" spans="2:248">
      <c r="B62" s="81" t="s">
        <v>2514</v>
      </c>
      <c r="C62" s="82"/>
      <c r="D62" s="82"/>
      <c r="E62" s="82"/>
      <c r="F62" s="82"/>
      <c r="G62" s="82"/>
      <c r="H62" s="81" t="s">
        <v>2515</v>
      </c>
      <c r="I62" s="82"/>
      <c r="J62" s="82"/>
      <c r="K62" s="82"/>
      <c r="L62" s="82"/>
      <c r="M62" s="82"/>
      <c r="N62" s="83"/>
      <c r="R62" s="225"/>
      <c r="S62" s="226"/>
      <c r="T62" s="226"/>
      <c r="U62" s="226"/>
      <c r="V62" s="226"/>
      <c r="W62" s="226"/>
      <c r="X62" s="226"/>
      <c r="Y62" s="226"/>
      <c r="Z62" s="226"/>
      <c r="AA62" s="225"/>
      <c r="AB62" s="226"/>
      <c r="AC62" s="226"/>
      <c r="AD62" s="226"/>
      <c r="AE62" s="226"/>
      <c r="AF62" s="226"/>
      <c r="AG62" s="226"/>
      <c r="AH62" s="226"/>
      <c r="AI62" s="227"/>
      <c r="AM62" s="183" t="s">
        <v>2516</v>
      </c>
      <c r="AN62" s="184"/>
      <c r="AO62" s="184"/>
      <c r="AP62" s="184"/>
      <c r="AQ62" s="184"/>
      <c r="AR62" s="184"/>
      <c r="AS62" s="183" t="s">
        <v>2517</v>
      </c>
      <c r="AT62" s="184"/>
      <c r="AU62" s="184"/>
      <c r="AV62" s="184"/>
      <c r="AW62" s="184"/>
      <c r="AX62" s="184"/>
      <c r="AY62" s="185"/>
      <c r="BC62" s="133" t="s">
        <v>2518</v>
      </c>
      <c r="BD62" s="134"/>
      <c r="BE62" s="134"/>
      <c r="BF62" s="134"/>
      <c r="BG62" s="134"/>
      <c r="BH62" s="134"/>
      <c r="BI62" s="133" t="s">
        <v>2519</v>
      </c>
      <c r="BJ62" s="134"/>
      <c r="BK62" s="134"/>
      <c r="BL62" s="134"/>
      <c r="BM62" s="134"/>
      <c r="BN62" s="134"/>
      <c r="BO62" s="146"/>
      <c r="BS62" s="133"/>
      <c r="BT62" s="134"/>
      <c r="BU62" s="134"/>
      <c r="BV62" s="134"/>
      <c r="BW62" s="134"/>
      <c r="BX62" s="134"/>
      <c r="BY62" s="133" t="s">
        <v>1638</v>
      </c>
      <c r="BZ62" s="134"/>
      <c r="CA62" s="134"/>
      <c r="CB62" s="134"/>
      <c r="CC62" s="134"/>
      <c r="CD62" s="134"/>
      <c r="CE62" s="135"/>
      <c r="CI62" s="170" t="s">
        <v>2520</v>
      </c>
      <c r="CJ62" s="134"/>
      <c r="CK62" s="134"/>
      <c r="CL62" s="134"/>
      <c r="CM62" s="134"/>
      <c r="CN62" s="134"/>
      <c r="CO62" s="133" t="s">
        <v>2519</v>
      </c>
      <c r="CP62" s="134"/>
      <c r="CQ62" s="134"/>
      <c r="CR62" s="134"/>
      <c r="CS62" s="134"/>
      <c r="CT62" s="134"/>
      <c r="CU62" s="135"/>
      <c r="CY62" s="81" t="s">
        <v>1743</v>
      </c>
      <c r="CZ62" s="82"/>
      <c r="DA62" s="82"/>
      <c r="DB62" s="82"/>
      <c r="DC62" s="82"/>
      <c r="DD62" s="82"/>
      <c r="DE62" s="81" t="s">
        <v>1744</v>
      </c>
      <c r="DF62" s="82"/>
      <c r="DG62" s="82"/>
      <c r="DH62" s="82"/>
      <c r="DI62" s="82"/>
      <c r="DJ62" s="82"/>
      <c r="DK62" s="83"/>
      <c r="DO62" s="81"/>
      <c r="DP62" s="82"/>
      <c r="DQ62" s="82"/>
      <c r="DR62" s="82"/>
      <c r="DS62" s="82"/>
      <c r="DT62" s="82"/>
      <c r="DU62" s="81"/>
      <c r="DV62" s="82"/>
      <c r="DW62" s="82"/>
      <c r="DX62" s="82"/>
      <c r="DY62" s="82"/>
      <c r="DZ62" s="82"/>
      <c r="EA62" s="83"/>
      <c r="EE62" s="147" t="s">
        <v>2504</v>
      </c>
      <c r="EF62" s="118"/>
      <c r="EG62" s="118"/>
      <c r="EH62" s="118"/>
      <c r="EI62" s="118"/>
      <c r="EJ62" s="118"/>
      <c r="EK62" s="147" t="s">
        <v>700</v>
      </c>
      <c r="EL62" s="118"/>
      <c r="EM62" s="118"/>
      <c r="EN62" s="118"/>
      <c r="EO62" s="118"/>
      <c r="EP62" s="118"/>
      <c r="EQ62" s="119"/>
      <c r="EU62" s="81" t="s">
        <v>1701</v>
      </c>
      <c r="EV62" s="82"/>
      <c r="EW62" s="82"/>
      <c r="EX62" s="82"/>
      <c r="EY62" s="82"/>
      <c r="EZ62" s="82"/>
      <c r="FA62" s="81" t="s">
        <v>647</v>
      </c>
      <c r="FB62" s="82"/>
      <c r="FC62" s="82"/>
      <c r="FD62" s="82"/>
      <c r="FE62" s="82"/>
      <c r="FF62" s="82"/>
      <c r="FG62" s="83"/>
      <c r="FK62" s="147" t="s">
        <v>1725</v>
      </c>
      <c r="FL62" s="118"/>
      <c r="FM62" s="118"/>
      <c r="FN62" s="118"/>
      <c r="FO62" s="118"/>
      <c r="FP62" s="118"/>
      <c r="FQ62" s="147" t="s">
        <v>649</v>
      </c>
      <c r="FR62" s="118"/>
      <c r="FS62" s="118"/>
      <c r="FT62" s="118"/>
      <c r="FU62" s="118"/>
      <c r="FV62" s="118"/>
      <c r="FW62" s="119"/>
      <c r="GA62" s="138" t="s">
        <v>2263</v>
      </c>
      <c r="GB62" s="139"/>
      <c r="GC62" s="139"/>
      <c r="GD62" s="139"/>
      <c r="GE62" s="139"/>
      <c r="GF62" s="139"/>
      <c r="GG62" s="138" t="s">
        <v>2301</v>
      </c>
      <c r="GH62" s="139"/>
      <c r="GI62" s="139"/>
      <c r="GJ62" s="139"/>
      <c r="GK62" s="139"/>
      <c r="GL62" s="139"/>
      <c r="GM62" s="140"/>
      <c r="GQ62" s="138" t="s">
        <v>2527</v>
      </c>
      <c r="GR62" s="139"/>
      <c r="GS62" s="139"/>
      <c r="GT62" s="139"/>
      <c r="GU62" s="139"/>
      <c r="GV62" s="139"/>
      <c r="GW62" s="139"/>
      <c r="GX62" s="143" t="s">
        <v>2528</v>
      </c>
      <c r="GY62" s="139"/>
      <c r="GZ62" s="139"/>
      <c r="HA62" s="139"/>
      <c r="HB62" s="139"/>
      <c r="HC62" s="139"/>
      <c r="HD62" s="139"/>
      <c r="HE62" s="139"/>
      <c r="HF62" s="140"/>
      <c r="HJ62" s="145" t="s">
        <v>2529</v>
      </c>
      <c r="HK62" s="128"/>
      <c r="HL62" s="128"/>
      <c r="HM62" s="128"/>
      <c r="HN62" s="128"/>
      <c r="HO62" s="128"/>
      <c r="HP62" s="128"/>
      <c r="HQ62" s="145" t="s">
        <v>2530</v>
      </c>
      <c r="HR62" s="128"/>
      <c r="HS62" s="128"/>
      <c r="HT62" s="128"/>
      <c r="HU62" s="128"/>
      <c r="HV62" s="128"/>
      <c r="HW62" s="128"/>
      <c r="HX62" s="129"/>
      <c r="IB62" s="180" t="s">
        <v>2699</v>
      </c>
      <c r="IC62" s="181"/>
      <c r="ID62" s="181"/>
      <c r="IE62" s="181"/>
      <c r="IF62" s="181"/>
      <c r="IG62" s="181"/>
      <c r="IH62" s="180" t="s">
        <v>2700</v>
      </c>
      <c r="II62" s="181"/>
      <c r="IJ62" s="181"/>
      <c r="IK62" s="181"/>
      <c r="IL62" s="181"/>
      <c r="IM62" s="181"/>
      <c r="IN62" s="182"/>
    </row>
    <row r="63" spans="2:248">
      <c r="B63" s="81" t="s">
        <v>2531</v>
      </c>
      <c r="C63" s="82"/>
      <c r="D63" s="82"/>
      <c r="E63" s="82"/>
      <c r="F63" s="82"/>
      <c r="G63" s="82"/>
      <c r="H63" s="81" t="s">
        <v>2532</v>
      </c>
      <c r="I63" s="82"/>
      <c r="J63" s="82"/>
      <c r="K63" s="82"/>
      <c r="L63" s="82"/>
      <c r="M63" s="82"/>
      <c r="N63" s="83"/>
      <c r="R63" s="225"/>
      <c r="S63" s="226"/>
      <c r="T63" s="226"/>
      <c r="U63" s="226"/>
      <c r="V63" s="226"/>
      <c r="W63" s="226"/>
      <c r="X63" s="226"/>
      <c r="Y63" s="226"/>
      <c r="Z63" s="226"/>
      <c r="AA63" s="225"/>
      <c r="AB63" s="226"/>
      <c r="AC63" s="226"/>
      <c r="AD63" s="226"/>
      <c r="AE63" s="226"/>
      <c r="AF63" s="226"/>
      <c r="AG63" s="226"/>
      <c r="AH63" s="226"/>
      <c r="AI63" s="227"/>
      <c r="AM63" s="183" t="s">
        <v>2533</v>
      </c>
      <c r="AN63" s="184"/>
      <c r="AO63" s="184"/>
      <c r="AP63" s="184"/>
      <c r="AQ63" s="184"/>
      <c r="AR63" s="184"/>
      <c r="AS63" s="183" t="s">
        <v>2534</v>
      </c>
      <c r="AT63" s="184"/>
      <c r="AU63" s="184"/>
      <c r="AV63" s="184"/>
      <c r="AW63" s="184"/>
      <c r="AX63" s="184"/>
      <c r="AY63" s="185"/>
      <c r="BC63" s="133" t="s">
        <v>2535</v>
      </c>
      <c r="BD63" s="91"/>
      <c r="BE63" s="91"/>
      <c r="BF63" s="91"/>
      <c r="BG63" s="91"/>
      <c r="BH63" s="91"/>
      <c r="BI63" s="133" t="s">
        <v>2536</v>
      </c>
      <c r="BJ63" s="91"/>
      <c r="BK63" s="91"/>
      <c r="BL63" s="91"/>
      <c r="BM63" s="91"/>
      <c r="BN63" s="91"/>
      <c r="BO63" s="146"/>
      <c r="BS63" s="133"/>
      <c r="BT63" s="91"/>
      <c r="BU63" s="91"/>
      <c r="BV63" s="91"/>
      <c r="BW63" s="91"/>
      <c r="BX63" s="91"/>
      <c r="BY63" s="133" t="s">
        <v>1666</v>
      </c>
      <c r="BZ63" s="91"/>
      <c r="CA63" s="91"/>
      <c r="CB63" s="91"/>
      <c r="CC63" s="91"/>
      <c r="CD63" s="91"/>
      <c r="CE63" s="146"/>
      <c r="CI63" s="170" t="s">
        <v>2537</v>
      </c>
      <c r="CJ63" s="91"/>
      <c r="CK63" s="91"/>
      <c r="CL63" s="91"/>
      <c r="CM63" s="91"/>
      <c r="CN63" s="91"/>
      <c r="CO63" s="133" t="s">
        <v>2536</v>
      </c>
      <c r="CP63" s="91"/>
      <c r="CQ63" s="91"/>
      <c r="CR63" s="91"/>
      <c r="CS63" s="91"/>
      <c r="CT63" s="91"/>
      <c r="CU63" s="146"/>
      <c r="CY63" s="81" t="s">
        <v>1769</v>
      </c>
      <c r="CZ63" s="82"/>
      <c r="DA63" s="82"/>
      <c r="DB63" s="82"/>
      <c r="DC63" s="82"/>
      <c r="DD63" s="82"/>
      <c r="DE63" s="81" t="s">
        <v>1770</v>
      </c>
      <c r="DF63" s="82"/>
      <c r="DG63" s="82"/>
      <c r="DH63" s="82"/>
      <c r="DI63" s="82"/>
      <c r="DJ63" s="82"/>
      <c r="DK63" s="83"/>
      <c r="DO63" s="84"/>
      <c r="DP63" s="85"/>
      <c r="DQ63" s="85"/>
      <c r="DR63" s="85"/>
      <c r="DS63" s="85"/>
      <c r="DT63" s="85"/>
      <c r="DU63" s="84"/>
      <c r="DV63" s="85"/>
      <c r="DW63" s="85"/>
      <c r="DX63" s="85"/>
      <c r="DY63" s="85"/>
      <c r="DZ63" s="85"/>
      <c r="EA63" s="86"/>
      <c r="EE63" s="147" t="s">
        <v>2522</v>
      </c>
      <c r="EF63" s="118"/>
      <c r="EG63" s="118"/>
      <c r="EH63" s="118"/>
      <c r="EI63" s="118"/>
      <c r="EJ63" s="118"/>
      <c r="EK63" s="147" t="s">
        <v>701</v>
      </c>
      <c r="EL63" s="118"/>
      <c r="EM63" s="118"/>
      <c r="EN63" s="118"/>
      <c r="EO63" s="118"/>
      <c r="EP63" s="118"/>
      <c r="EQ63" s="119"/>
      <c r="EU63" s="81" t="s">
        <v>1725</v>
      </c>
      <c r="EV63" s="82"/>
      <c r="EW63" s="82"/>
      <c r="EX63" s="82"/>
      <c r="EY63" s="82"/>
      <c r="EZ63" s="82"/>
      <c r="FA63" s="81" t="s">
        <v>649</v>
      </c>
      <c r="FB63" s="82"/>
      <c r="FC63" s="82"/>
      <c r="FD63" s="82"/>
      <c r="FE63" s="82"/>
      <c r="FF63" s="82"/>
      <c r="FG63" s="83"/>
      <c r="FK63" s="147" t="s">
        <v>2400</v>
      </c>
      <c r="FL63" s="118"/>
      <c r="FM63" s="118"/>
      <c r="FN63" s="118"/>
      <c r="FO63" s="118"/>
      <c r="FP63" s="118"/>
      <c r="FQ63" s="147" t="s">
        <v>1751</v>
      </c>
      <c r="FR63" s="118"/>
      <c r="FS63" s="118"/>
      <c r="FT63" s="118"/>
      <c r="FU63" s="118"/>
      <c r="FV63" s="118"/>
      <c r="FW63" s="119"/>
      <c r="GA63" s="138" t="s">
        <v>2542</v>
      </c>
      <c r="GB63" s="139"/>
      <c r="GC63" s="139"/>
      <c r="GD63" s="139"/>
      <c r="GE63" s="139"/>
      <c r="GF63" s="139"/>
      <c r="GG63" s="138" t="s">
        <v>364</v>
      </c>
      <c r="GH63" s="139"/>
      <c r="GI63" s="139"/>
      <c r="GJ63" s="139"/>
      <c r="GK63" s="139"/>
      <c r="GL63" s="139"/>
      <c r="GM63" s="140"/>
      <c r="GQ63" s="138" t="s">
        <v>2544</v>
      </c>
      <c r="GR63" s="139"/>
      <c r="GS63" s="139"/>
      <c r="GT63" s="139"/>
      <c r="GU63" s="139"/>
      <c r="GV63" s="139"/>
      <c r="GW63" s="139"/>
      <c r="GX63" s="143" t="s">
        <v>2545</v>
      </c>
      <c r="GY63" s="139"/>
      <c r="GZ63" s="139"/>
      <c r="HA63" s="139"/>
      <c r="HB63" s="139"/>
      <c r="HC63" s="139"/>
      <c r="HD63" s="139"/>
      <c r="HE63" s="139"/>
      <c r="HF63" s="140"/>
      <c r="HJ63" s="145" t="s">
        <v>2546</v>
      </c>
      <c r="HK63" s="128"/>
      <c r="HL63" s="128"/>
      <c r="HM63" s="128"/>
      <c r="HN63" s="128"/>
      <c r="HO63" s="128"/>
      <c r="HP63" s="128"/>
      <c r="HQ63" s="145" t="s">
        <v>2547</v>
      </c>
      <c r="HR63" s="128"/>
      <c r="HS63" s="128"/>
      <c r="HT63" s="128"/>
      <c r="HU63" s="128"/>
      <c r="HV63" s="128"/>
      <c r="HW63" s="128"/>
      <c r="HX63" s="129"/>
      <c r="IB63" s="180" t="s">
        <v>2703</v>
      </c>
      <c r="IC63" s="181"/>
      <c r="ID63" s="181"/>
      <c r="IE63" s="181"/>
      <c r="IF63" s="181"/>
      <c r="IG63" s="181"/>
      <c r="IH63" s="180" t="s">
        <v>2704</v>
      </c>
      <c r="II63" s="181"/>
      <c r="IJ63" s="181"/>
      <c r="IK63" s="181"/>
      <c r="IL63" s="181"/>
      <c r="IM63" s="181"/>
      <c r="IN63" s="182"/>
    </row>
    <row r="64" spans="2:248">
      <c r="B64" s="179" t="s">
        <v>2548</v>
      </c>
      <c r="C64" s="189"/>
      <c r="D64" s="189"/>
      <c r="E64" s="189"/>
      <c r="F64" s="189"/>
      <c r="G64" s="189"/>
      <c r="H64" s="179" t="s">
        <v>2549</v>
      </c>
      <c r="I64" s="82"/>
      <c r="J64" s="82"/>
      <c r="K64" s="82"/>
      <c r="L64" s="82"/>
      <c r="M64" s="82"/>
      <c r="N64" s="83"/>
      <c r="R64" s="225"/>
      <c r="S64" s="226"/>
      <c r="T64" s="226"/>
      <c r="U64" s="226"/>
      <c r="V64" s="226"/>
      <c r="W64" s="226"/>
      <c r="X64" s="226"/>
      <c r="Y64" s="226"/>
      <c r="Z64" s="226"/>
      <c r="AA64" s="225"/>
      <c r="AB64" s="226"/>
      <c r="AC64" s="226"/>
      <c r="AD64" s="226"/>
      <c r="AE64" s="226"/>
      <c r="AF64" s="226"/>
      <c r="AG64" s="226"/>
      <c r="AH64" s="226"/>
      <c r="AI64" s="227"/>
      <c r="AM64" s="183" t="s">
        <v>2550</v>
      </c>
      <c r="AN64" s="184"/>
      <c r="AO64" s="184"/>
      <c r="AP64" s="184"/>
      <c r="AQ64" s="184"/>
      <c r="AR64" s="184"/>
      <c r="AS64" s="183" t="s">
        <v>2551</v>
      </c>
      <c r="AT64" s="184"/>
      <c r="AU64" s="184"/>
      <c r="AV64" s="184"/>
      <c r="AW64" s="184"/>
      <c r="AX64" s="184"/>
      <c r="AY64" s="185"/>
      <c r="BC64" s="133" t="s">
        <v>2552</v>
      </c>
      <c r="BD64" s="91"/>
      <c r="BE64" s="91"/>
      <c r="BF64" s="91"/>
      <c r="BG64" s="91"/>
      <c r="BH64" s="91"/>
      <c r="BI64" s="133" t="s">
        <v>2553</v>
      </c>
      <c r="BJ64" s="91"/>
      <c r="BK64" s="91"/>
      <c r="BL64" s="91"/>
      <c r="BM64" s="91"/>
      <c r="BN64" s="91"/>
      <c r="BO64" s="146"/>
      <c r="BS64" s="133"/>
      <c r="BT64" s="91"/>
      <c r="BU64" s="91"/>
      <c r="BV64" s="91"/>
      <c r="BW64" s="91"/>
      <c r="BX64" s="91"/>
      <c r="BY64" s="133" t="s">
        <v>1692</v>
      </c>
      <c r="BZ64" s="91"/>
      <c r="CA64" s="91"/>
      <c r="CB64" s="91"/>
      <c r="CC64" s="91"/>
      <c r="CD64" s="91"/>
      <c r="CE64" s="146"/>
      <c r="CI64" s="170" t="s">
        <v>2554</v>
      </c>
      <c r="CJ64" s="91"/>
      <c r="CK64" s="91"/>
      <c r="CL64" s="91"/>
      <c r="CM64" s="91"/>
      <c r="CN64" s="91"/>
      <c r="CO64" s="133" t="s">
        <v>2553</v>
      </c>
      <c r="CP64" s="91"/>
      <c r="CQ64" s="91"/>
      <c r="CR64" s="91"/>
      <c r="CS64" s="91"/>
      <c r="CT64" s="91"/>
      <c r="CU64" s="146"/>
      <c r="CY64" s="81" t="s">
        <v>1796</v>
      </c>
      <c r="CZ64" s="82"/>
      <c r="DA64" s="82"/>
      <c r="DB64" s="82"/>
      <c r="DC64" s="82"/>
      <c r="DD64" s="82"/>
      <c r="DE64" s="81" t="s">
        <v>1797</v>
      </c>
      <c r="DF64" s="82"/>
      <c r="DG64" s="82"/>
      <c r="DH64" s="82"/>
      <c r="DI64" s="82"/>
      <c r="DJ64" s="82"/>
      <c r="DK64" s="83"/>
      <c r="EE64" s="147" t="s">
        <v>2538</v>
      </c>
      <c r="EF64" s="118"/>
      <c r="EG64" s="118"/>
      <c r="EH64" s="118"/>
      <c r="EI64" s="118"/>
      <c r="EJ64" s="118"/>
      <c r="EK64" s="147" t="s">
        <v>702</v>
      </c>
      <c r="EL64" s="118"/>
      <c r="EM64" s="118"/>
      <c r="EN64" s="118"/>
      <c r="EO64" s="118"/>
      <c r="EP64" s="118"/>
      <c r="EQ64" s="119"/>
      <c r="EU64" s="81" t="s">
        <v>1750</v>
      </c>
      <c r="EV64" s="82"/>
      <c r="EW64" s="82"/>
      <c r="EX64" s="82"/>
      <c r="EY64" s="82"/>
      <c r="EZ64" s="82"/>
      <c r="FA64" s="81" t="s">
        <v>1751</v>
      </c>
      <c r="FB64" s="82"/>
      <c r="FC64" s="82"/>
      <c r="FD64" s="82"/>
      <c r="FE64" s="82"/>
      <c r="FF64" s="82"/>
      <c r="FG64" s="83"/>
      <c r="FK64" s="147" t="s">
        <v>362</v>
      </c>
      <c r="FL64" s="118"/>
      <c r="FM64" s="118"/>
      <c r="FN64" s="118"/>
      <c r="FO64" s="118"/>
      <c r="FP64" s="118"/>
      <c r="FQ64" s="147" t="s">
        <v>364</v>
      </c>
      <c r="FR64" s="118"/>
      <c r="FS64" s="118"/>
      <c r="FT64" s="118"/>
      <c r="FU64" s="118"/>
      <c r="FV64" s="118"/>
      <c r="FW64" s="119"/>
      <c r="GA64" s="138" t="s">
        <v>2560</v>
      </c>
      <c r="GB64" s="139"/>
      <c r="GC64" s="139"/>
      <c r="GD64" s="139"/>
      <c r="GE64" s="139"/>
      <c r="GF64" s="139"/>
      <c r="GG64" s="138" t="s">
        <v>650</v>
      </c>
      <c r="GH64" s="139"/>
      <c r="GI64" s="139"/>
      <c r="GJ64" s="139"/>
      <c r="GK64" s="139"/>
      <c r="GL64" s="139"/>
      <c r="GM64" s="140"/>
      <c r="GQ64" s="138" t="s">
        <v>2562</v>
      </c>
      <c r="GR64" s="139"/>
      <c r="GS64" s="139"/>
      <c r="GT64" s="139"/>
      <c r="GU64" s="139"/>
      <c r="GV64" s="139"/>
      <c r="GW64" s="139"/>
      <c r="GX64" s="143" t="s">
        <v>2563</v>
      </c>
      <c r="GY64" s="139"/>
      <c r="GZ64" s="139"/>
      <c r="HA64" s="139"/>
      <c r="HB64" s="139"/>
      <c r="HC64" s="139"/>
      <c r="HD64" s="139"/>
      <c r="HE64" s="139"/>
      <c r="HF64" s="140"/>
      <c r="HJ64" s="145" t="s">
        <v>2564</v>
      </c>
      <c r="HK64" s="128"/>
      <c r="HL64" s="128"/>
      <c r="HM64" s="128"/>
      <c r="HN64" s="128"/>
      <c r="HO64" s="128"/>
      <c r="HP64" s="128"/>
      <c r="HQ64" s="145" t="s">
        <v>2565</v>
      </c>
      <c r="HR64" s="128"/>
      <c r="HS64" s="128"/>
      <c r="HT64" s="128"/>
      <c r="HU64" s="128"/>
      <c r="HV64" s="128"/>
      <c r="HW64" s="128"/>
      <c r="HX64" s="129"/>
      <c r="IB64" s="180" t="s">
        <v>2708</v>
      </c>
      <c r="IC64" s="181"/>
      <c r="ID64" s="181"/>
      <c r="IE64" s="181"/>
      <c r="IF64" s="181"/>
      <c r="IG64" s="181"/>
      <c r="IH64" s="180" t="s">
        <v>2709</v>
      </c>
      <c r="II64" s="181"/>
      <c r="IJ64" s="181"/>
      <c r="IK64" s="181"/>
      <c r="IL64" s="181"/>
      <c r="IM64" s="181"/>
      <c r="IN64" s="182"/>
    </row>
    <row r="65" spans="2:248">
      <c r="B65" s="179" t="s">
        <v>2566</v>
      </c>
      <c r="C65" s="82"/>
      <c r="D65" s="82"/>
      <c r="E65" s="82"/>
      <c r="F65" s="82"/>
      <c r="G65" s="82"/>
      <c r="H65" s="179" t="s">
        <v>2567</v>
      </c>
      <c r="I65" s="82"/>
      <c r="J65" s="82"/>
      <c r="K65" s="82"/>
      <c r="L65" s="82"/>
      <c r="M65" s="82"/>
      <c r="N65" s="83"/>
      <c r="R65" s="225"/>
      <c r="S65" s="226"/>
      <c r="T65" s="226"/>
      <c r="U65" s="226"/>
      <c r="V65" s="226"/>
      <c r="W65" s="226"/>
      <c r="X65" s="226"/>
      <c r="Y65" s="226"/>
      <c r="Z65" s="226"/>
      <c r="AA65" s="225"/>
      <c r="AB65" s="226"/>
      <c r="AC65" s="226"/>
      <c r="AD65" s="226"/>
      <c r="AE65" s="226"/>
      <c r="AF65" s="226"/>
      <c r="AG65" s="226"/>
      <c r="AH65" s="226"/>
      <c r="AI65" s="227"/>
      <c r="AM65" s="183" t="s">
        <v>2568</v>
      </c>
      <c r="AN65" s="184"/>
      <c r="AO65" s="184"/>
      <c r="AP65" s="184"/>
      <c r="AQ65" s="184"/>
      <c r="AR65" s="184"/>
      <c r="AS65" s="183" t="s">
        <v>2569</v>
      </c>
      <c r="AT65" s="184"/>
      <c r="AU65" s="184"/>
      <c r="AV65" s="184"/>
      <c r="AW65" s="184"/>
      <c r="AX65" s="184"/>
      <c r="AY65" s="185"/>
      <c r="BC65" s="133" t="s">
        <v>2570</v>
      </c>
      <c r="BD65" s="91"/>
      <c r="BE65" s="91"/>
      <c r="BF65" s="91"/>
      <c r="BG65" s="91"/>
      <c r="BH65" s="91"/>
      <c r="BI65" s="133" t="s">
        <v>2571</v>
      </c>
      <c r="BJ65" s="91"/>
      <c r="BK65" s="91"/>
      <c r="BL65" s="91"/>
      <c r="BM65" s="91"/>
      <c r="BN65" s="91"/>
      <c r="BO65" s="146"/>
      <c r="BS65" s="133"/>
      <c r="BT65" s="91"/>
      <c r="BU65" s="91"/>
      <c r="BV65" s="91"/>
      <c r="BW65" s="91"/>
      <c r="BX65" s="91"/>
      <c r="BY65" s="133" t="s">
        <v>1715</v>
      </c>
      <c r="BZ65" s="91"/>
      <c r="CA65" s="91"/>
      <c r="CB65" s="91"/>
      <c r="CC65" s="91"/>
      <c r="CD65" s="91"/>
      <c r="CE65" s="146"/>
      <c r="CI65" s="170" t="s">
        <v>2572</v>
      </c>
      <c r="CJ65" s="91"/>
      <c r="CK65" s="91"/>
      <c r="CL65" s="91"/>
      <c r="CM65" s="91"/>
      <c r="CN65" s="91"/>
      <c r="CO65" s="133" t="s">
        <v>2571</v>
      </c>
      <c r="CP65" s="91"/>
      <c r="CQ65" s="91"/>
      <c r="CR65" s="91"/>
      <c r="CS65" s="91"/>
      <c r="CT65" s="91"/>
      <c r="CU65" s="146"/>
      <c r="CY65" s="81" t="s">
        <v>1819</v>
      </c>
      <c r="CZ65" s="82"/>
      <c r="DA65" s="82"/>
      <c r="DB65" s="82"/>
      <c r="DC65" s="82"/>
      <c r="DD65" s="82"/>
      <c r="DE65" s="81" t="s">
        <v>1820</v>
      </c>
      <c r="DF65" s="82"/>
      <c r="DG65" s="82"/>
      <c r="DH65" s="82"/>
      <c r="DI65" s="82"/>
      <c r="DJ65" s="82"/>
      <c r="DK65" s="83"/>
      <c r="EE65" s="147" t="s">
        <v>2556</v>
      </c>
      <c r="EF65" s="118"/>
      <c r="EG65" s="118"/>
      <c r="EH65" s="118"/>
      <c r="EI65" s="118"/>
      <c r="EJ65" s="118"/>
      <c r="EK65" s="147" t="s">
        <v>703</v>
      </c>
      <c r="EL65" s="118"/>
      <c r="EM65" s="118"/>
      <c r="EN65" s="118"/>
      <c r="EO65" s="118"/>
      <c r="EP65" s="118"/>
      <c r="EQ65" s="119"/>
      <c r="EU65" s="81" t="s">
        <v>1776</v>
      </c>
      <c r="EV65" s="82"/>
      <c r="EW65" s="82"/>
      <c r="EX65" s="82"/>
      <c r="EY65" s="82"/>
      <c r="EZ65" s="82"/>
      <c r="FA65" s="81" t="s">
        <v>1777</v>
      </c>
      <c r="FB65" s="82"/>
      <c r="FC65" s="82"/>
      <c r="FD65" s="82"/>
      <c r="FE65" s="82"/>
      <c r="FF65" s="82"/>
      <c r="FG65" s="83"/>
      <c r="FK65" s="147" t="s">
        <v>1825</v>
      </c>
      <c r="FL65" s="118"/>
      <c r="FM65" s="118"/>
      <c r="FN65" s="118"/>
      <c r="FO65" s="118"/>
      <c r="FP65" s="118"/>
      <c r="FQ65" s="147" t="s">
        <v>650</v>
      </c>
      <c r="FR65" s="118"/>
      <c r="FS65" s="118"/>
      <c r="FT65" s="118"/>
      <c r="FU65" s="118"/>
      <c r="FV65" s="118"/>
      <c r="FW65" s="119"/>
      <c r="GA65" s="138" t="s">
        <v>2577</v>
      </c>
      <c r="GB65" s="139"/>
      <c r="GC65" s="139"/>
      <c r="GD65" s="139"/>
      <c r="GE65" s="139"/>
      <c r="GF65" s="139"/>
      <c r="GG65" s="138" t="s">
        <v>2578</v>
      </c>
      <c r="GH65" s="139"/>
      <c r="GI65" s="139"/>
      <c r="GJ65" s="139"/>
      <c r="GK65" s="139"/>
      <c r="GL65" s="139"/>
      <c r="GM65" s="140"/>
      <c r="GQ65" s="138" t="s">
        <v>2579</v>
      </c>
      <c r="GR65" s="139"/>
      <c r="GS65" s="139"/>
      <c r="GT65" s="139"/>
      <c r="GU65" s="139"/>
      <c r="GV65" s="139"/>
      <c r="GW65" s="139"/>
      <c r="GX65" s="143" t="s">
        <v>2580</v>
      </c>
      <c r="GY65" s="139"/>
      <c r="GZ65" s="139"/>
      <c r="HA65" s="139"/>
      <c r="HB65" s="139"/>
      <c r="HC65" s="139"/>
      <c r="HD65" s="139"/>
      <c r="HE65" s="139"/>
      <c r="HF65" s="140"/>
      <c r="HJ65" s="145" t="s">
        <v>2581</v>
      </c>
      <c r="HK65" s="128"/>
      <c r="HL65" s="128"/>
      <c r="HM65" s="128"/>
      <c r="HN65" s="128"/>
      <c r="HO65" s="128"/>
      <c r="HP65" s="128"/>
      <c r="HQ65" s="145" t="s">
        <v>2582</v>
      </c>
      <c r="HR65" s="128"/>
      <c r="HS65" s="128"/>
      <c r="HT65" s="128"/>
      <c r="HU65" s="128"/>
      <c r="HV65" s="128"/>
      <c r="HW65" s="128"/>
      <c r="HX65" s="129"/>
      <c r="IB65" s="180" t="s">
        <v>2713</v>
      </c>
      <c r="IC65" s="181"/>
      <c r="ID65" s="181"/>
      <c r="IE65" s="181"/>
      <c r="IF65" s="181"/>
      <c r="IG65" s="181"/>
      <c r="IH65" s="180" t="s">
        <v>2714</v>
      </c>
      <c r="II65" s="181"/>
      <c r="IJ65" s="181"/>
      <c r="IK65" s="181"/>
      <c r="IL65" s="181"/>
      <c r="IM65" s="181"/>
      <c r="IN65" s="182"/>
    </row>
    <row r="66" spans="2:248">
      <c r="B66" s="179" t="s">
        <v>2583</v>
      </c>
      <c r="C66" s="189"/>
      <c r="D66" s="189"/>
      <c r="E66" s="189"/>
      <c r="F66" s="189"/>
      <c r="G66" s="189"/>
      <c r="H66" s="179" t="s">
        <v>2584</v>
      </c>
      <c r="I66" s="189"/>
      <c r="J66" s="189"/>
      <c r="K66" s="189"/>
      <c r="L66" s="189"/>
      <c r="M66" s="189"/>
      <c r="N66" s="190"/>
      <c r="R66" s="225"/>
      <c r="S66" s="226"/>
      <c r="T66" s="226"/>
      <c r="U66" s="226"/>
      <c r="V66" s="226"/>
      <c r="W66" s="226"/>
      <c r="X66" s="226"/>
      <c r="Y66" s="226"/>
      <c r="Z66" s="226"/>
      <c r="AA66" s="225"/>
      <c r="AB66" s="226"/>
      <c r="AC66" s="226"/>
      <c r="AD66" s="226"/>
      <c r="AE66" s="226"/>
      <c r="AF66" s="226"/>
      <c r="AG66" s="226"/>
      <c r="AH66" s="226"/>
      <c r="AI66" s="227"/>
      <c r="AM66" s="183" t="s">
        <v>2585</v>
      </c>
      <c r="AN66" s="184"/>
      <c r="AO66" s="184"/>
      <c r="AP66" s="184"/>
      <c r="AQ66" s="184"/>
      <c r="AR66" s="184"/>
      <c r="AS66" s="183" t="s">
        <v>2586</v>
      </c>
      <c r="AT66" s="184"/>
      <c r="AU66" s="184"/>
      <c r="AV66" s="184"/>
      <c r="AW66" s="184"/>
      <c r="AX66" s="184"/>
      <c r="AY66" s="185"/>
      <c r="BC66" s="171"/>
      <c r="BD66" s="91"/>
      <c r="BE66" s="91"/>
      <c r="BF66" s="91"/>
      <c r="BG66" s="91"/>
      <c r="BH66" s="91"/>
      <c r="BI66" s="171"/>
      <c r="BJ66" s="91"/>
      <c r="BK66" s="91"/>
      <c r="BL66" s="91"/>
      <c r="BM66" s="91"/>
      <c r="BN66" s="91"/>
      <c r="BO66" s="146"/>
      <c r="BS66" s="133"/>
      <c r="BT66" s="134"/>
      <c r="BU66" s="134"/>
      <c r="BV66" s="134"/>
      <c r="BW66" s="134"/>
      <c r="BX66" s="134"/>
      <c r="BY66" s="133" t="s">
        <v>1740</v>
      </c>
      <c r="BZ66" s="134"/>
      <c r="CA66" s="134"/>
      <c r="CB66" s="134"/>
      <c r="CC66" s="134"/>
      <c r="CD66" s="134"/>
      <c r="CE66" s="135"/>
      <c r="CI66" s="171"/>
      <c r="CJ66" s="91"/>
      <c r="CK66" s="91"/>
      <c r="CL66" s="91"/>
      <c r="CM66" s="91"/>
      <c r="CN66" s="91"/>
      <c r="CO66" s="171"/>
      <c r="CP66" s="91"/>
      <c r="CQ66" s="91"/>
      <c r="CR66" s="91"/>
      <c r="CS66" s="91"/>
      <c r="CT66" s="91"/>
      <c r="CU66" s="146"/>
      <c r="CY66" s="81" t="s">
        <v>1843</v>
      </c>
      <c r="CZ66" s="82"/>
      <c r="DA66" s="82"/>
      <c r="DB66" s="82"/>
      <c r="DC66" s="82"/>
      <c r="DD66" s="82"/>
      <c r="DE66" s="81" t="s">
        <v>1844</v>
      </c>
      <c r="DF66" s="82"/>
      <c r="DG66" s="82"/>
      <c r="DH66" s="82"/>
      <c r="DI66" s="82"/>
      <c r="DJ66" s="82"/>
      <c r="DK66" s="83"/>
      <c r="DO66" t="s">
        <v>1542</v>
      </c>
      <c r="EE66" s="147" t="s">
        <v>2573</v>
      </c>
      <c r="EF66" s="118"/>
      <c r="EG66" s="118"/>
      <c r="EH66" s="118"/>
      <c r="EI66" s="118"/>
      <c r="EJ66" s="118"/>
      <c r="EK66" s="147" t="s">
        <v>2574</v>
      </c>
      <c r="EL66" s="118"/>
      <c r="EM66" s="118"/>
      <c r="EN66" s="118"/>
      <c r="EO66" s="118"/>
      <c r="EP66" s="118"/>
      <c r="EQ66" s="119"/>
      <c r="EU66" s="81" t="s">
        <v>362</v>
      </c>
      <c r="EV66" s="82"/>
      <c r="EW66" s="82"/>
      <c r="EX66" s="82"/>
      <c r="EY66" s="82"/>
      <c r="EZ66" s="82"/>
      <c r="FA66" s="81" t="s">
        <v>364</v>
      </c>
      <c r="FB66" s="82"/>
      <c r="FC66" s="82"/>
      <c r="FD66" s="82"/>
      <c r="FE66" s="82"/>
      <c r="FF66" s="82"/>
      <c r="FG66" s="83"/>
      <c r="FK66" s="147" t="s">
        <v>1849</v>
      </c>
      <c r="FL66" s="118"/>
      <c r="FM66" s="118"/>
      <c r="FN66" s="118"/>
      <c r="FO66" s="118"/>
      <c r="FP66" s="118"/>
      <c r="FQ66" s="147" t="s">
        <v>1850</v>
      </c>
      <c r="FR66" s="118"/>
      <c r="FS66" s="118"/>
      <c r="FT66" s="118"/>
      <c r="FU66" s="118"/>
      <c r="FV66" s="118"/>
      <c r="FW66" s="119"/>
      <c r="GA66" s="138"/>
      <c r="GB66" s="139"/>
      <c r="GC66" s="139"/>
      <c r="GD66" s="139"/>
      <c r="GE66" s="139"/>
      <c r="GF66" s="139"/>
      <c r="GG66" s="138"/>
      <c r="GH66" s="139"/>
      <c r="GI66" s="139"/>
      <c r="GJ66" s="139"/>
      <c r="GK66" s="139"/>
      <c r="GL66" s="139"/>
      <c r="GM66" s="140"/>
      <c r="GQ66" s="141" t="s">
        <v>2591</v>
      </c>
      <c r="GR66" s="142"/>
      <c r="GS66" s="142"/>
      <c r="GT66" s="142"/>
      <c r="GU66" s="142"/>
      <c r="GV66" s="142"/>
      <c r="GW66" s="142"/>
      <c r="GX66" s="192" t="s">
        <v>2592</v>
      </c>
      <c r="GY66" s="142"/>
      <c r="GZ66" s="142"/>
      <c r="HA66" s="142"/>
      <c r="HB66" s="142"/>
      <c r="HC66" s="142"/>
      <c r="HD66" s="142"/>
      <c r="HE66" s="142"/>
      <c r="HF66" s="144"/>
      <c r="HJ66" s="145" t="s">
        <v>2591</v>
      </c>
      <c r="HK66" s="128"/>
      <c r="HL66" s="128"/>
      <c r="HM66" s="128"/>
      <c r="HN66" s="128"/>
      <c r="HO66" s="128"/>
      <c r="HP66" s="128"/>
      <c r="HQ66" s="145" t="s">
        <v>2594</v>
      </c>
      <c r="HR66" s="128"/>
      <c r="HS66" s="128"/>
      <c r="HT66" s="128"/>
      <c r="HU66" s="128"/>
      <c r="HV66" s="128"/>
      <c r="HW66" s="128"/>
      <c r="HX66" s="129"/>
      <c r="IB66" s="180" t="s">
        <v>2720</v>
      </c>
      <c r="IC66" s="181"/>
      <c r="ID66" s="181"/>
      <c r="IE66" s="181"/>
      <c r="IF66" s="181"/>
      <c r="IG66" s="181"/>
      <c r="IH66" s="180" t="s">
        <v>2721</v>
      </c>
      <c r="II66" s="181"/>
      <c r="IJ66" s="181"/>
      <c r="IK66" s="181"/>
      <c r="IL66" s="181"/>
      <c r="IM66" s="181"/>
      <c r="IN66" s="182"/>
    </row>
    <row r="67" spans="2:248" ht="17.25">
      <c r="B67" s="81"/>
      <c r="C67" s="82"/>
      <c r="D67" s="82"/>
      <c r="E67" s="82"/>
      <c r="F67" s="82"/>
      <c r="G67" s="82"/>
      <c r="H67" s="81"/>
      <c r="I67" s="82"/>
      <c r="J67" s="82"/>
      <c r="K67" s="82"/>
      <c r="L67" s="82"/>
      <c r="M67" s="82"/>
      <c r="N67" s="83"/>
      <c r="R67" s="225"/>
      <c r="S67" s="226"/>
      <c r="T67" s="226"/>
      <c r="U67" s="226"/>
      <c r="V67" s="226"/>
      <c r="W67" s="226"/>
      <c r="X67" s="226"/>
      <c r="Y67" s="226"/>
      <c r="Z67" s="226"/>
      <c r="AA67" s="225"/>
      <c r="AB67" s="226"/>
      <c r="AC67" s="226"/>
      <c r="AD67" s="226"/>
      <c r="AE67" s="226"/>
      <c r="AF67" s="226"/>
      <c r="AG67" s="226"/>
      <c r="AH67" s="226"/>
      <c r="AI67" s="227"/>
      <c r="AM67" s="183" t="s">
        <v>2595</v>
      </c>
      <c r="AN67" s="184"/>
      <c r="AO67" s="184"/>
      <c r="AP67" s="184"/>
      <c r="AQ67" s="184"/>
      <c r="AR67" s="184"/>
      <c r="AS67" s="183" t="s">
        <v>2596</v>
      </c>
      <c r="AT67" s="184"/>
      <c r="AU67" s="184"/>
      <c r="AV67" s="184"/>
      <c r="AW67" s="184"/>
      <c r="AX67" s="184"/>
      <c r="AY67" s="185"/>
      <c r="BC67" s="84"/>
      <c r="BD67" s="85"/>
      <c r="BE67" s="85"/>
      <c r="BF67" s="85"/>
      <c r="BG67" s="85"/>
      <c r="BH67" s="85"/>
      <c r="BI67" s="84"/>
      <c r="BJ67" s="85"/>
      <c r="BK67" s="85"/>
      <c r="BL67" s="85"/>
      <c r="BM67" s="85"/>
      <c r="BN67" s="85"/>
      <c r="BO67" s="86"/>
      <c r="BS67" s="133"/>
      <c r="BT67" s="134"/>
      <c r="BU67" s="134"/>
      <c r="BV67" s="134"/>
      <c r="BW67" s="134"/>
      <c r="BX67" s="134"/>
      <c r="BY67" s="133" t="s">
        <v>1766</v>
      </c>
      <c r="BZ67" s="134"/>
      <c r="CA67" s="134"/>
      <c r="CB67" s="134"/>
      <c r="CC67" s="134"/>
      <c r="CD67" s="134"/>
      <c r="CE67" s="135"/>
      <c r="CI67" s="84"/>
      <c r="CJ67" s="85"/>
      <c r="CK67" s="85"/>
      <c r="CL67" s="85"/>
      <c r="CM67" s="85"/>
      <c r="CN67" s="85"/>
      <c r="CO67" s="84"/>
      <c r="CP67" s="85"/>
      <c r="CQ67" s="85"/>
      <c r="CR67" s="85"/>
      <c r="CS67" s="85"/>
      <c r="CT67" s="85"/>
      <c r="CU67" s="86"/>
      <c r="CY67" s="81" t="s">
        <v>1869</v>
      </c>
      <c r="CZ67" s="82"/>
      <c r="DA67" s="82"/>
      <c r="DB67" s="82"/>
      <c r="DC67" s="82"/>
      <c r="DD67" s="82"/>
      <c r="DE67" s="81" t="s">
        <v>1870</v>
      </c>
      <c r="DF67" s="82"/>
      <c r="DG67" s="82"/>
      <c r="DH67" s="82"/>
      <c r="DI67" s="82"/>
      <c r="DJ67" s="82"/>
      <c r="DK67" s="83"/>
      <c r="DO67" s="103" t="s">
        <v>1559</v>
      </c>
      <c r="DP67" s="104"/>
      <c r="DQ67" s="104"/>
      <c r="DR67" s="104"/>
      <c r="DS67" s="104"/>
      <c r="DT67" s="104"/>
      <c r="DU67" s="105" t="s">
        <v>2345</v>
      </c>
      <c r="DV67" s="104"/>
      <c r="DW67" s="104"/>
      <c r="DX67" s="104"/>
      <c r="DY67" s="104"/>
      <c r="DZ67" s="104"/>
      <c r="EA67" s="106"/>
      <c r="EE67" s="147" t="s">
        <v>2588</v>
      </c>
      <c r="EF67" s="118"/>
      <c r="EG67" s="118"/>
      <c r="EH67" s="118"/>
      <c r="EI67" s="118"/>
      <c r="EJ67" s="118"/>
      <c r="EK67" s="147" t="s">
        <v>705</v>
      </c>
      <c r="EL67" s="118"/>
      <c r="EM67" s="118"/>
      <c r="EN67" s="118"/>
      <c r="EO67" s="118"/>
      <c r="EP67" s="118"/>
      <c r="EQ67" s="119"/>
      <c r="EU67" s="81" t="s">
        <v>1825</v>
      </c>
      <c r="EV67" s="82"/>
      <c r="EW67" s="82"/>
      <c r="EX67" s="82"/>
      <c r="EY67" s="82"/>
      <c r="EZ67" s="82"/>
      <c r="FA67" s="81" t="s">
        <v>650</v>
      </c>
      <c r="FB67" s="82"/>
      <c r="FC67" s="82"/>
      <c r="FD67" s="82"/>
      <c r="FE67" s="82"/>
      <c r="FF67" s="82"/>
      <c r="FG67" s="83"/>
      <c r="FK67" s="233" t="s">
        <v>2972</v>
      </c>
      <c r="FL67" s="131"/>
      <c r="FM67" s="131"/>
      <c r="FN67" s="131"/>
      <c r="FO67" s="131"/>
      <c r="FP67" s="131"/>
      <c r="FQ67" s="233" t="s">
        <v>2958</v>
      </c>
      <c r="FR67" s="131"/>
      <c r="FS67" s="131"/>
      <c r="FT67" s="131"/>
      <c r="FU67" s="131"/>
      <c r="FV67" s="131"/>
      <c r="FW67" s="132"/>
      <c r="GA67" s="148"/>
      <c r="GB67" s="149"/>
      <c r="GC67" s="149"/>
      <c r="GD67" s="149"/>
      <c r="GE67" s="149"/>
      <c r="GF67" s="149"/>
      <c r="GG67" s="148"/>
      <c r="GH67" s="149"/>
      <c r="GI67" s="149"/>
      <c r="GJ67" s="149"/>
      <c r="GK67" s="149"/>
      <c r="GL67" s="149"/>
      <c r="GM67" s="150"/>
      <c r="GQ67" s="141" t="s">
        <v>2599</v>
      </c>
      <c r="GR67" s="142"/>
      <c r="GS67" s="142"/>
      <c r="GT67" s="142"/>
      <c r="GU67" s="142"/>
      <c r="GV67" s="142"/>
      <c r="GW67" s="142"/>
      <c r="GX67" s="192" t="s">
        <v>2600</v>
      </c>
      <c r="GY67" s="142"/>
      <c r="GZ67" s="142"/>
      <c r="HA67" s="142"/>
      <c r="HB67" s="142"/>
      <c r="HC67" s="142"/>
      <c r="HD67" s="142"/>
      <c r="HE67" s="142"/>
      <c r="HF67" s="144"/>
      <c r="HJ67" s="145" t="s">
        <v>2599</v>
      </c>
      <c r="HK67" s="128"/>
      <c r="HL67" s="128"/>
      <c r="HM67" s="128"/>
      <c r="HN67" s="128"/>
      <c r="HO67" s="128"/>
      <c r="HP67" s="128"/>
      <c r="HQ67" s="145" t="s">
        <v>2602</v>
      </c>
      <c r="HR67" s="128"/>
      <c r="HS67" s="128"/>
      <c r="HT67" s="128"/>
      <c r="HU67" s="128"/>
      <c r="HV67" s="128"/>
      <c r="HW67" s="128"/>
      <c r="HX67" s="129"/>
      <c r="IB67" s="180" t="s">
        <v>2727</v>
      </c>
      <c r="IC67" s="181"/>
      <c r="ID67" s="181"/>
      <c r="IE67" s="181"/>
      <c r="IF67" s="181"/>
      <c r="IG67" s="181"/>
      <c r="IH67" s="180" t="s">
        <v>2728</v>
      </c>
      <c r="II67" s="181"/>
      <c r="IJ67" s="181"/>
      <c r="IK67" s="181"/>
      <c r="IL67" s="181"/>
      <c r="IM67" s="181"/>
      <c r="IN67" s="182"/>
    </row>
    <row r="68" spans="2:248">
      <c r="B68" s="81"/>
      <c r="C68" s="82"/>
      <c r="D68" s="82"/>
      <c r="E68" s="82"/>
      <c r="F68" s="82"/>
      <c r="G68" s="82"/>
      <c r="H68" s="81"/>
      <c r="I68" s="82"/>
      <c r="J68" s="82"/>
      <c r="K68" s="82"/>
      <c r="L68" s="82"/>
      <c r="M68" s="82"/>
      <c r="N68" s="83"/>
      <c r="R68" s="225"/>
      <c r="S68" s="226"/>
      <c r="T68" s="226"/>
      <c r="U68" s="226"/>
      <c r="V68" s="226"/>
      <c r="W68" s="226"/>
      <c r="X68" s="226"/>
      <c r="Y68" s="226"/>
      <c r="Z68" s="226"/>
      <c r="AA68" s="225"/>
      <c r="AB68" s="226"/>
      <c r="AC68" s="226"/>
      <c r="AD68" s="226"/>
      <c r="AE68" s="226"/>
      <c r="AF68" s="226"/>
      <c r="AG68" s="226"/>
      <c r="AH68" s="226"/>
      <c r="AI68" s="227"/>
      <c r="AM68" s="183" t="s">
        <v>2603</v>
      </c>
      <c r="AN68" s="184"/>
      <c r="AO68" s="184"/>
      <c r="AP68" s="184"/>
      <c r="AQ68" s="184"/>
      <c r="AR68" s="184"/>
      <c r="AS68" s="183" t="s">
        <v>2604</v>
      </c>
      <c r="AT68" s="184"/>
      <c r="AU68" s="184"/>
      <c r="AV68" s="184"/>
      <c r="AW68" s="184"/>
      <c r="AX68" s="184"/>
      <c r="AY68" s="185"/>
      <c r="BC68" s="81"/>
      <c r="BD68" s="82"/>
      <c r="BE68" s="82"/>
      <c r="BF68" s="82"/>
      <c r="BG68" s="82"/>
      <c r="BH68" s="82"/>
      <c r="BI68" s="81"/>
      <c r="BJ68" s="82"/>
      <c r="BK68" s="82"/>
      <c r="BL68" s="82"/>
      <c r="BM68" s="82"/>
      <c r="BN68" s="82"/>
      <c r="BO68" s="83"/>
      <c r="BS68" s="133"/>
      <c r="BT68" s="134"/>
      <c r="BU68" s="134"/>
      <c r="BV68" s="134"/>
      <c r="BW68" s="134"/>
      <c r="BX68" s="134"/>
      <c r="BY68" s="133" t="s">
        <v>1793</v>
      </c>
      <c r="BZ68" s="134"/>
      <c r="CA68" s="134"/>
      <c r="CB68" s="134"/>
      <c r="CC68" s="134"/>
      <c r="CD68" s="134"/>
      <c r="CE68" s="135"/>
      <c r="CI68" s="81"/>
      <c r="CJ68" s="82"/>
      <c r="CK68" s="82"/>
      <c r="CL68" s="82"/>
      <c r="CM68" s="82"/>
      <c r="CN68" s="82"/>
      <c r="CO68" s="81"/>
      <c r="CP68" s="82"/>
      <c r="CQ68" s="82"/>
      <c r="CR68" s="82"/>
      <c r="CS68" s="82"/>
      <c r="CT68" s="82"/>
      <c r="CU68" s="83"/>
      <c r="CY68" s="84"/>
      <c r="CZ68" s="85"/>
      <c r="DA68" s="85"/>
      <c r="DB68" s="85"/>
      <c r="DC68" s="85"/>
      <c r="DD68" s="85"/>
      <c r="DE68" s="84"/>
      <c r="DF68" s="85"/>
      <c r="DG68" s="85"/>
      <c r="DH68" s="85"/>
      <c r="DI68" s="85"/>
      <c r="DJ68" s="85"/>
      <c r="DK68" s="86"/>
      <c r="DO68" s="113" t="s">
        <v>1568</v>
      </c>
      <c r="DP68" s="114"/>
      <c r="DQ68" s="114"/>
      <c r="DR68" s="114"/>
      <c r="DS68" s="114"/>
      <c r="DT68" s="114"/>
      <c r="DU68" s="113" t="s">
        <v>1570</v>
      </c>
      <c r="DV68" s="114"/>
      <c r="DW68" s="114"/>
      <c r="DX68" s="114"/>
      <c r="DY68" s="114"/>
      <c r="DZ68" s="114"/>
      <c r="EA68" s="115"/>
      <c r="EE68" s="147" t="s">
        <v>2598</v>
      </c>
      <c r="EF68" s="118"/>
      <c r="EG68" s="118"/>
      <c r="EH68" s="118"/>
      <c r="EI68" s="118"/>
      <c r="EJ68" s="118"/>
      <c r="EK68" s="147" t="s">
        <v>706</v>
      </c>
      <c r="EL68" s="118"/>
      <c r="EM68" s="118"/>
      <c r="EN68" s="118"/>
      <c r="EO68" s="118"/>
      <c r="EP68" s="118"/>
      <c r="EQ68" s="119"/>
      <c r="EU68" s="81" t="s">
        <v>2949</v>
      </c>
      <c r="EV68" s="82"/>
      <c r="EW68" s="82"/>
      <c r="EX68" s="82"/>
      <c r="EY68" s="82"/>
      <c r="EZ68" s="82"/>
      <c r="FA68" s="81" t="s">
        <v>2950</v>
      </c>
      <c r="FB68" s="82"/>
      <c r="FC68" s="82"/>
      <c r="FD68" s="82"/>
      <c r="FE68" s="82"/>
      <c r="FF68" s="82"/>
      <c r="FG68" s="83"/>
      <c r="FK68" s="233" t="s">
        <v>2973</v>
      </c>
      <c r="FL68" s="131"/>
      <c r="FM68" s="131"/>
      <c r="FN68" s="131"/>
      <c r="FO68" s="131"/>
      <c r="FP68" s="131"/>
      <c r="FQ68" s="233" t="s">
        <v>2962</v>
      </c>
      <c r="FR68" s="131"/>
      <c r="FS68" s="131"/>
      <c r="FT68" s="131"/>
      <c r="FU68" s="131"/>
      <c r="FV68" s="131"/>
      <c r="FW68" s="132"/>
      <c r="GQ68" s="141" t="s">
        <v>2608</v>
      </c>
      <c r="GR68" s="142"/>
      <c r="GS68" s="142"/>
      <c r="GT68" s="142"/>
      <c r="GU68" s="142"/>
      <c r="GV68" s="142"/>
      <c r="GW68" s="142"/>
      <c r="GX68" s="192" t="s">
        <v>2609</v>
      </c>
      <c r="GY68" s="142"/>
      <c r="GZ68" s="142"/>
      <c r="HA68" s="142"/>
      <c r="HB68" s="142"/>
      <c r="HC68" s="142"/>
      <c r="HD68" s="142"/>
      <c r="HE68" s="142"/>
      <c r="HF68" s="144"/>
      <c r="HJ68" s="145" t="s">
        <v>2608</v>
      </c>
      <c r="HK68" s="128"/>
      <c r="HL68" s="128"/>
      <c r="HM68" s="128"/>
      <c r="HN68" s="128"/>
      <c r="HO68" s="128"/>
      <c r="HP68" s="128"/>
      <c r="HQ68" s="145" t="s">
        <v>2610</v>
      </c>
      <c r="HR68" s="128"/>
      <c r="HS68" s="128"/>
      <c r="HT68" s="128"/>
      <c r="HU68" s="128"/>
      <c r="HV68" s="128"/>
      <c r="HW68" s="128"/>
      <c r="HX68" s="129"/>
      <c r="IB68" s="180"/>
      <c r="IC68" s="181"/>
      <c r="ID68" s="181"/>
      <c r="IE68" s="181"/>
      <c r="IF68" s="181"/>
      <c r="IG68" s="181"/>
      <c r="IH68" s="180"/>
      <c r="II68" s="181"/>
      <c r="IJ68" s="181"/>
      <c r="IK68" s="181"/>
      <c r="IL68" s="181"/>
      <c r="IM68" s="181"/>
      <c r="IN68" s="182"/>
    </row>
    <row r="69" spans="2:248">
      <c r="B69" s="84"/>
      <c r="C69" s="85"/>
      <c r="D69" s="85"/>
      <c r="E69" s="85"/>
      <c r="F69" s="85"/>
      <c r="G69" s="85"/>
      <c r="H69" s="84"/>
      <c r="I69" s="85"/>
      <c r="J69" s="85"/>
      <c r="K69" s="85"/>
      <c r="L69" s="85"/>
      <c r="M69" s="85"/>
      <c r="N69" s="86"/>
      <c r="R69" s="225"/>
      <c r="S69" s="226"/>
      <c r="T69" s="226"/>
      <c r="U69" s="226"/>
      <c r="V69" s="226"/>
      <c r="W69" s="226"/>
      <c r="X69" s="226"/>
      <c r="Y69" s="226"/>
      <c r="Z69" s="226"/>
      <c r="AA69" s="225"/>
      <c r="AB69" s="226"/>
      <c r="AC69" s="226"/>
      <c r="AD69" s="226"/>
      <c r="AE69" s="226"/>
      <c r="AF69" s="226"/>
      <c r="AG69" s="226"/>
      <c r="AH69" s="226"/>
      <c r="AI69" s="227"/>
      <c r="AM69" s="193" t="s">
        <v>2611</v>
      </c>
      <c r="AN69" s="194"/>
      <c r="AO69" s="194"/>
      <c r="AP69" s="194"/>
      <c r="AQ69" s="194"/>
      <c r="AR69" s="194"/>
      <c r="AS69" s="193" t="s">
        <v>2612</v>
      </c>
      <c r="AT69" s="184"/>
      <c r="AU69" s="184"/>
      <c r="AV69" s="184"/>
      <c r="AW69" s="184"/>
      <c r="AX69" s="184"/>
      <c r="AY69" s="185"/>
      <c r="BC69" s="81"/>
      <c r="BD69" s="82"/>
      <c r="BE69" s="82"/>
      <c r="BF69" s="82"/>
      <c r="BG69" s="82"/>
      <c r="BH69" s="82"/>
      <c r="BI69" s="81"/>
      <c r="BJ69" s="82"/>
      <c r="BK69" s="82"/>
      <c r="BL69" s="82"/>
      <c r="BM69" s="82"/>
      <c r="BN69" s="82"/>
      <c r="BO69" s="83"/>
      <c r="BS69" s="133"/>
      <c r="BT69" s="91"/>
      <c r="BU69" s="91"/>
      <c r="BV69" s="91"/>
      <c r="BW69" s="91"/>
      <c r="BX69" s="91"/>
      <c r="BY69" s="133" t="s">
        <v>1816</v>
      </c>
      <c r="BZ69" s="91"/>
      <c r="CA69" s="91"/>
      <c r="CB69" s="91"/>
      <c r="CC69" s="91"/>
      <c r="CD69" s="91"/>
      <c r="CE69" s="146"/>
      <c r="CI69" s="81"/>
      <c r="CJ69" s="82"/>
      <c r="CK69" s="82"/>
      <c r="CL69" s="82"/>
      <c r="CM69" s="82"/>
      <c r="CN69" s="82"/>
      <c r="CO69" s="81"/>
      <c r="CP69" s="82"/>
      <c r="CQ69" s="82"/>
      <c r="CR69" s="82"/>
      <c r="CS69" s="82"/>
      <c r="CT69" s="82"/>
      <c r="CU69" s="83"/>
      <c r="CY69" s="81"/>
      <c r="CZ69" s="82"/>
      <c r="DA69" s="82"/>
      <c r="DB69" s="82"/>
      <c r="DC69" s="82"/>
      <c r="DD69" s="82"/>
      <c r="DE69" s="81"/>
      <c r="DF69" s="82"/>
      <c r="DG69" s="82"/>
      <c r="DH69" s="82"/>
      <c r="DI69" s="82"/>
      <c r="DJ69" s="82"/>
      <c r="DK69" s="83"/>
      <c r="DO69" s="113" t="s">
        <v>1572</v>
      </c>
      <c r="DP69" s="114"/>
      <c r="DQ69" s="114"/>
      <c r="DR69" s="114"/>
      <c r="DS69" s="114"/>
      <c r="DT69" s="114"/>
      <c r="DU69" s="113" t="s">
        <v>1573</v>
      </c>
      <c r="DV69" s="114"/>
      <c r="DW69" s="114"/>
      <c r="DX69" s="114"/>
      <c r="DY69" s="114"/>
      <c r="DZ69" s="114"/>
      <c r="EA69" s="115"/>
      <c r="EE69" s="147" t="s">
        <v>2606</v>
      </c>
      <c r="EF69" s="118"/>
      <c r="EG69" s="118"/>
      <c r="EH69" s="118"/>
      <c r="EI69" s="118"/>
      <c r="EJ69" s="118"/>
      <c r="EK69" s="147" t="s">
        <v>707</v>
      </c>
      <c r="EL69" s="118"/>
      <c r="EM69" s="118"/>
      <c r="EN69" s="118"/>
      <c r="EO69" s="118"/>
      <c r="EP69" s="118"/>
      <c r="EQ69" s="119"/>
      <c r="EU69" s="179" t="s">
        <v>3037</v>
      </c>
      <c r="EV69" s="82"/>
      <c r="EW69" s="82"/>
      <c r="EX69" s="82"/>
      <c r="EY69" s="82"/>
      <c r="EZ69" s="82"/>
      <c r="FA69" s="81" t="s">
        <v>3050</v>
      </c>
      <c r="FB69" s="82"/>
      <c r="FC69" s="82"/>
      <c r="FD69" s="82"/>
      <c r="FE69" s="82"/>
      <c r="FF69" s="82"/>
      <c r="FG69" s="83"/>
      <c r="FK69" s="179" t="s">
        <v>3044</v>
      </c>
      <c r="FL69" s="131"/>
      <c r="FM69" s="131"/>
      <c r="FN69" s="131"/>
      <c r="FO69" s="131"/>
      <c r="FP69" s="131"/>
      <c r="FQ69" s="233" t="s">
        <v>3039</v>
      </c>
      <c r="FR69" s="131"/>
      <c r="FS69" s="131"/>
      <c r="FT69" s="131"/>
      <c r="FU69" s="131"/>
      <c r="FV69" s="131"/>
      <c r="FW69" s="132"/>
      <c r="GQ69" s="141" t="s">
        <v>2616</v>
      </c>
      <c r="GR69" s="142"/>
      <c r="GS69" s="142"/>
      <c r="GT69" s="142"/>
      <c r="GU69" s="142"/>
      <c r="GV69" s="142"/>
      <c r="GW69" s="142"/>
      <c r="GX69" s="192" t="s">
        <v>2617</v>
      </c>
      <c r="GY69" s="142"/>
      <c r="GZ69" s="142"/>
      <c r="HA69" s="142"/>
      <c r="HB69" s="142"/>
      <c r="HC69" s="142"/>
      <c r="HD69" s="142"/>
      <c r="HE69" s="142"/>
      <c r="HF69" s="144"/>
      <c r="HJ69" s="145" t="s">
        <v>2616</v>
      </c>
      <c r="HK69" s="128"/>
      <c r="HL69" s="128"/>
      <c r="HM69" s="128"/>
      <c r="HN69" s="128"/>
      <c r="HO69" s="128"/>
      <c r="HP69" s="128"/>
      <c r="HQ69" s="145" t="s">
        <v>2619</v>
      </c>
      <c r="HR69" s="128"/>
      <c r="HS69" s="128"/>
      <c r="HT69" s="128"/>
      <c r="HU69" s="128"/>
      <c r="HV69" s="128"/>
      <c r="HW69" s="128"/>
      <c r="HX69" s="129"/>
      <c r="IB69" s="180"/>
      <c r="IC69" s="181"/>
      <c r="ID69" s="181"/>
      <c r="IE69" s="181"/>
      <c r="IF69" s="181"/>
      <c r="IG69" s="181"/>
      <c r="IH69" s="180"/>
      <c r="II69" s="181"/>
      <c r="IJ69" s="181"/>
      <c r="IK69" s="181"/>
      <c r="IL69" s="181"/>
      <c r="IM69" s="181"/>
      <c r="IN69" s="182"/>
    </row>
    <row r="70" spans="2:248" ht="17.25">
      <c r="R70" s="225"/>
      <c r="S70" s="226"/>
      <c r="T70" s="226"/>
      <c r="U70" s="226"/>
      <c r="V70" s="226"/>
      <c r="W70" s="226"/>
      <c r="X70" s="226"/>
      <c r="Y70" s="226"/>
      <c r="Z70" s="226"/>
      <c r="AA70" s="225"/>
      <c r="AB70" s="226"/>
      <c r="AC70" s="226"/>
      <c r="AD70" s="226"/>
      <c r="AE70" s="226"/>
      <c r="AF70" s="226"/>
      <c r="AG70" s="226"/>
      <c r="AH70" s="226"/>
      <c r="AI70" s="227"/>
      <c r="AM70" s="193" t="s">
        <v>2620</v>
      </c>
      <c r="AN70" s="194"/>
      <c r="AO70" s="194"/>
      <c r="AP70" s="194"/>
      <c r="AQ70" s="194"/>
      <c r="AR70" s="194"/>
      <c r="AS70" s="193" t="s">
        <v>2621</v>
      </c>
      <c r="AT70" s="184"/>
      <c r="AU70" s="184"/>
      <c r="AV70" s="184"/>
      <c r="AW70" s="184"/>
      <c r="AX70" s="184"/>
      <c r="AY70" s="185"/>
      <c r="BC70" s="84"/>
      <c r="BD70" s="85"/>
      <c r="BE70" s="85"/>
      <c r="BF70" s="85"/>
      <c r="BG70" s="85"/>
      <c r="BH70" s="85"/>
      <c r="BI70" s="84"/>
      <c r="BJ70" s="85"/>
      <c r="BK70" s="85"/>
      <c r="BL70" s="85"/>
      <c r="BM70" s="85"/>
      <c r="BN70" s="85"/>
      <c r="BO70" s="86"/>
      <c r="BS70" s="133"/>
      <c r="BT70" s="91"/>
      <c r="BU70" s="91"/>
      <c r="BV70" s="91"/>
      <c r="BW70" s="91"/>
      <c r="BX70" s="91"/>
      <c r="BY70" s="133" t="s">
        <v>1840</v>
      </c>
      <c r="BZ70" s="91"/>
      <c r="CA70" s="91"/>
      <c r="CB70" s="91"/>
      <c r="CC70" s="91"/>
      <c r="CD70" s="91"/>
      <c r="CE70" s="146"/>
      <c r="CI70" s="84"/>
      <c r="CJ70" s="85"/>
      <c r="CK70" s="85"/>
      <c r="CL70" s="85"/>
      <c r="CM70" s="85"/>
      <c r="CN70" s="85"/>
      <c r="CO70" s="84"/>
      <c r="CP70" s="85"/>
      <c r="CQ70" s="85"/>
      <c r="CR70" s="85"/>
      <c r="CS70" s="85"/>
      <c r="CT70" s="85"/>
      <c r="CU70" s="86"/>
      <c r="CY70" s="81"/>
      <c r="CZ70" s="82"/>
      <c r="DA70" s="82"/>
      <c r="DB70" s="82"/>
      <c r="DC70" s="82"/>
      <c r="DD70" s="82"/>
      <c r="DE70" s="81"/>
      <c r="DF70" s="82"/>
      <c r="DG70" s="82"/>
      <c r="DH70" s="82"/>
      <c r="DI70" s="82"/>
      <c r="DJ70" s="82"/>
      <c r="DK70" s="83"/>
      <c r="DO70" s="113" t="s">
        <v>1575</v>
      </c>
      <c r="DP70" s="114"/>
      <c r="DQ70" s="114"/>
      <c r="DR70" s="114"/>
      <c r="DS70" s="114"/>
      <c r="DT70" s="114"/>
      <c r="DU70" s="113" t="s">
        <v>1576</v>
      </c>
      <c r="DV70" s="114"/>
      <c r="DW70" s="114"/>
      <c r="DX70" s="114"/>
      <c r="DY70" s="114"/>
      <c r="DZ70" s="114"/>
      <c r="EA70" s="115"/>
      <c r="EE70" s="147" t="s">
        <v>2614</v>
      </c>
      <c r="EF70" s="118"/>
      <c r="EG70" s="118"/>
      <c r="EH70" s="118"/>
      <c r="EI70" s="118"/>
      <c r="EJ70" s="118"/>
      <c r="EK70" s="147" t="s">
        <v>708</v>
      </c>
      <c r="EL70" s="118"/>
      <c r="EM70" s="118"/>
      <c r="EN70" s="118"/>
      <c r="EO70" s="118"/>
      <c r="EP70" s="118"/>
      <c r="EQ70" s="119"/>
      <c r="EU70" s="84"/>
      <c r="EV70" s="85"/>
      <c r="EW70" s="85"/>
      <c r="EX70" s="85"/>
      <c r="EY70" s="85"/>
      <c r="EZ70" s="85"/>
      <c r="FA70" s="84"/>
      <c r="FB70" s="85"/>
      <c r="FC70" s="85"/>
      <c r="FD70" s="85"/>
      <c r="FE70" s="85"/>
      <c r="FF70" s="85"/>
      <c r="FG70" s="86"/>
      <c r="FK70" s="179" t="s">
        <v>1989</v>
      </c>
      <c r="FL70" s="131"/>
      <c r="FM70" s="131"/>
      <c r="FN70" s="131"/>
      <c r="FO70" s="131"/>
      <c r="FP70" s="131"/>
      <c r="FQ70" s="233" t="s">
        <v>3040</v>
      </c>
      <c r="FR70" s="131"/>
      <c r="FS70" s="131"/>
      <c r="FT70" s="131"/>
      <c r="FU70" s="131"/>
      <c r="FV70" s="131"/>
      <c r="FW70" s="132"/>
      <c r="GA70" s="158" t="s">
        <v>2628</v>
      </c>
      <c r="GB70" s="108"/>
      <c r="GC70" s="108"/>
      <c r="GD70" s="108"/>
      <c r="GE70" s="108"/>
      <c r="GF70" s="108"/>
      <c r="GG70" s="107" t="s">
        <v>2629</v>
      </c>
      <c r="GH70" s="108"/>
      <c r="GI70" s="108"/>
      <c r="GJ70" s="108"/>
      <c r="GK70" s="108"/>
      <c r="GL70" s="108"/>
      <c r="GM70" s="109"/>
      <c r="GQ70" s="141" t="s">
        <v>2630</v>
      </c>
      <c r="GR70" s="142"/>
      <c r="GS70" s="142"/>
      <c r="GT70" s="142"/>
      <c r="GU70" s="142"/>
      <c r="GV70" s="142"/>
      <c r="GW70" s="142"/>
      <c r="GX70" s="192" t="s">
        <v>2631</v>
      </c>
      <c r="GY70" s="142"/>
      <c r="GZ70" s="142"/>
      <c r="HA70" s="142"/>
      <c r="HB70" s="142"/>
      <c r="HC70" s="142"/>
      <c r="HD70" s="142"/>
      <c r="HE70" s="142"/>
      <c r="HF70" s="144"/>
      <c r="HJ70" s="145" t="s">
        <v>2630</v>
      </c>
      <c r="HK70" s="128"/>
      <c r="HL70" s="128"/>
      <c r="HM70" s="128"/>
      <c r="HN70" s="128"/>
      <c r="HO70" s="128"/>
      <c r="HP70" s="128"/>
      <c r="HQ70" s="145" t="s">
        <v>2633</v>
      </c>
      <c r="HR70" s="128"/>
      <c r="HS70" s="128"/>
      <c r="HT70" s="128"/>
      <c r="HU70" s="128"/>
      <c r="HV70" s="128"/>
      <c r="HW70" s="128"/>
      <c r="HX70" s="129"/>
      <c r="IB70" s="186"/>
      <c r="IC70" s="187"/>
      <c r="ID70" s="187"/>
      <c r="IE70" s="187"/>
      <c r="IF70" s="187"/>
      <c r="IG70" s="187"/>
      <c r="IH70" s="186"/>
      <c r="II70" s="187"/>
      <c r="IJ70" s="187"/>
      <c r="IK70" s="187"/>
      <c r="IL70" s="187"/>
      <c r="IM70" s="187"/>
      <c r="IN70" s="188"/>
    </row>
    <row r="71" spans="2:248">
      <c r="R71" s="225"/>
      <c r="S71" s="226"/>
      <c r="T71" s="226"/>
      <c r="U71" s="226"/>
      <c r="V71" s="226"/>
      <c r="W71" s="226"/>
      <c r="X71" s="226"/>
      <c r="Y71" s="226"/>
      <c r="Z71" s="226"/>
      <c r="AA71" s="225"/>
      <c r="AB71" s="226"/>
      <c r="AC71" s="226"/>
      <c r="AD71" s="226"/>
      <c r="AE71" s="226"/>
      <c r="AF71" s="226"/>
      <c r="AG71" s="226"/>
      <c r="AH71" s="226"/>
      <c r="AI71" s="227"/>
      <c r="AM71" s="193" t="s">
        <v>2634</v>
      </c>
      <c r="AN71" s="194"/>
      <c r="AO71" s="194"/>
      <c r="AP71" s="194"/>
      <c r="AQ71" s="194"/>
      <c r="AR71" s="194"/>
      <c r="AS71" s="193" t="s">
        <v>2635</v>
      </c>
      <c r="AT71" s="184"/>
      <c r="AU71" s="184"/>
      <c r="AV71" s="184"/>
      <c r="AW71" s="184"/>
      <c r="AX71" s="184"/>
      <c r="AY71" s="185"/>
      <c r="BS71" s="133"/>
      <c r="BT71" s="91"/>
      <c r="BU71" s="91"/>
      <c r="BV71" s="91"/>
      <c r="BW71" s="91"/>
      <c r="BX71" s="91"/>
      <c r="BY71" s="133" t="s">
        <v>1866</v>
      </c>
      <c r="BZ71" s="91"/>
      <c r="CA71" s="91"/>
      <c r="CB71" s="91"/>
      <c r="CC71" s="91"/>
      <c r="CD71" s="91"/>
      <c r="CE71" s="146"/>
      <c r="CY71" s="84"/>
      <c r="CZ71" s="85"/>
      <c r="DA71" s="85"/>
      <c r="DB71" s="85"/>
      <c r="DC71" s="85"/>
      <c r="DD71" s="85"/>
      <c r="DE71" s="84"/>
      <c r="DF71" s="85"/>
      <c r="DG71" s="85"/>
      <c r="DH71" s="85"/>
      <c r="DI71" s="85"/>
      <c r="DJ71" s="85"/>
      <c r="DK71" s="86"/>
      <c r="DO71" s="130" t="s">
        <v>1595</v>
      </c>
      <c r="DP71" s="131"/>
      <c r="DQ71" s="131"/>
      <c r="DR71" s="131"/>
      <c r="DS71" s="131"/>
      <c r="DT71" s="131"/>
      <c r="DU71" s="130" t="s">
        <v>1596</v>
      </c>
      <c r="DV71" s="131"/>
      <c r="DW71" s="131"/>
      <c r="DX71" s="131"/>
      <c r="DY71" s="131"/>
      <c r="DZ71" s="131"/>
      <c r="EA71" s="132"/>
      <c r="EE71" s="147" t="s">
        <v>2624</v>
      </c>
      <c r="EF71" s="118"/>
      <c r="EG71" s="118"/>
      <c r="EH71" s="118"/>
      <c r="EI71" s="118"/>
      <c r="EJ71" s="118"/>
      <c r="EK71" s="147" t="s">
        <v>2625</v>
      </c>
      <c r="EL71" s="118"/>
      <c r="EM71" s="118"/>
      <c r="EN71" s="118"/>
      <c r="EO71" s="118"/>
      <c r="EP71" s="118"/>
      <c r="EQ71" s="119"/>
      <c r="FK71" s="179" t="s">
        <v>3046</v>
      </c>
      <c r="FL71" s="131"/>
      <c r="FM71" s="131"/>
      <c r="FN71" s="131"/>
      <c r="FO71" s="131"/>
      <c r="FP71" s="131"/>
      <c r="FQ71" s="233" t="s">
        <v>3041</v>
      </c>
      <c r="FR71" s="131"/>
      <c r="FS71" s="131"/>
      <c r="FT71" s="131"/>
      <c r="FU71" s="131"/>
      <c r="FV71" s="131"/>
      <c r="FW71" s="132"/>
      <c r="GA71" s="138" t="s">
        <v>2639</v>
      </c>
      <c r="GB71" s="139"/>
      <c r="GC71" s="121"/>
      <c r="GD71" s="121"/>
      <c r="GE71" s="121"/>
      <c r="GF71" s="121"/>
      <c r="GG71" s="138" t="s">
        <v>1023</v>
      </c>
      <c r="GH71" s="121"/>
      <c r="GI71" s="121"/>
      <c r="GJ71" s="121"/>
      <c r="GK71" s="121"/>
      <c r="GL71" s="121"/>
      <c r="GM71" s="122"/>
      <c r="GQ71" s="141" t="s">
        <v>2640</v>
      </c>
      <c r="GR71" s="142"/>
      <c r="GS71" s="142"/>
      <c r="GT71" s="142"/>
      <c r="GU71" s="142"/>
      <c r="GV71" s="142"/>
      <c r="GW71" s="142"/>
      <c r="GX71" s="192" t="s">
        <v>2641</v>
      </c>
      <c r="GY71" s="142"/>
      <c r="GZ71" s="142"/>
      <c r="HA71" s="142"/>
      <c r="HB71" s="142"/>
      <c r="HC71" s="142"/>
      <c r="HD71" s="142"/>
      <c r="HE71" s="142"/>
      <c r="HF71" s="144"/>
      <c r="HJ71" s="145" t="s">
        <v>2640</v>
      </c>
      <c r="HK71" s="128"/>
      <c r="HL71" s="128"/>
      <c r="HM71" s="128"/>
      <c r="HN71" s="128"/>
      <c r="HO71" s="128"/>
      <c r="HP71" s="128"/>
      <c r="HQ71" s="145" t="s">
        <v>2643</v>
      </c>
      <c r="HR71" s="128"/>
      <c r="HS71" s="128"/>
      <c r="HT71" s="128"/>
      <c r="HU71" s="128"/>
      <c r="HV71" s="128"/>
      <c r="HW71" s="128"/>
      <c r="HX71" s="129"/>
    </row>
    <row r="72" spans="2:248">
      <c r="R72" s="225"/>
      <c r="S72" s="226"/>
      <c r="T72" s="226"/>
      <c r="U72" s="226"/>
      <c r="V72" s="226"/>
      <c r="W72" s="226"/>
      <c r="X72" s="226"/>
      <c r="Y72" s="226"/>
      <c r="Z72" s="226"/>
      <c r="AA72" s="225"/>
      <c r="AB72" s="226"/>
      <c r="AC72" s="226"/>
      <c r="AD72" s="226"/>
      <c r="AE72" s="226"/>
      <c r="AF72" s="226"/>
      <c r="AG72" s="226"/>
      <c r="AH72" s="226"/>
      <c r="AI72" s="227"/>
      <c r="AM72" s="193" t="s">
        <v>2644</v>
      </c>
      <c r="AN72" s="194"/>
      <c r="AO72" s="194"/>
      <c r="AP72" s="194"/>
      <c r="AQ72" s="194"/>
      <c r="AR72" s="194"/>
      <c r="AS72" s="193" t="s">
        <v>2645</v>
      </c>
      <c r="AT72" s="184"/>
      <c r="AU72" s="184"/>
      <c r="AV72" s="184"/>
      <c r="AW72" s="184"/>
      <c r="AX72" s="184"/>
      <c r="AY72" s="185"/>
      <c r="BS72" s="133"/>
      <c r="BT72" s="134"/>
      <c r="BU72" s="134"/>
      <c r="BV72" s="134"/>
      <c r="BW72" s="134"/>
      <c r="BX72" s="134"/>
      <c r="BY72" s="133" t="s">
        <v>1890</v>
      </c>
      <c r="BZ72" s="134"/>
      <c r="CA72" s="134"/>
      <c r="CB72" s="134"/>
      <c r="CC72" s="134"/>
      <c r="CD72" s="134"/>
      <c r="CE72" s="135"/>
      <c r="DO72" s="130" t="s">
        <v>1645</v>
      </c>
      <c r="DP72" s="131"/>
      <c r="DQ72" s="131"/>
      <c r="DR72" s="131"/>
      <c r="DS72" s="131"/>
      <c r="DT72" s="131"/>
      <c r="DU72" s="130" t="s">
        <v>1646</v>
      </c>
      <c r="DV72" s="131"/>
      <c r="DW72" s="131"/>
      <c r="DX72" s="131"/>
      <c r="DY72" s="131"/>
      <c r="DZ72" s="131"/>
      <c r="EA72" s="132"/>
      <c r="EE72" s="147" t="s">
        <v>2636</v>
      </c>
      <c r="EF72" s="118"/>
      <c r="EG72" s="118"/>
      <c r="EH72" s="118"/>
      <c r="EI72" s="118"/>
      <c r="EJ72" s="118"/>
      <c r="EK72" s="147" t="s">
        <v>710</v>
      </c>
      <c r="EL72" s="118"/>
      <c r="EM72" s="118"/>
      <c r="EN72" s="118"/>
      <c r="EO72" s="118"/>
      <c r="EP72" s="118"/>
      <c r="EQ72" s="119"/>
      <c r="FK72" s="179" t="s">
        <v>3047</v>
      </c>
      <c r="FL72" s="131"/>
      <c r="FM72" s="131"/>
      <c r="FN72" s="131"/>
      <c r="FO72" s="131"/>
      <c r="FP72" s="131"/>
      <c r="FQ72" s="233" t="s">
        <v>3042</v>
      </c>
      <c r="FR72" s="131"/>
      <c r="FS72" s="131"/>
      <c r="FT72" s="131"/>
      <c r="FU72" s="131"/>
      <c r="FV72" s="131"/>
      <c r="FW72" s="132"/>
      <c r="GA72" s="138" t="s">
        <v>2648</v>
      </c>
      <c r="GB72" s="139"/>
      <c r="GC72" s="121"/>
      <c r="GD72" s="121"/>
      <c r="GE72" s="121"/>
      <c r="GF72" s="121"/>
      <c r="GG72" s="138" t="s">
        <v>683</v>
      </c>
      <c r="GH72" s="121"/>
      <c r="GI72" s="121"/>
      <c r="GJ72" s="121"/>
      <c r="GK72" s="121"/>
      <c r="GL72" s="121"/>
      <c r="GM72" s="122"/>
      <c r="GQ72" s="141" t="s">
        <v>2649</v>
      </c>
      <c r="GR72" s="142"/>
      <c r="GS72" s="142"/>
      <c r="GT72" s="142"/>
      <c r="GU72" s="142"/>
      <c r="GV72" s="142"/>
      <c r="GW72" s="142"/>
      <c r="GX72" s="192" t="s">
        <v>2650</v>
      </c>
      <c r="GY72" s="142"/>
      <c r="GZ72" s="142"/>
      <c r="HA72" s="142"/>
      <c r="HB72" s="142"/>
      <c r="HC72" s="142"/>
      <c r="HD72" s="142"/>
      <c r="HE72" s="142"/>
      <c r="HF72" s="144"/>
      <c r="HJ72" s="145" t="s">
        <v>2649</v>
      </c>
      <c r="HK72" s="128"/>
      <c r="HL72" s="128"/>
      <c r="HM72" s="128"/>
      <c r="HN72" s="128"/>
      <c r="HO72" s="128"/>
      <c r="HP72" s="128"/>
      <c r="HQ72" s="145" t="s">
        <v>2652</v>
      </c>
      <c r="HR72" s="128"/>
      <c r="HS72" s="128"/>
      <c r="HT72" s="128"/>
      <c r="HU72" s="128"/>
      <c r="HV72" s="128"/>
      <c r="HW72" s="128"/>
      <c r="HX72" s="129"/>
    </row>
    <row r="73" spans="2:248" ht="17.25">
      <c r="R73" s="225"/>
      <c r="S73" s="226"/>
      <c r="T73" s="226"/>
      <c r="U73" s="226"/>
      <c r="V73" s="226"/>
      <c r="W73" s="226"/>
      <c r="X73" s="226"/>
      <c r="Y73" s="226"/>
      <c r="Z73" s="226"/>
      <c r="AA73" s="225"/>
      <c r="AB73" s="226"/>
      <c r="AC73" s="226"/>
      <c r="AD73" s="226"/>
      <c r="AE73" s="226"/>
      <c r="AF73" s="226"/>
      <c r="AG73" s="226"/>
      <c r="AH73" s="226"/>
      <c r="AI73" s="227"/>
      <c r="AM73" s="193" t="s">
        <v>2653</v>
      </c>
      <c r="AN73" s="194"/>
      <c r="AO73" s="194"/>
      <c r="AP73" s="194"/>
      <c r="AQ73" s="194"/>
      <c r="AR73" s="194"/>
      <c r="AS73" s="193" t="s">
        <v>2654</v>
      </c>
      <c r="AT73" s="184"/>
      <c r="AU73" s="184"/>
      <c r="AV73" s="184"/>
      <c r="AW73" s="184"/>
      <c r="AX73" s="184"/>
      <c r="AY73" s="185"/>
      <c r="BS73" s="133"/>
      <c r="BT73" s="134"/>
      <c r="BU73" s="134"/>
      <c r="BV73" s="134"/>
      <c r="BW73" s="134"/>
      <c r="BX73" s="134"/>
      <c r="BY73" s="133" t="s">
        <v>1913</v>
      </c>
      <c r="BZ73" s="134"/>
      <c r="CA73" s="134"/>
      <c r="CB73" s="134"/>
      <c r="CC73" s="134"/>
      <c r="CD73" s="134"/>
      <c r="CE73" s="135"/>
      <c r="DO73" s="130" t="s">
        <v>1672</v>
      </c>
      <c r="DP73" s="131"/>
      <c r="DQ73" s="131"/>
      <c r="DR73" s="131"/>
      <c r="DS73" s="131"/>
      <c r="DT73" s="131"/>
      <c r="DU73" s="130" t="s">
        <v>2451</v>
      </c>
      <c r="DV73" s="131"/>
      <c r="DW73" s="131"/>
      <c r="DX73" s="131"/>
      <c r="DY73" s="131"/>
      <c r="DZ73" s="131"/>
      <c r="EA73" s="132"/>
      <c r="EE73" s="147" t="s">
        <v>2647</v>
      </c>
      <c r="EF73" s="118"/>
      <c r="EG73" s="118"/>
      <c r="EH73" s="118"/>
      <c r="EI73" s="118"/>
      <c r="EJ73" s="118"/>
      <c r="EK73" s="147" t="s">
        <v>711</v>
      </c>
      <c r="EL73" s="118"/>
      <c r="EM73" s="118"/>
      <c r="EN73" s="118"/>
      <c r="EO73" s="118"/>
      <c r="EP73" s="118"/>
      <c r="EQ73" s="119"/>
      <c r="EU73" t="s">
        <v>2952</v>
      </c>
      <c r="FK73" s="179" t="s">
        <v>3048</v>
      </c>
      <c r="FL73" s="131"/>
      <c r="FM73" s="131"/>
      <c r="FN73" s="131"/>
      <c r="FO73" s="131"/>
      <c r="FP73" s="131"/>
      <c r="FQ73" s="233" t="s">
        <v>3051</v>
      </c>
      <c r="FR73" s="131"/>
      <c r="FS73" s="131"/>
      <c r="FT73" s="131"/>
      <c r="FU73" s="131"/>
      <c r="FV73" s="131"/>
      <c r="FW73" s="132"/>
      <c r="GA73" s="138" t="s">
        <v>2175</v>
      </c>
      <c r="GB73" s="139"/>
      <c r="GC73" s="121"/>
      <c r="GD73" s="121"/>
      <c r="GE73" s="121"/>
      <c r="GF73" s="121"/>
      <c r="GG73" s="138" t="s">
        <v>684</v>
      </c>
      <c r="GH73" s="121"/>
      <c r="GI73" s="121"/>
      <c r="GJ73" s="121"/>
      <c r="GK73" s="121"/>
      <c r="GL73" s="121"/>
      <c r="GM73" s="122"/>
      <c r="GQ73" s="141" t="s">
        <v>2655</v>
      </c>
      <c r="GR73" s="142"/>
      <c r="GS73" s="142"/>
      <c r="GT73" s="142"/>
      <c r="GU73" s="142"/>
      <c r="GV73" s="142"/>
      <c r="GW73" s="142"/>
      <c r="GX73" s="192" t="s">
        <v>2656</v>
      </c>
      <c r="GY73" s="142"/>
      <c r="GZ73" s="142"/>
      <c r="HA73" s="142"/>
      <c r="HB73" s="142"/>
      <c r="HC73" s="142"/>
      <c r="HD73" s="142"/>
      <c r="HE73" s="142"/>
      <c r="HF73" s="144"/>
      <c r="HJ73" s="145" t="s">
        <v>2655</v>
      </c>
      <c r="HK73" s="128"/>
      <c r="HL73" s="128"/>
      <c r="HM73" s="128"/>
      <c r="HN73" s="128"/>
      <c r="HO73" s="128"/>
      <c r="HP73" s="128"/>
      <c r="HQ73" s="145" t="s">
        <v>2658</v>
      </c>
      <c r="HR73" s="128"/>
      <c r="HS73" s="128"/>
      <c r="HT73" s="128"/>
      <c r="HU73" s="128"/>
      <c r="HV73" s="128"/>
      <c r="HW73" s="128"/>
      <c r="HX73" s="129"/>
      <c r="IB73" s="212" t="s">
        <v>2742</v>
      </c>
      <c r="IC73" s="174"/>
      <c r="ID73" s="174"/>
      <c r="IE73" s="174"/>
      <c r="IF73" s="174"/>
      <c r="IG73" s="174"/>
      <c r="IH73" s="173" t="s">
        <v>2757</v>
      </c>
      <c r="II73" s="174"/>
      <c r="IJ73" s="174"/>
      <c r="IK73" s="174"/>
      <c r="IL73" s="174"/>
      <c r="IM73" s="174"/>
      <c r="IN73" s="175"/>
    </row>
    <row r="74" spans="2:248" ht="17.25">
      <c r="R74" s="225"/>
      <c r="S74" s="226"/>
      <c r="T74" s="226"/>
      <c r="U74" s="226"/>
      <c r="V74" s="226"/>
      <c r="W74" s="226"/>
      <c r="X74" s="226"/>
      <c r="Y74" s="226"/>
      <c r="Z74" s="226"/>
      <c r="AA74" s="225"/>
      <c r="AB74" s="226"/>
      <c r="AC74" s="226"/>
      <c r="AD74" s="226"/>
      <c r="AE74" s="226"/>
      <c r="AF74" s="226"/>
      <c r="AG74" s="226"/>
      <c r="AH74" s="226"/>
      <c r="AI74" s="227"/>
      <c r="AM74" s="193" t="s">
        <v>2659</v>
      </c>
      <c r="AN74" s="194"/>
      <c r="AO74" s="194"/>
      <c r="AP74" s="194"/>
      <c r="AQ74" s="194"/>
      <c r="AR74" s="194"/>
      <c r="AS74" s="193" t="s">
        <v>2660</v>
      </c>
      <c r="AT74" s="184"/>
      <c r="AU74" s="184"/>
      <c r="AV74" s="184"/>
      <c r="AW74" s="184"/>
      <c r="AX74" s="184"/>
      <c r="AY74" s="185"/>
      <c r="BS74" s="133"/>
      <c r="BT74" s="134"/>
      <c r="BU74" s="134"/>
      <c r="BV74" s="134"/>
      <c r="BW74" s="134"/>
      <c r="BX74" s="134"/>
      <c r="BY74" s="133" t="s">
        <v>1936</v>
      </c>
      <c r="BZ74" s="134"/>
      <c r="CA74" s="134"/>
      <c r="CB74" s="134"/>
      <c r="CC74" s="134"/>
      <c r="CD74" s="134"/>
      <c r="CE74" s="135"/>
      <c r="DO74" s="130" t="s">
        <v>1721</v>
      </c>
      <c r="DP74" s="131"/>
      <c r="DQ74" s="131"/>
      <c r="DR74" s="131"/>
      <c r="DS74" s="131"/>
      <c r="DT74" s="131"/>
      <c r="DU74" s="130" t="s">
        <v>1722</v>
      </c>
      <c r="DV74" s="131"/>
      <c r="DW74" s="131"/>
      <c r="DX74" s="131"/>
      <c r="DY74" s="131"/>
      <c r="DZ74" s="131"/>
      <c r="EA74" s="132"/>
      <c r="EE74" s="147"/>
      <c r="EF74" s="118"/>
      <c r="EG74" s="118"/>
      <c r="EH74" s="118"/>
      <c r="EI74" s="118"/>
      <c r="EJ74" s="118"/>
      <c r="EK74" s="147"/>
      <c r="EL74" s="118"/>
      <c r="EM74" s="118"/>
      <c r="EN74" s="118"/>
      <c r="EO74" s="118"/>
      <c r="EP74" s="118"/>
      <c r="EQ74" s="119"/>
      <c r="EU74" s="103" t="s">
        <v>2953</v>
      </c>
      <c r="EV74" s="104"/>
      <c r="EW74" s="104"/>
      <c r="EX74" s="104"/>
      <c r="EY74" s="104"/>
      <c r="EZ74" s="104"/>
      <c r="FA74" s="105" t="s">
        <v>2976</v>
      </c>
      <c r="FB74" s="104"/>
      <c r="FC74" s="104"/>
      <c r="FD74" s="104"/>
      <c r="FE74" s="104"/>
      <c r="FF74" s="104"/>
      <c r="FG74" s="106"/>
      <c r="FK74" s="126" t="s">
        <v>2963</v>
      </c>
      <c r="FL74" s="231"/>
      <c r="FM74" s="231"/>
      <c r="FN74" s="231"/>
      <c r="FO74" s="231"/>
      <c r="FP74" s="231"/>
      <c r="FQ74" s="126" t="s">
        <v>2954</v>
      </c>
      <c r="FR74" s="118"/>
      <c r="FS74" s="118"/>
      <c r="FT74" s="118"/>
      <c r="FU74" s="118"/>
      <c r="FV74" s="118"/>
      <c r="FW74" s="119"/>
      <c r="GA74" s="138" t="s">
        <v>2665</v>
      </c>
      <c r="GB74" s="139"/>
      <c r="GC74" s="139"/>
      <c r="GD74" s="139"/>
      <c r="GE74" s="139"/>
      <c r="GF74" s="139"/>
      <c r="GG74" s="138" t="s">
        <v>685</v>
      </c>
      <c r="GH74" s="139"/>
      <c r="GI74" s="139"/>
      <c r="GJ74" s="139"/>
      <c r="GK74" s="139"/>
      <c r="GL74" s="139"/>
      <c r="GM74" s="140"/>
      <c r="GQ74" s="141" t="s">
        <v>2666</v>
      </c>
      <c r="GR74" s="142"/>
      <c r="GS74" s="142"/>
      <c r="GT74" s="142"/>
      <c r="GU74" s="142"/>
      <c r="GV74" s="142"/>
      <c r="GW74" s="142"/>
      <c r="GX74" s="192" t="s">
        <v>2667</v>
      </c>
      <c r="GY74" s="142"/>
      <c r="GZ74" s="142"/>
      <c r="HA74" s="142"/>
      <c r="HB74" s="142"/>
      <c r="HC74" s="142"/>
      <c r="HD74" s="142"/>
      <c r="HE74" s="142"/>
      <c r="HF74" s="144"/>
      <c r="HJ74" s="145" t="s">
        <v>2666</v>
      </c>
      <c r="HK74" s="128"/>
      <c r="HL74" s="128"/>
      <c r="HM74" s="128"/>
      <c r="HN74" s="128"/>
      <c r="HO74" s="128"/>
      <c r="HP74" s="128"/>
      <c r="HQ74" s="145" t="s">
        <v>2668</v>
      </c>
      <c r="HR74" s="128"/>
      <c r="HS74" s="128"/>
      <c r="HT74" s="128"/>
      <c r="HU74" s="128"/>
      <c r="HV74" s="128"/>
      <c r="HW74" s="128"/>
      <c r="HX74" s="129"/>
      <c r="IB74" s="176" t="s">
        <v>1568</v>
      </c>
      <c r="IC74" s="177"/>
      <c r="ID74" s="177"/>
      <c r="IE74" s="177"/>
      <c r="IF74" s="177"/>
      <c r="IG74" s="177"/>
      <c r="IH74" s="176" t="s">
        <v>1569</v>
      </c>
      <c r="II74" s="177"/>
      <c r="IJ74" s="177"/>
      <c r="IK74" s="177"/>
      <c r="IL74" s="177"/>
      <c r="IM74" s="177"/>
      <c r="IN74" s="178"/>
    </row>
    <row r="75" spans="2:248">
      <c r="R75" s="225"/>
      <c r="S75" s="226"/>
      <c r="T75" s="226"/>
      <c r="U75" s="226"/>
      <c r="V75" s="226"/>
      <c r="W75" s="226"/>
      <c r="X75" s="226"/>
      <c r="Y75" s="226"/>
      <c r="Z75" s="226"/>
      <c r="AA75" s="225"/>
      <c r="AB75" s="226"/>
      <c r="AC75" s="226"/>
      <c r="AD75" s="226"/>
      <c r="AE75" s="226"/>
      <c r="AF75" s="226"/>
      <c r="AG75" s="226"/>
      <c r="AH75" s="226"/>
      <c r="AI75" s="227"/>
      <c r="AM75" s="198" t="s">
        <v>2669</v>
      </c>
      <c r="AN75" s="199"/>
      <c r="AO75" s="199"/>
      <c r="AP75" s="199"/>
      <c r="AQ75" s="199"/>
      <c r="AR75" s="199"/>
      <c r="AS75" s="198" t="s">
        <v>2670</v>
      </c>
      <c r="AT75" s="200"/>
      <c r="AU75" s="200"/>
      <c r="AV75" s="200"/>
      <c r="AW75" s="200"/>
      <c r="AX75" s="200"/>
      <c r="AY75" s="201"/>
      <c r="BS75" s="133"/>
      <c r="BT75" s="91"/>
      <c r="BU75" s="91"/>
      <c r="BV75" s="91"/>
      <c r="BW75" s="91"/>
      <c r="BX75" s="91"/>
      <c r="BY75" s="133" t="s">
        <v>1958</v>
      </c>
      <c r="BZ75" s="91"/>
      <c r="CA75" s="91"/>
      <c r="CB75" s="91"/>
      <c r="CC75" s="91"/>
      <c r="CD75" s="91"/>
      <c r="CE75" s="146"/>
      <c r="DO75" s="130" t="s">
        <v>1745</v>
      </c>
      <c r="DP75" s="131"/>
      <c r="DQ75" s="131"/>
      <c r="DR75" s="131"/>
      <c r="DS75" s="131"/>
      <c r="DT75" s="131"/>
      <c r="DU75" s="130" t="s">
        <v>2485</v>
      </c>
      <c r="DV75" s="131"/>
      <c r="DW75" s="131"/>
      <c r="DX75" s="131"/>
      <c r="DY75" s="131"/>
      <c r="DZ75" s="131"/>
      <c r="EA75" s="132"/>
      <c r="EE75" s="195"/>
      <c r="EF75" s="196"/>
      <c r="EG75" s="196"/>
      <c r="EH75" s="196"/>
      <c r="EI75" s="196"/>
      <c r="EJ75" s="196"/>
      <c r="EK75" s="195"/>
      <c r="EL75" s="196"/>
      <c r="EM75" s="196"/>
      <c r="EN75" s="196"/>
      <c r="EO75" s="196"/>
      <c r="EP75" s="196"/>
      <c r="EQ75" s="197"/>
      <c r="EU75" s="224" t="s">
        <v>1571</v>
      </c>
      <c r="EV75" s="219"/>
      <c r="EW75" s="219"/>
      <c r="EX75" s="219"/>
      <c r="EY75" s="219"/>
      <c r="EZ75" s="219"/>
      <c r="FA75" s="224" t="s">
        <v>1023</v>
      </c>
      <c r="FB75" s="219"/>
      <c r="FC75" s="219"/>
      <c r="FD75" s="219"/>
      <c r="FE75" s="219"/>
      <c r="FF75" s="219"/>
      <c r="FG75" s="220"/>
      <c r="FK75" s="126" t="s">
        <v>2964</v>
      </c>
      <c r="FL75" s="231"/>
      <c r="FM75" s="231"/>
      <c r="FN75" s="231"/>
      <c r="FO75" s="231"/>
      <c r="FP75" s="231"/>
      <c r="FQ75" s="126" t="s">
        <v>2955</v>
      </c>
      <c r="FR75" s="118"/>
      <c r="FS75" s="118"/>
      <c r="FT75" s="118"/>
      <c r="FU75" s="118"/>
      <c r="FV75" s="118"/>
      <c r="FW75" s="119"/>
      <c r="GA75" s="138" t="s">
        <v>2214</v>
      </c>
      <c r="GB75" s="139"/>
      <c r="GC75" s="139"/>
      <c r="GD75" s="139"/>
      <c r="GE75" s="139"/>
      <c r="GF75" s="139"/>
      <c r="GG75" s="138" t="s">
        <v>686</v>
      </c>
      <c r="GH75" s="139"/>
      <c r="GI75" s="139"/>
      <c r="GJ75" s="139"/>
      <c r="GK75" s="139"/>
      <c r="GL75" s="139"/>
      <c r="GM75" s="140"/>
      <c r="GQ75" s="141" t="s">
        <v>2675</v>
      </c>
      <c r="GR75" s="142"/>
      <c r="GS75" s="142"/>
      <c r="GT75" s="142"/>
      <c r="GU75" s="142"/>
      <c r="GV75" s="142"/>
      <c r="GW75" s="142"/>
      <c r="GX75" s="192" t="s">
        <v>2676</v>
      </c>
      <c r="GY75" s="142"/>
      <c r="GZ75" s="142"/>
      <c r="HA75" s="142"/>
      <c r="HB75" s="142"/>
      <c r="HC75" s="142"/>
      <c r="HD75" s="142"/>
      <c r="HE75" s="142"/>
      <c r="HF75" s="144"/>
      <c r="HJ75" s="145" t="s">
        <v>2675</v>
      </c>
      <c r="HK75" s="128"/>
      <c r="HL75" s="128"/>
      <c r="HM75" s="128"/>
      <c r="HN75" s="128"/>
      <c r="HO75" s="128"/>
      <c r="HP75" s="128"/>
      <c r="HQ75" s="145" t="s">
        <v>2678</v>
      </c>
      <c r="HR75" s="128"/>
      <c r="HS75" s="128"/>
      <c r="HT75" s="128"/>
      <c r="HU75" s="128"/>
      <c r="HV75" s="128"/>
      <c r="HW75" s="128"/>
      <c r="HX75" s="129"/>
      <c r="IB75" s="176" t="s">
        <v>1572</v>
      </c>
      <c r="IC75" s="177"/>
      <c r="ID75" s="177"/>
      <c r="IE75" s="177"/>
      <c r="IF75" s="177"/>
      <c r="IG75" s="177"/>
      <c r="IH75" s="176" t="s">
        <v>1573</v>
      </c>
      <c r="II75" s="177"/>
      <c r="IJ75" s="177"/>
      <c r="IK75" s="177"/>
      <c r="IL75" s="177"/>
      <c r="IM75" s="177"/>
      <c r="IN75" s="178"/>
    </row>
    <row r="76" spans="2:248">
      <c r="R76" s="225"/>
      <c r="S76" s="226"/>
      <c r="T76" s="226"/>
      <c r="U76" s="226"/>
      <c r="V76" s="226"/>
      <c r="W76" s="226"/>
      <c r="X76" s="226"/>
      <c r="Y76" s="226"/>
      <c r="Z76" s="226"/>
      <c r="AA76" s="225"/>
      <c r="AB76" s="226"/>
      <c r="AC76" s="226"/>
      <c r="AD76" s="226"/>
      <c r="AE76" s="226"/>
      <c r="AF76" s="226"/>
      <c r="AG76" s="226"/>
      <c r="AH76" s="226"/>
      <c r="AI76" s="227"/>
      <c r="AM76" s="84"/>
      <c r="AN76" s="85"/>
      <c r="AO76" s="85"/>
      <c r="AP76" s="85"/>
      <c r="AQ76" s="85"/>
      <c r="AR76" s="85"/>
      <c r="AS76" s="84"/>
      <c r="AT76" s="85"/>
      <c r="AU76" s="85"/>
      <c r="AV76" s="85"/>
      <c r="AW76" s="85"/>
      <c r="AX76" s="85"/>
      <c r="AY76" s="86"/>
      <c r="BS76" s="133"/>
      <c r="BT76" s="91"/>
      <c r="BU76" s="91"/>
      <c r="BV76" s="91"/>
      <c r="BW76" s="91"/>
      <c r="BX76" s="91"/>
      <c r="BY76" s="133" t="s">
        <v>1981</v>
      </c>
      <c r="BZ76" s="91"/>
      <c r="CA76" s="91"/>
      <c r="CB76" s="91"/>
      <c r="CC76" s="91"/>
      <c r="CD76" s="91"/>
      <c r="CE76" s="146"/>
      <c r="DO76" s="130" t="s">
        <v>1798</v>
      </c>
      <c r="DP76" s="131"/>
      <c r="DQ76" s="131"/>
      <c r="DR76" s="131"/>
      <c r="DS76" s="131"/>
      <c r="DT76" s="131"/>
      <c r="DU76" s="130" t="s">
        <v>1799</v>
      </c>
      <c r="DV76" s="131"/>
      <c r="DW76" s="131"/>
      <c r="DX76" s="131"/>
      <c r="DY76" s="131"/>
      <c r="DZ76" s="131"/>
      <c r="EA76" s="132"/>
      <c r="EU76" s="116" t="s">
        <v>1574</v>
      </c>
      <c r="EV76" s="117"/>
      <c r="EW76" s="117"/>
      <c r="EX76" s="117"/>
      <c r="EY76" s="117"/>
      <c r="EZ76" s="117"/>
      <c r="FA76" s="116" t="s">
        <v>642</v>
      </c>
      <c r="FB76" s="118"/>
      <c r="FC76" s="118"/>
      <c r="FD76" s="118"/>
      <c r="FE76" s="118"/>
      <c r="FF76" s="118"/>
      <c r="FG76" s="119"/>
      <c r="FK76" s="126" t="s">
        <v>2965</v>
      </c>
      <c r="FL76" s="131"/>
      <c r="FM76" s="131"/>
      <c r="FN76" s="131"/>
      <c r="FO76" s="131"/>
      <c r="FP76" s="131"/>
      <c r="FQ76" s="233" t="s">
        <v>2956</v>
      </c>
      <c r="FR76" s="131"/>
      <c r="FS76" s="118"/>
      <c r="FT76" s="118"/>
      <c r="FU76" s="118"/>
      <c r="FV76" s="118"/>
      <c r="FW76" s="119"/>
      <c r="GA76" s="138" t="s">
        <v>2682</v>
      </c>
      <c r="GB76" s="139"/>
      <c r="GC76" s="139"/>
      <c r="GD76" s="139"/>
      <c r="GE76" s="139"/>
      <c r="GF76" s="139"/>
      <c r="GG76" s="138" t="s">
        <v>687</v>
      </c>
      <c r="GH76" s="139"/>
      <c r="GI76" s="139"/>
      <c r="GJ76" s="139"/>
      <c r="GK76" s="139"/>
      <c r="GL76" s="139"/>
      <c r="GM76" s="140"/>
      <c r="GQ76" s="141" t="s">
        <v>2683</v>
      </c>
      <c r="GR76" s="142"/>
      <c r="GS76" s="142"/>
      <c r="GT76" s="142"/>
      <c r="GU76" s="142"/>
      <c r="GV76" s="142"/>
      <c r="GW76" s="142"/>
      <c r="GX76" s="192" t="s">
        <v>2684</v>
      </c>
      <c r="GY76" s="142"/>
      <c r="GZ76" s="142"/>
      <c r="HA76" s="142"/>
      <c r="HB76" s="142"/>
      <c r="HC76" s="142"/>
      <c r="HD76" s="142"/>
      <c r="HE76" s="142"/>
      <c r="HF76" s="144"/>
      <c r="HJ76" s="145" t="s">
        <v>2683</v>
      </c>
      <c r="HK76" s="128"/>
      <c r="HL76" s="128"/>
      <c r="HM76" s="128"/>
      <c r="HN76" s="128"/>
      <c r="HO76" s="128"/>
      <c r="HP76" s="128"/>
      <c r="HQ76" s="145" t="s">
        <v>2686</v>
      </c>
      <c r="HR76" s="128"/>
      <c r="HS76" s="128"/>
      <c r="HT76" s="128"/>
      <c r="HU76" s="128"/>
      <c r="HV76" s="128"/>
      <c r="HW76" s="128"/>
      <c r="HX76" s="129"/>
      <c r="IB76" s="176" t="s">
        <v>1575</v>
      </c>
      <c r="IC76" s="177"/>
      <c r="ID76" s="177"/>
      <c r="IE76" s="177"/>
      <c r="IF76" s="177"/>
      <c r="IG76" s="177"/>
      <c r="IH76" s="176" t="s">
        <v>1576</v>
      </c>
      <c r="II76" s="177"/>
      <c r="IJ76" s="177"/>
      <c r="IK76" s="177"/>
      <c r="IL76" s="177"/>
      <c r="IM76" s="177"/>
      <c r="IN76" s="178"/>
    </row>
    <row r="77" spans="2:248">
      <c r="R77" s="225"/>
      <c r="S77" s="226"/>
      <c r="T77" s="226"/>
      <c r="U77" s="226"/>
      <c r="V77" s="226"/>
      <c r="W77" s="226"/>
      <c r="X77" s="226"/>
      <c r="Y77" s="226"/>
      <c r="Z77" s="226"/>
      <c r="AA77" s="225"/>
      <c r="AB77" s="226"/>
      <c r="AC77" s="226"/>
      <c r="AD77" s="226"/>
      <c r="AE77" s="226"/>
      <c r="AF77" s="226"/>
      <c r="AG77" s="226"/>
      <c r="AH77" s="226"/>
      <c r="AI77" s="227"/>
      <c r="AM77" s="81"/>
      <c r="AN77" s="82"/>
      <c r="AO77" s="82"/>
      <c r="AP77" s="82"/>
      <c r="AQ77" s="82"/>
      <c r="AR77" s="82"/>
      <c r="AS77" s="81"/>
      <c r="AT77" s="82"/>
      <c r="AU77" s="82"/>
      <c r="AV77" s="82"/>
      <c r="AW77" s="82"/>
      <c r="AX77" s="82"/>
      <c r="AY77" s="83"/>
      <c r="BS77" s="133"/>
      <c r="BT77" s="91"/>
      <c r="BU77" s="91"/>
      <c r="BV77" s="91"/>
      <c r="BW77" s="91"/>
      <c r="BX77" s="91"/>
      <c r="BY77" s="133" t="s">
        <v>2004</v>
      </c>
      <c r="BZ77" s="91"/>
      <c r="CA77" s="91"/>
      <c r="CB77" s="91"/>
      <c r="CC77" s="91"/>
      <c r="CD77" s="91"/>
      <c r="CE77" s="146"/>
      <c r="DO77" s="130" t="s">
        <v>1821</v>
      </c>
      <c r="DP77" s="131"/>
      <c r="DQ77" s="131"/>
      <c r="DR77" s="131"/>
      <c r="DS77" s="131"/>
      <c r="DT77" s="131"/>
      <c r="DU77" s="130" t="s">
        <v>2521</v>
      </c>
      <c r="DV77" s="131"/>
      <c r="DW77" s="131"/>
      <c r="DX77" s="131"/>
      <c r="DY77" s="131"/>
      <c r="DZ77" s="131"/>
      <c r="EA77" s="132"/>
      <c r="EU77" s="116" t="s">
        <v>1579</v>
      </c>
      <c r="EV77" s="117"/>
      <c r="EW77" s="117"/>
      <c r="EX77" s="117"/>
      <c r="EY77" s="117"/>
      <c r="EZ77" s="117"/>
      <c r="FA77" s="116" t="s">
        <v>26</v>
      </c>
      <c r="FB77" s="118"/>
      <c r="FC77" s="118"/>
      <c r="FD77" s="118"/>
      <c r="FE77" s="118"/>
      <c r="FF77" s="118"/>
      <c r="FG77" s="119"/>
      <c r="FK77" s="126" t="s">
        <v>2966</v>
      </c>
      <c r="FL77" s="131"/>
      <c r="FM77" s="131"/>
      <c r="FN77" s="131"/>
      <c r="FO77" s="131"/>
      <c r="FP77" s="131"/>
      <c r="FQ77" s="147" t="s">
        <v>2957</v>
      </c>
      <c r="FR77" s="131"/>
      <c r="FS77" s="131"/>
      <c r="FT77" s="131"/>
      <c r="FU77" s="131"/>
      <c r="FV77" s="131"/>
      <c r="FW77" s="132"/>
      <c r="GA77" s="138" t="s">
        <v>2248</v>
      </c>
      <c r="GB77" s="139"/>
      <c r="GC77" s="139"/>
      <c r="GD77" s="139"/>
      <c r="GE77" s="139"/>
      <c r="GF77" s="139"/>
      <c r="GG77" s="138" t="s">
        <v>688</v>
      </c>
      <c r="GH77" s="139"/>
      <c r="GI77" s="139"/>
      <c r="GJ77" s="139"/>
      <c r="GK77" s="139"/>
      <c r="GL77" s="139"/>
      <c r="GM77" s="140"/>
      <c r="GQ77" s="141" t="s">
        <v>2690</v>
      </c>
      <c r="GR77" s="142"/>
      <c r="GS77" s="142"/>
      <c r="GT77" s="142"/>
      <c r="GU77" s="142"/>
      <c r="GV77" s="142"/>
      <c r="GW77" s="142"/>
      <c r="GX77" s="192" t="s">
        <v>2691</v>
      </c>
      <c r="GY77" s="142"/>
      <c r="GZ77" s="142"/>
      <c r="HA77" s="142"/>
      <c r="HB77" s="142"/>
      <c r="HC77" s="142"/>
      <c r="HD77" s="142"/>
      <c r="HE77" s="142"/>
      <c r="HF77" s="144"/>
      <c r="HJ77" s="145" t="s">
        <v>2690</v>
      </c>
      <c r="HK77" s="128"/>
      <c r="HL77" s="128"/>
      <c r="HM77" s="128"/>
      <c r="HN77" s="128"/>
      <c r="HO77" s="128"/>
      <c r="HP77" s="128"/>
      <c r="HQ77" s="145" t="s">
        <v>2693</v>
      </c>
      <c r="HR77" s="128"/>
      <c r="HS77" s="128"/>
      <c r="HT77" s="128"/>
      <c r="HU77" s="128"/>
      <c r="HV77" s="128"/>
      <c r="HW77" s="128"/>
      <c r="HX77" s="129"/>
      <c r="IB77" s="180" t="s">
        <v>2661</v>
      </c>
      <c r="IC77" s="181"/>
      <c r="ID77" s="181"/>
      <c r="IE77" s="181"/>
      <c r="IF77" s="181"/>
      <c r="IG77" s="181"/>
      <c r="IH77" s="180" t="s">
        <v>2662</v>
      </c>
      <c r="II77" s="181"/>
      <c r="IJ77" s="181"/>
      <c r="IK77" s="181"/>
      <c r="IL77" s="181"/>
      <c r="IM77" s="181"/>
      <c r="IN77" s="182"/>
    </row>
    <row r="78" spans="2:248">
      <c r="R78" s="225"/>
      <c r="S78" s="226"/>
      <c r="T78" s="226"/>
      <c r="U78" s="226"/>
      <c r="V78" s="226"/>
      <c r="W78" s="226"/>
      <c r="X78" s="226"/>
      <c r="Y78" s="226"/>
      <c r="Z78" s="226"/>
      <c r="AA78" s="225"/>
      <c r="AB78" s="226"/>
      <c r="AC78" s="226"/>
      <c r="AD78" s="226"/>
      <c r="AE78" s="226"/>
      <c r="AF78" s="226"/>
      <c r="AG78" s="226"/>
      <c r="AH78" s="226"/>
      <c r="AI78" s="227"/>
      <c r="AM78" s="81"/>
      <c r="AN78" s="82"/>
      <c r="AO78" s="82"/>
      <c r="AP78" s="82"/>
      <c r="AQ78" s="82"/>
      <c r="AR78" s="82"/>
      <c r="AS78" s="81"/>
      <c r="AT78" s="82"/>
      <c r="AU78" s="82"/>
      <c r="AV78" s="82"/>
      <c r="AW78" s="82"/>
      <c r="AX78" s="82"/>
      <c r="AY78" s="83"/>
      <c r="BS78" s="133"/>
      <c r="BT78" s="134"/>
      <c r="BU78" s="134"/>
      <c r="BV78" s="134"/>
      <c r="BW78" s="134"/>
      <c r="BX78" s="134"/>
      <c r="BY78" s="133" t="s">
        <v>2029</v>
      </c>
      <c r="BZ78" s="134"/>
      <c r="CA78" s="134"/>
      <c r="CB78" s="134"/>
      <c r="CC78" s="134"/>
      <c r="CD78" s="134"/>
      <c r="CE78" s="135"/>
      <c r="DO78" s="130" t="s">
        <v>1871</v>
      </c>
      <c r="DP78" s="131"/>
      <c r="DQ78" s="131"/>
      <c r="DR78" s="131"/>
      <c r="DS78" s="131"/>
      <c r="DT78" s="131"/>
      <c r="DU78" s="130" t="s">
        <v>1872</v>
      </c>
      <c r="DV78" s="131"/>
      <c r="DW78" s="131"/>
      <c r="DX78" s="131"/>
      <c r="DY78" s="131"/>
      <c r="DZ78" s="131"/>
      <c r="EA78" s="132"/>
      <c r="EU78" s="137" t="s">
        <v>1599</v>
      </c>
      <c r="EV78" s="114"/>
      <c r="EW78" s="114"/>
      <c r="EX78" s="114"/>
      <c r="EY78" s="114"/>
      <c r="EZ78" s="114"/>
      <c r="FA78" s="137" t="s">
        <v>1600</v>
      </c>
      <c r="FB78" s="82"/>
      <c r="FC78" s="118"/>
      <c r="FD78" s="118"/>
      <c r="FE78" s="118"/>
      <c r="FF78" s="118"/>
      <c r="FG78" s="119"/>
      <c r="FK78" s="126" t="s">
        <v>2967</v>
      </c>
      <c r="FL78" s="131"/>
      <c r="FM78" s="131"/>
      <c r="FN78" s="131"/>
      <c r="FO78" s="131"/>
      <c r="FP78" s="131"/>
      <c r="FQ78" s="147" t="s">
        <v>2908</v>
      </c>
      <c r="FR78" s="131"/>
      <c r="FS78" s="131"/>
      <c r="FT78" s="131"/>
      <c r="FU78" s="131"/>
      <c r="FV78" s="131"/>
      <c r="FW78" s="132"/>
      <c r="GA78" s="138" t="s">
        <v>2698</v>
      </c>
      <c r="GB78" s="139"/>
      <c r="GC78" s="139"/>
      <c r="GD78" s="139"/>
      <c r="GE78" s="139"/>
      <c r="GF78" s="139"/>
      <c r="GG78" s="138" t="s">
        <v>689</v>
      </c>
      <c r="GH78" s="139"/>
      <c r="GI78" s="139"/>
      <c r="GJ78" s="139"/>
      <c r="GK78" s="139"/>
      <c r="GL78" s="139"/>
      <c r="GM78" s="140"/>
      <c r="GQ78" s="141"/>
      <c r="GR78" s="142"/>
      <c r="GS78" s="142"/>
      <c r="GT78" s="142"/>
      <c r="GU78" s="142"/>
      <c r="GV78" s="142"/>
      <c r="GW78" s="142"/>
      <c r="GX78" s="141"/>
      <c r="GY78" s="142"/>
      <c r="GZ78" s="142"/>
      <c r="HA78" s="142"/>
      <c r="HB78" s="142"/>
      <c r="HC78" s="142"/>
      <c r="HD78" s="142"/>
      <c r="HE78" s="142"/>
      <c r="HF78" s="144"/>
      <c r="HJ78" s="145"/>
      <c r="HK78" s="128"/>
      <c r="HL78" s="128"/>
      <c r="HM78" s="128"/>
      <c r="HN78" s="128"/>
      <c r="HO78" s="128"/>
      <c r="HP78" s="128"/>
      <c r="HQ78" s="145"/>
      <c r="HR78" s="128"/>
      <c r="HS78" s="128"/>
      <c r="HT78" s="128"/>
      <c r="HU78" s="128"/>
      <c r="HV78" s="128"/>
      <c r="HW78" s="128"/>
      <c r="HX78" s="129"/>
      <c r="IB78" s="180" t="s">
        <v>2671</v>
      </c>
      <c r="IC78" s="181"/>
      <c r="ID78" s="181"/>
      <c r="IE78" s="181"/>
      <c r="IF78" s="181"/>
      <c r="IG78" s="181"/>
      <c r="IH78" s="180" t="s">
        <v>2672</v>
      </c>
      <c r="II78" s="181"/>
      <c r="IJ78" s="181"/>
      <c r="IK78" s="181"/>
      <c r="IL78" s="181"/>
      <c r="IM78" s="181"/>
      <c r="IN78" s="182"/>
    </row>
    <row r="79" spans="2:248">
      <c r="R79" s="225"/>
      <c r="S79" s="226"/>
      <c r="T79" s="226"/>
      <c r="U79" s="226"/>
      <c r="V79" s="226"/>
      <c r="W79" s="226"/>
      <c r="X79" s="226"/>
      <c r="Y79" s="226"/>
      <c r="Z79" s="226"/>
      <c r="AA79" s="225"/>
      <c r="AB79" s="226"/>
      <c r="AC79" s="226"/>
      <c r="AD79" s="226"/>
      <c r="AE79" s="226"/>
      <c r="AF79" s="226"/>
      <c r="AG79" s="226"/>
      <c r="AH79" s="226"/>
      <c r="AI79" s="227"/>
      <c r="AM79" s="84"/>
      <c r="AN79" s="85"/>
      <c r="AO79" s="85"/>
      <c r="AP79" s="85"/>
      <c r="AQ79" s="85"/>
      <c r="AR79" s="85"/>
      <c r="AS79" s="84"/>
      <c r="AT79" s="85"/>
      <c r="AU79" s="85"/>
      <c r="AV79" s="85"/>
      <c r="AW79" s="85"/>
      <c r="AX79" s="85"/>
      <c r="AY79" s="86"/>
      <c r="BS79" s="133"/>
      <c r="BT79" s="134"/>
      <c r="BU79" s="134"/>
      <c r="BV79" s="134"/>
      <c r="BW79" s="134"/>
      <c r="BX79" s="134"/>
      <c r="BY79" s="133" t="s">
        <v>2055</v>
      </c>
      <c r="BZ79" s="134"/>
      <c r="CA79" s="134"/>
      <c r="CB79" s="134"/>
      <c r="CC79" s="134"/>
      <c r="CD79" s="134"/>
      <c r="CE79" s="135"/>
      <c r="DO79" s="130" t="s">
        <v>1895</v>
      </c>
      <c r="DP79" s="131"/>
      <c r="DQ79" s="131"/>
      <c r="DR79" s="131"/>
      <c r="DS79" s="131"/>
      <c r="DT79" s="131"/>
      <c r="DU79" s="130" t="s">
        <v>2555</v>
      </c>
      <c r="DV79" s="131"/>
      <c r="DW79" s="131"/>
      <c r="DX79" s="131"/>
      <c r="DY79" s="131"/>
      <c r="DZ79" s="131"/>
      <c r="EA79" s="132"/>
      <c r="EU79" s="137" t="s">
        <v>1623</v>
      </c>
      <c r="EV79" s="114"/>
      <c r="EW79" s="114"/>
      <c r="EX79" s="114"/>
      <c r="EY79" s="114"/>
      <c r="EZ79" s="114"/>
      <c r="FA79" s="137" t="s">
        <v>1624</v>
      </c>
      <c r="FB79" s="82"/>
      <c r="FC79" s="82"/>
      <c r="FD79" s="82"/>
      <c r="FE79" s="82"/>
      <c r="FF79" s="82"/>
      <c r="FG79" s="83"/>
      <c r="FK79" s="233" t="s">
        <v>2971</v>
      </c>
      <c r="FL79" s="131"/>
      <c r="FM79" s="131"/>
      <c r="FN79" s="131"/>
      <c r="FO79" s="131"/>
      <c r="FP79" s="131"/>
      <c r="FQ79" s="233" t="s">
        <v>2961</v>
      </c>
      <c r="FR79" s="131"/>
      <c r="FS79" s="131"/>
      <c r="FT79" s="131"/>
      <c r="FU79" s="131"/>
      <c r="FV79" s="131"/>
      <c r="FW79" s="132"/>
      <c r="GA79" s="138" t="s">
        <v>2278</v>
      </c>
      <c r="GB79" s="139"/>
      <c r="GC79" s="139"/>
      <c r="GD79" s="139"/>
      <c r="GE79" s="139"/>
      <c r="GF79" s="139"/>
      <c r="GG79" s="138" t="s">
        <v>690</v>
      </c>
      <c r="GH79" s="139"/>
      <c r="GI79" s="139"/>
      <c r="GJ79" s="139"/>
      <c r="GK79" s="139"/>
      <c r="GL79" s="139"/>
      <c r="GM79" s="140"/>
      <c r="GQ79" s="148"/>
      <c r="GR79" s="149"/>
      <c r="GS79" s="149"/>
      <c r="GT79" s="149"/>
      <c r="GU79" s="149"/>
      <c r="GV79" s="149"/>
      <c r="GW79" s="149"/>
      <c r="GX79" s="148"/>
      <c r="GY79" s="149"/>
      <c r="GZ79" s="149"/>
      <c r="HA79" s="149"/>
      <c r="HB79" s="149"/>
      <c r="HC79" s="149"/>
      <c r="HD79" s="149"/>
      <c r="HE79" s="149"/>
      <c r="HF79" s="150"/>
      <c r="HJ79" s="145"/>
      <c r="HK79" s="128"/>
      <c r="HL79" s="128"/>
      <c r="HM79" s="128"/>
      <c r="HN79" s="128"/>
      <c r="HO79" s="128"/>
      <c r="HP79" s="128"/>
      <c r="HQ79" s="145"/>
      <c r="HR79" s="128"/>
      <c r="HS79" s="128"/>
      <c r="HT79" s="128"/>
      <c r="HU79" s="128"/>
      <c r="HV79" s="128"/>
      <c r="HW79" s="128"/>
      <c r="HX79" s="129"/>
      <c r="IB79" s="180" t="s">
        <v>2679</v>
      </c>
      <c r="IC79" s="181"/>
      <c r="ID79" s="181"/>
      <c r="IE79" s="181"/>
      <c r="IF79" s="181"/>
      <c r="IG79" s="181"/>
      <c r="IH79" s="180" t="s">
        <v>2680</v>
      </c>
      <c r="II79" s="181"/>
      <c r="IJ79" s="181"/>
      <c r="IK79" s="181"/>
      <c r="IL79" s="181"/>
      <c r="IM79" s="181"/>
      <c r="IN79" s="182"/>
    </row>
    <row r="80" spans="2:248">
      <c r="R80" s="225"/>
      <c r="S80" s="226"/>
      <c r="T80" s="226"/>
      <c r="U80" s="226"/>
      <c r="V80" s="226"/>
      <c r="W80" s="226"/>
      <c r="X80" s="226"/>
      <c r="Y80" s="226"/>
      <c r="Z80" s="226"/>
      <c r="AA80" s="225"/>
      <c r="AB80" s="226"/>
      <c r="AC80" s="226"/>
      <c r="AD80" s="226"/>
      <c r="AE80" s="226"/>
      <c r="AF80" s="226"/>
      <c r="AG80" s="226"/>
      <c r="AH80" s="226"/>
      <c r="AI80" s="227"/>
      <c r="BS80" s="133"/>
      <c r="BT80" s="134"/>
      <c r="BU80" s="134"/>
      <c r="BV80" s="134"/>
      <c r="BW80" s="134"/>
      <c r="BX80" s="134"/>
      <c r="BY80" s="133" t="s">
        <v>2080</v>
      </c>
      <c r="BZ80" s="134"/>
      <c r="CA80" s="134"/>
      <c r="CB80" s="134"/>
      <c r="CC80" s="134"/>
      <c r="CD80" s="134"/>
      <c r="CE80" s="135"/>
      <c r="DO80" s="130" t="s">
        <v>1942</v>
      </c>
      <c r="DP80" s="131"/>
      <c r="DQ80" s="131"/>
      <c r="DR80" s="131"/>
      <c r="DS80" s="131"/>
      <c r="DT80" s="131"/>
      <c r="DU80" s="130" t="s">
        <v>1943</v>
      </c>
      <c r="DV80" s="131"/>
      <c r="DW80" s="131"/>
      <c r="DX80" s="131"/>
      <c r="DY80" s="131"/>
      <c r="DZ80" s="131"/>
      <c r="EA80" s="132"/>
      <c r="EU80" s="179" t="s">
        <v>3044</v>
      </c>
      <c r="EV80" s="131"/>
      <c r="EW80" s="131"/>
      <c r="EX80" s="131"/>
      <c r="EY80" s="131"/>
      <c r="EZ80" s="131"/>
      <c r="FA80" s="233" t="s">
        <v>3039</v>
      </c>
      <c r="FB80" s="131"/>
      <c r="FC80" s="131"/>
      <c r="FD80" s="131"/>
      <c r="FE80" s="131"/>
      <c r="FF80" s="131"/>
      <c r="FG80" s="132"/>
      <c r="FK80" s="233" t="s">
        <v>2970</v>
      </c>
      <c r="FL80" s="131"/>
      <c r="FM80" s="131"/>
      <c r="FN80" s="131"/>
      <c r="FO80" s="131"/>
      <c r="FP80" s="131"/>
      <c r="FQ80" s="233" t="s">
        <v>2960</v>
      </c>
      <c r="FR80" s="131"/>
      <c r="FS80" s="131"/>
      <c r="FT80" s="131"/>
      <c r="FU80" s="131"/>
      <c r="FV80" s="131"/>
      <c r="FW80" s="132"/>
      <c r="GA80" s="138" t="s">
        <v>2706</v>
      </c>
      <c r="GB80" s="139"/>
      <c r="GC80" s="139"/>
      <c r="GD80" s="139"/>
      <c r="GE80" s="139"/>
      <c r="GF80" s="139"/>
      <c r="GG80" s="138" t="s">
        <v>2707</v>
      </c>
      <c r="GH80" s="139"/>
      <c r="GI80" s="139"/>
      <c r="GJ80" s="139"/>
      <c r="GK80" s="139"/>
      <c r="GL80" s="139"/>
      <c r="GM80" s="140"/>
      <c r="GQ80" s="138"/>
      <c r="GR80" s="139"/>
      <c r="GS80" s="139"/>
      <c r="GT80" s="139"/>
      <c r="GU80" s="139"/>
      <c r="GV80" s="139"/>
      <c r="GW80" s="139"/>
      <c r="GX80" s="138"/>
      <c r="GY80" s="139"/>
      <c r="GZ80" s="139"/>
      <c r="HA80" s="139"/>
      <c r="HB80" s="139"/>
      <c r="HC80" s="139"/>
      <c r="HD80" s="139"/>
      <c r="HE80" s="139"/>
      <c r="HF80" s="140"/>
      <c r="HJ80" s="202"/>
      <c r="HK80" s="203"/>
      <c r="HL80" s="203"/>
      <c r="HM80" s="203"/>
      <c r="HN80" s="203"/>
      <c r="HO80" s="203"/>
      <c r="HP80" s="203"/>
      <c r="HQ80" s="202"/>
      <c r="HR80" s="203"/>
      <c r="HS80" s="203"/>
      <c r="HT80" s="203"/>
      <c r="HU80" s="203"/>
      <c r="HV80" s="203"/>
      <c r="HW80" s="203"/>
      <c r="HX80" s="204"/>
      <c r="IB80" s="180" t="s">
        <v>2687</v>
      </c>
      <c r="IC80" s="181"/>
      <c r="ID80" s="181"/>
      <c r="IE80" s="181"/>
      <c r="IF80" s="181"/>
      <c r="IG80" s="181"/>
      <c r="IH80" s="180" t="s">
        <v>2688</v>
      </c>
      <c r="II80" s="181"/>
      <c r="IJ80" s="181"/>
      <c r="IK80" s="181"/>
      <c r="IL80" s="181"/>
      <c r="IM80" s="181"/>
      <c r="IN80" s="182"/>
    </row>
    <row r="81" spans="18:248">
      <c r="R81" s="228"/>
      <c r="S81" s="229"/>
      <c r="T81" s="229"/>
      <c r="U81" s="229"/>
      <c r="V81" s="229"/>
      <c r="W81" s="229"/>
      <c r="X81" s="229"/>
      <c r="Y81" s="229"/>
      <c r="Z81" s="229"/>
      <c r="AA81" s="228"/>
      <c r="AB81" s="229"/>
      <c r="AC81" s="229"/>
      <c r="AD81" s="229"/>
      <c r="AE81" s="229"/>
      <c r="AF81" s="229"/>
      <c r="AG81" s="229"/>
      <c r="AH81" s="229"/>
      <c r="AI81" s="230"/>
      <c r="BS81" s="133"/>
      <c r="BT81" s="91"/>
      <c r="BU81" s="91"/>
      <c r="BV81" s="91"/>
      <c r="BW81" s="91"/>
      <c r="BX81" s="91"/>
      <c r="BY81" s="133" t="s">
        <v>2104</v>
      </c>
      <c r="BZ81" s="91"/>
      <c r="CA81" s="91"/>
      <c r="CB81" s="91"/>
      <c r="CC81" s="91"/>
      <c r="CD81" s="91"/>
      <c r="CE81" s="146"/>
      <c r="DO81" s="130" t="s">
        <v>1963</v>
      </c>
      <c r="DP81" s="131"/>
      <c r="DQ81" s="131"/>
      <c r="DR81" s="131"/>
      <c r="DS81" s="131"/>
      <c r="DT81" s="131"/>
      <c r="DU81" s="130" t="s">
        <v>2587</v>
      </c>
      <c r="DV81" s="131"/>
      <c r="DW81" s="131"/>
      <c r="DX81" s="131"/>
      <c r="DY81" s="131"/>
      <c r="DZ81" s="131"/>
      <c r="EA81" s="132"/>
      <c r="EU81" s="179" t="s">
        <v>1989</v>
      </c>
      <c r="EV81" s="131"/>
      <c r="EW81" s="131"/>
      <c r="EX81" s="131"/>
      <c r="EY81" s="131"/>
      <c r="EZ81" s="131"/>
      <c r="FA81" s="233" t="s">
        <v>3040</v>
      </c>
      <c r="FB81" s="131"/>
      <c r="FC81" s="131"/>
      <c r="FD81" s="131"/>
      <c r="FE81" s="131"/>
      <c r="FF81" s="131"/>
      <c r="FG81" s="132"/>
      <c r="FK81" s="233" t="s">
        <v>2968</v>
      </c>
      <c r="FL81" s="131"/>
      <c r="FM81" s="131"/>
      <c r="FN81" s="131"/>
      <c r="FO81" s="131"/>
      <c r="FP81" s="131"/>
      <c r="FQ81" s="233" t="s">
        <v>2959</v>
      </c>
      <c r="FR81" s="131"/>
      <c r="FS81" s="131"/>
      <c r="FT81" s="131"/>
      <c r="FU81" s="131"/>
      <c r="FV81" s="131"/>
      <c r="FW81" s="132"/>
      <c r="GA81" s="138" t="s">
        <v>2711</v>
      </c>
      <c r="GB81" s="139"/>
      <c r="GC81" s="139"/>
      <c r="GD81" s="139"/>
      <c r="GE81" s="139"/>
      <c r="GF81" s="139"/>
      <c r="GG81" s="138" t="s">
        <v>2712</v>
      </c>
      <c r="GH81" s="139"/>
      <c r="GI81" s="139"/>
      <c r="GJ81" s="139"/>
      <c r="GK81" s="139"/>
      <c r="GL81" s="139"/>
      <c r="GM81" s="140"/>
      <c r="GQ81" s="138"/>
      <c r="GR81" s="139"/>
      <c r="GS81" s="139"/>
      <c r="GT81" s="139"/>
      <c r="GU81" s="139"/>
      <c r="GV81" s="139"/>
      <c r="GW81" s="139"/>
      <c r="GX81" s="138"/>
      <c r="GY81" s="139"/>
      <c r="GZ81" s="139"/>
      <c r="HA81" s="139"/>
      <c r="HB81" s="139"/>
      <c r="HC81" s="139"/>
      <c r="HD81" s="139"/>
      <c r="HE81" s="139"/>
      <c r="HF81" s="140"/>
      <c r="IB81" s="180" t="s">
        <v>2694</v>
      </c>
      <c r="IC81" s="181"/>
      <c r="ID81" s="181"/>
      <c r="IE81" s="181"/>
      <c r="IF81" s="181"/>
      <c r="IG81" s="181"/>
      <c r="IH81" s="180" t="s">
        <v>2695</v>
      </c>
      <c r="II81" s="181"/>
      <c r="IJ81" s="181"/>
      <c r="IK81" s="181"/>
      <c r="IL81" s="181"/>
      <c r="IM81" s="181"/>
      <c r="IN81" s="182"/>
    </row>
    <row r="82" spans="18:248">
      <c r="R82" s="126"/>
      <c r="S82" s="231"/>
      <c r="T82" s="231"/>
      <c r="U82" s="231"/>
      <c r="V82" s="231"/>
      <c r="W82" s="231"/>
      <c r="X82" s="231"/>
      <c r="Y82" s="231"/>
      <c r="Z82" s="231"/>
      <c r="AA82" s="126"/>
      <c r="AB82" s="231"/>
      <c r="AC82" s="231"/>
      <c r="AD82" s="231"/>
      <c r="AE82" s="231"/>
      <c r="AF82" s="231"/>
      <c r="AG82" s="231"/>
      <c r="AH82" s="231"/>
      <c r="AI82" s="232"/>
      <c r="BS82" s="133"/>
      <c r="BT82" s="91"/>
      <c r="BU82" s="91"/>
      <c r="BV82" s="91"/>
      <c r="BW82" s="91"/>
      <c r="BX82" s="91"/>
      <c r="BY82" s="133" t="s">
        <v>2129</v>
      </c>
      <c r="BZ82" s="91"/>
      <c r="CA82" s="91"/>
      <c r="CB82" s="91"/>
      <c r="CC82" s="91"/>
      <c r="CD82" s="91"/>
      <c r="CE82" s="146"/>
      <c r="DO82" s="130" t="s">
        <v>2010</v>
      </c>
      <c r="DP82" s="131"/>
      <c r="DQ82" s="131"/>
      <c r="DR82" s="131"/>
      <c r="DS82" s="131"/>
      <c r="DT82" s="131"/>
      <c r="DU82" s="130" t="s">
        <v>2011</v>
      </c>
      <c r="DV82" s="131"/>
      <c r="DW82" s="131"/>
      <c r="DX82" s="131"/>
      <c r="DY82" s="131"/>
      <c r="DZ82" s="131"/>
      <c r="EA82" s="132"/>
      <c r="EU82" s="179" t="s">
        <v>3046</v>
      </c>
      <c r="EV82" s="131"/>
      <c r="EW82" s="131"/>
      <c r="EX82" s="131"/>
      <c r="EY82" s="131"/>
      <c r="EZ82" s="131"/>
      <c r="FA82" s="233" t="s">
        <v>3041</v>
      </c>
      <c r="FB82" s="131"/>
      <c r="FC82" s="131"/>
      <c r="FD82" s="131"/>
      <c r="FE82" s="131"/>
      <c r="FF82" s="131"/>
      <c r="FG82" s="132"/>
      <c r="FK82" s="233" t="s">
        <v>2969</v>
      </c>
      <c r="FL82" s="131"/>
      <c r="FM82" s="131"/>
      <c r="FN82" s="131"/>
      <c r="FO82" s="131"/>
      <c r="FP82" s="131"/>
      <c r="FQ82" s="233" t="s">
        <v>2974</v>
      </c>
      <c r="FR82" s="131"/>
      <c r="FS82" s="131"/>
      <c r="FT82" s="131"/>
      <c r="FU82" s="131"/>
      <c r="FV82" s="131"/>
      <c r="FW82" s="132"/>
      <c r="GA82" s="138" t="s">
        <v>2718</v>
      </c>
      <c r="GB82" s="139"/>
      <c r="GC82" s="121"/>
      <c r="GD82" s="121"/>
      <c r="GE82" s="121"/>
      <c r="GF82" s="121"/>
      <c r="GG82" s="138" t="s">
        <v>2719</v>
      </c>
      <c r="GH82" s="121"/>
      <c r="GI82" s="121"/>
      <c r="GJ82" s="121"/>
      <c r="GK82" s="121"/>
      <c r="GL82" s="121"/>
      <c r="GM82" s="122"/>
      <c r="GQ82" s="148"/>
      <c r="GR82" s="149"/>
      <c r="GS82" s="149"/>
      <c r="GT82" s="149"/>
      <c r="GU82" s="149"/>
      <c r="GV82" s="149"/>
      <c r="GW82" s="149"/>
      <c r="GX82" s="148"/>
      <c r="GY82" s="149"/>
      <c r="GZ82" s="149"/>
      <c r="HA82" s="149"/>
      <c r="HB82" s="149"/>
      <c r="HC82" s="149"/>
      <c r="HD82" s="149"/>
      <c r="HE82" s="149"/>
      <c r="HF82" s="150"/>
      <c r="IB82" s="180" t="s">
        <v>2699</v>
      </c>
      <c r="IC82" s="181"/>
      <c r="ID82" s="181"/>
      <c r="IE82" s="181"/>
      <c r="IF82" s="181"/>
      <c r="IG82" s="181"/>
      <c r="IH82" s="180" t="s">
        <v>2700</v>
      </c>
      <c r="II82" s="181"/>
      <c r="IJ82" s="181"/>
      <c r="IK82" s="181"/>
      <c r="IL82" s="181"/>
      <c r="IM82" s="181"/>
      <c r="IN82" s="182"/>
    </row>
    <row r="83" spans="18:248">
      <c r="R83" s="126"/>
      <c r="S83" s="231"/>
      <c r="T83" s="231"/>
      <c r="U83" s="231"/>
      <c r="V83" s="231"/>
      <c r="W83" s="231"/>
      <c r="X83" s="231"/>
      <c r="Y83" s="231"/>
      <c r="Z83" s="231"/>
      <c r="AA83" s="126"/>
      <c r="AB83" s="231"/>
      <c r="AC83" s="231"/>
      <c r="AD83" s="231"/>
      <c r="AE83" s="231"/>
      <c r="AF83" s="231"/>
      <c r="AG83" s="231"/>
      <c r="AH83" s="231"/>
      <c r="AI83" s="232"/>
      <c r="BS83" s="133"/>
      <c r="BT83" s="91"/>
      <c r="BU83" s="91"/>
      <c r="BV83" s="91"/>
      <c r="BW83" s="91"/>
      <c r="BX83" s="91"/>
      <c r="BY83" s="133" t="s">
        <v>2150</v>
      </c>
      <c r="BZ83" s="91"/>
      <c r="CA83" s="91"/>
      <c r="CB83" s="91"/>
      <c r="CC83" s="91"/>
      <c r="CD83" s="91"/>
      <c r="CE83" s="146"/>
      <c r="DO83" s="130" t="s">
        <v>2036</v>
      </c>
      <c r="DP83" s="131"/>
      <c r="DQ83" s="131"/>
      <c r="DR83" s="131"/>
      <c r="DS83" s="131"/>
      <c r="DT83" s="131"/>
      <c r="DU83" s="130" t="s">
        <v>2605</v>
      </c>
      <c r="DV83" s="131"/>
      <c r="DW83" s="131"/>
      <c r="DX83" s="131"/>
      <c r="DY83" s="131"/>
      <c r="DZ83" s="131"/>
      <c r="EA83" s="132"/>
      <c r="EU83" s="179" t="s">
        <v>3047</v>
      </c>
      <c r="EV83" s="131"/>
      <c r="EW83" s="131"/>
      <c r="EX83" s="131"/>
      <c r="EY83" s="131"/>
      <c r="EZ83" s="131"/>
      <c r="FA83" s="233" t="s">
        <v>3042</v>
      </c>
      <c r="FB83" s="131"/>
      <c r="FC83" s="131"/>
      <c r="FD83" s="131"/>
      <c r="FE83" s="131"/>
      <c r="FF83" s="131"/>
      <c r="FG83" s="132"/>
      <c r="FK83" s="81" t="s">
        <v>2471</v>
      </c>
      <c r="FL83" s="82"/>
      <c r="FM83" s="82"/>
      <c r="FN83" s="82"/>
      <c r="FO83" s="82"/>
      <c r="FP83" s="82"/>
      <c r="FQ83" s="81" t="s">
        <v>2472</v>
      </c>
      <c r="FR83" s="82"/>
      <c r="FS83" s="82"/>
      <c r="FT83" s="82"/>
      <c r="FU83" s="82"/>
      <c r="FV83" s="82"/>
      <c r="FW83" s="83"/>
      <c r="GA83" s="138" t="s">
        <v>2725</v>
      </c>
      <c r="GB83" s="139"/>
      <c r="GC83" s="121"/>
      <c r="GD83" s="121"/>
      <c r="GE83" s="121"/>
      <c r="GF83" s="121"/>
      <c r="GG83" s="138" t="s">
        <v>2726</v>
      </c>
      <c r="GH83" s="121"/>
      <c r="GI83" s="121"/>
      <c r="GJ83" s="121"/>
      <c r="GK83" s="121"/>
      <c r="GL83" s="121"/>
      <c r="GM83" s="122"/>
      <c r="IB83" s="180" t="s">
        <v>2703</v>
      </c>
      <c r="IC83" s="181"/>
      <c r="ID83" s="181"/>
      <c r="IE83" s="181"/>
      <c r="IF83" s="181"/>
      <c r="IG83" s="181"/>
      <c r="IH83" s="180" t="s">
        <v>2704</v>
      </c>
      <c r="II83" s="181"/>
      <c r="IJ83" s="181"/>
      <c r="IK83" s="181"/>
      <c r="IL83" s="181"/>
      <c r="IM83" s="181"/>
      <c r="IN83" s="182"/>
    </row>
    <row r="84" spans="18:248">
      <c r="R84" s="228"/>
      <c r="S84" s="229"/>
      <c r="T84" s="229"/>
      <c r="U84" s="229"/>
      <c r="V84" s="229"/>
      <c r="W84" s="229"/>
      <c r="X84" s="229"/>
      <c r="Y84" s="229"/>
      <c r="Z84" s="229"/>
      <c r="AA84" s="228"/>
      <c r="AB84" s="229"/>
      <c r="AC84" s="229"/>
      <c r="AD84" s="229"/>
      <c r="AE84" s="229"/>
      <c r="AF84" s="229"/>
      <c r="AG84" s="229"/>
      <c r="AH84" s="229"/>
      <c r="AI84" s="230"/>
      <c r="BS84" s="84"/>
      <c r="BT84" s="85"/>
      <c r="BU84" s="85"/>
      <c r="BV84" s="85"/>
      <c r="BW84" s="85"/>
      <c r="BX84" s="85"/>
      <c r="BY84" s="84"/>
      <c r="BZ84" s="85"/>
      <c r="CA84" s="85"/>
      <c r="CB84" s="85"/>
      <c r="CC84" s="85"/>
      <c r="CD84" s="85"/>
      <c r="CE84" s="86"/>
      <c r="DO84" s="130" t="s">
        <v>2086</v>
      </c>
      <c r="DP84" s="131"/>
      <c r="DQ84" s="131"/>
      <c r="DR84" s="131"/>
      <c r="DS84" s="131"/>
      <c r="DT84" s="131"/>
      <c r="DU84" s="130" t="s">
        <v>2087</v>
      </c>
      <c r="DV84" s="131"/>
      <c r="DW84" s="131"/>
      <c r="DX84" s="131"/>
      <c r="DY84" s="131"/>
      <c r="DZ84" s="131"/>
      <c r="EA84" s="132"/>
      <c r="EU84" s="179" t="s">
        <v>3048</v>
      </c>
      <c r="EV84" s="131"/>
      <c r="EW84" s="131"/>
      <c r="EX84" s="131"/>
      <c r="EY84" s="131"/>
      <c r="EZ84" s="131"/>
      <c r="FA84" s="233" t="s">
        <v>3051</v>
      </c>
      <c r="FB84" s="131"/>
      <c r="FC84" s="131"/>
      <c r="FD84" s="131"/>
      <c r="FE84" s="131"/>
      <c r="FF84" s="131"/>
      <c r="FG84" s="132"/>
      <c r="FK84" s="81" t="s">
        <v>2489</v>
      </c>
      <c r="FL84" s="82"/>
      <c r="FM84" s="82"/>
      <c r="FN84" s="82"/>
      <c r="FO84" s="82"/>
      <c r="FP84" s="82"/>
      <c r="FQ84" s="81" t="s">
        <v>2490</v>
      </c>
      <c r="FR84" s="82"/>
      <c r="FS84" s="82"/>
      <c r="FT84" s="82"/>
      <c r="FU84" s="82"/>
      <c r="FV84" s="82"/>
      <c r="FW84" s="83"/>
      <c r="GA84" s="138" t="s">
        <v>2731</v>
      </c>
      <c r="GB84" s="139"/>
      <c r="GC84" s="121"/>
      <c r="GD84" s="121"/>
      <c r="GE84" s="121"/>
      <c r="GF84" s="121"/>
      <c r="GG84" s="138" t="s">
        <v>2732</v>
      </c>
      <c r="GH84" s="121"/>
      <c r="GI84" s="121"/>
      <c r="GJ84" s="121"/>
      <c r="GK84" s="121"/>
      <c r="GL84" s="121"/>
      <c r="GM84" s="122"/>
      <c r="IB84" s="180" t="s">
        <v>2708</v>
      </c>
      <c r="IC84" s="181"/>
      <c r="ID84" s="181"/>
      <c r="IE84" s="181"/>
      <c r="IF84" s="181"/>
      <c r="IG84" s="181"/>
      <c r="IH84" s="180" t="s">
        <v>2709</v>
      </c>
      <c r="II84" s="181"/>
      <c r="IJ84" s="181"/>
      <c r="IK84" s="181"/>
      <c r="IL84" s="181"/>
      <c r="IM84" s="181"/>
      <c r="IN84" s="182"/>
    </row>
    <row r="85" spans="18:248">
      <c r="BS85" s="81"/>
      <c r="BT85" s="82"/>
      <c r="BU85" s="82"/>
      <c r="BV85" s="82"/>
      <c r="BW85" s="82"/>
      <c r="BX85" s="82"/>
      <c r="BY85" s="81"/>
      <c r="BZ85" s="82"/>
      <c r="CA85" s="82"/>
      <c r="CB85" s="82"/>
      <c r="CC85" s="82"/>
      <c r="CD85" s="82"/>
      <c r="CE85" s="83"/>
      <c r="DO85" s="130" t="s">
        <v>2111</v>
      </c>
      <c r="DP85" s="131"/>
      <c r="DQ85" s="131"/>
      <c r="DR85" s="131"/>
      <c r="DS85" s="131"/>
      <c r="DT85" s="131"/>
      <c r="DU85" s="130" t="s">
        <v>2623</v>
      </c>
      <c r="DV85" s="131"/>
      <c r="DW85" s="131"/>
      <c r="DX85" s="131"/>
      <c r="DY85" s="131"/>
      <c r="DZ85" s="131"/>
      <c r="EA85" s="132"/>
      <c r="EU85" s="253" t="s">
        <v>3049</v>
      </c>
      <c r="EV85" s="254"/>
      <c r="EW85" s="254"/>
      <c r="EX85" s="254"/>
      <c r="EY85" s="254"/>
      <c r="EZ85" s="254"/>
      <c r="FA85" s="255" t="s">
        <v>3043</v>
      </c>
      <c r="FB85" s="254"/>
      <c r="FC85" s="254"/>
      <c r="FD85" s="254"/>
      <c r="FE85" s="254"/>
      <c r="FF85" s="254"/>
      <c r="FG85" s="256"/>
      <c r="FK85" s="81" t="s">
        <v>2507</v>
      </c>
      <c r="FL85" s="82"/>
      <c r="FM85" s="82"/>
      <c r="FN85" s="82"/>
      <c r="FO85" s="82"/>
      <c r="FP85" s="82"/>
      <c r="FQ85" s="81" t="s">
        <v>2508</v>
      </c>
      <c r="FR85" s="82"/>
      <c r="FS85" s="82"/>
      <c r="FT85" s="82"/>
      <c r="FU85" s="82"/>
      <c r="FV85" s="82"/>
      <c r="FW85" s="83"/>
      <c r="GA85" s="138" t="s">
        <v>2735</v>
      </c>
      <c r="GB85" s="139"/>
      <c r="GC85" s="139"/>
      <c r="GD85" s="139"/>
      <c r="GE85" s="139"/>
      <c r="GF85" s="139"/>
      <c r="GG85" s="138" t="s">
        <v>2736</v>
      </c>
      <c r="GH85" s="139"/>
      <c r="GI85" s="139"/>
      <c r="GJ85" s="139"/>
      <c r="GK85" s="139"/>
      <c r="GL85" s="139"/>
      <c r="GM85" s="140"/>
      <c r="IB85" s="180" t="s">
        <v>2713</v>
      </c>
      <c r="IC85" s="181"/>
      <c r="ID85" s="181"/>
      <c r="IE85" s="181"/>
      <c r="IF85" s="181"/>
      <c r="IG85" s="181"/>
      <c r="IH85" s="180" t="s">
        <v>2714</v>
      </c>
      <c r="II85" s="181"/>
      <c r="IJ85" s="181"/>
      <c r="IK85" s="181"/>
      <c r="IL85" s="181"/>
      <c r="IM85" s="181"/>
      <c r="IN85" s="182"/>
    </row>
    <row r="86" spans="18:248">
      <c r="BC86" s="205" t="s">
        <v>1536</v>
      </c>
      <c r="BD86" s="205"/>
      <c r="BE86" s="205"/>
      <c r="BF86" s="205"/>
      <c r="BG86" s="205"/>
      <c r="BH86" s="205"/>
      <c r="BI86" s="205"/>
      <c r="BJ86" s="205"/>
      <c r="BK86" s="205"/>
      <c r="BL86" s="205"/>
      <c r="BM86" s="205"/>
      <c r="BN86" s="205"/>
      <c r="BO86" s="205"/>
      <c r="BS86" s="81"/>
      <c r="BT86" s="82"/>
      <c r="BU86" s="82"/>
      <c r="BV86" s="82"/>
      <c r="BW86" s="82"/>
      <c r="BX86" s="82"/>
      <c r="BY86" s="81"/>
      <c r="BZ86" s="82"/>
      <c r="CA86" s="82"/>
      <c r="CB86" s="82"/>
      <c r="CC86" s="82"/>
      <c r="CD86" s="82"/>
      <c r="CE86" s="83"/>
      <c r="CI86" s="101" t="s">
        <v>1539</v>
      </c>
      <c r="CJ86" s="101"/>
      <c r="CK86" s="101"/>
      <c r="CL86" s="101"/>
      <c r="CM86" s="101"/>
      <c r="CN86" s="101"/>
      <c r="CO86" s="101"/>
      <c r="CP86" s="101"/>
      <c r="CQ86" s="101"/>
      <c r="CR86" s="101"/>
      <c r="CS86" s="101"/>
      <c r="CT86" s="101"/>
      <c r="CU86" s="101"/>
      <c r="DO86" s="130" t="s">
        <v>2155</v>
      </c>
      <c r="DP86" s="131"/>
      <c r="DQ86" s="131"/>
      <c r="DR86" s="131"/>
      <c r="DS86" s="131"/>
      <c r="DT86" s="131"/>
      <c r="DU86" s="130" t="s">
        <v>2156</v>
      </c>
      <c r="DV86" s="131"/>
      <c r="DW86" s="131"/>
      <c r="DX86" s="131"/>
      <c r="DY86" s="131"/>
      <c r="DZ86" s="131"/>
      <c r="EA86" s="132"/>
      <c r="EU86" s="126" t="s">
        <v>2963</v>
      </c>
      <c r="EV86" s="231"/>
      <c r="EW86" s="231"/>
      <c r="EX86" s="231"/>
      <c r="EY86" s="231"/>
      <c r="EZ86" s="231"/>
      <c r="FA86" s="126" t="s">
        <v>2954</v>
      </c>
      <c r="FB86" s="118"/>
      <c r="FC86" s="118"/>
      <c r="FD86" s="118"/>
      <c r="FE86" s="118"/>
      <c r="FF86" s="118"/>
      <c r="FG86" s="119"/>
      <c r="FK86" s="81" t="s">
        <v>2524</v>
      </c>
      <c r="FL86" s="82"/>
      <c r="FM86" s="82"/>
      <c r="FN86" s="82"/>
      <c r="FO86" s="82"/>
      <c r="FP86" s="82"/>
      <c r="FQ86" s="81" t="s">
        <v>2525</v>
      </c>
      <c r="FR86" s="82"/>
      <c r="FS86" s="82"/>
      <c r="FT86" s="82"/>
      <c r="FU86" s="82"/>
      <c r="FV86" s="82"/>
      <c r="FW86" s="83"/>
      <c r="GA86" s="138" t="s">
        <v>2740</v>
      </c>
      <c r="GB86" s="139"/>
      <c r="GC86" s="139"/>
      <c r="GD86" s="139"/>
      <c r="GE86" s="139"/>
      <c r="GF86" s="139"/>
      <c r="GG86" s="138" t="s">
        <v>2741</v>
      </c>
      <c r="GH86" s="139"/>
      <c r="GI86" s="139"/>
      <c r="GJ86" s="139"/>
      <c r="GK86" s="139"/>
      <c r="GL86" s="139"/>
      <c r="GM86" s="140"/>
      <c r="GQ86" s="205" t="s">
        <v>2437</v>
      </c>
      <c r="GR86" s="205"/>
      <c r="GS86" s="205"/>
      <c r="GT86" s="205"/>
      <c r="GU86" s="205"/>
      <c r="GV86" s="205"/>
      <c r="GW86" s="205"/>
      <c r="GX86" s="205"/>
      <c r="GY86" s="205"/>
      <c r="GZ86" s="205"/>
      <c r="HA86" s="205"/>
      <c r="HB86" s="205"/>
      <c r="HC86" s="205"/>
      <c r="HJ86" s="205" t="s">
        <v>2216</v>
      </c>
      <c r="HK86" s="205"/>
      <c r="HL86" s="205"/>
      <c r="HM86" s="205"/>
      <c r="HN86" s="205"/>
      <c r="HO86" s="205"/>
      <c r="HP86" s="205"/>
      <c r="HQ86" s="205"/>
      <c r="HR86" s="205"/>
      <c r="HS86" s="205"/>
      <c r="HT86" s="205"/>
      <c r="HU86" s="205"/>
      <c r="HV86" s="205"/>
      <c r="IB86" s="180" t="s">
        <v>2720</v>
      </c>
      <c r="IC86" s="181"/>
      <c r="ID86" s="181"/>
      <c r="IE86" s="181"/>
      <c r="IF86" s="181"/>
      <c r="IG86" s="181"/>
      <c r="IH86" s="180" t="s">
        <v>2721</v>
      </c>
      <c r="II86" s="181"/>
      <c r="IJ86" s="181"/>
      <c r="IK86" s="181"/>
      <c r="IL86" s="181"/>
      <c r="IM86" s="181"/>
      <c r="IN86" s="182"/>
    </row>
    <row r="87" spans="18:248" ht="17.25">
      <c r="BC87" s="206" t="s">
        <v>2742</v>
      </c>
      <c r="BD87" s="207"/>
      <c r="BE87" s="207"/>
      <c r="BF87" s="207"/>
      <c r="BG87" s="207"/>
      <c r="BH87" s="207"/>
      <c r="BI87" s="206" t="s">
        <v>2743</v>
      </c>
      <c r="BJ87" s="207"/>
      <c r="BK87" s="207"/>
      <c r="BL87" s="207"/>
      <c r="BM87" s="207"/>
      <c r="BN87" s="207"/>
      <c r="BO87" s="208"/>
      <c r="BS87" s="84"/>
      <c r="BT87" s="85"/>
      <c r="BU87" s="85"/>
      <c r="BV87" s="85"/>
      <c r="BW87" s="85"/>
      <c r="BX87" s="85"/>
      <c r="BY87" s="84"/>
      <c r="BZ87" s="85"/>
      <c r="CA87" s="85"/>
      <c r="CB87" s="85"/>
      <c r="CC87" s="85"/>
      <c r="CD87" s="85"/>
      <c r="CE87" s="86"/>
      <c r="CI87" s="107" t="s">
        <v>1549</v>
      </c>
      <c r="CJ87" s="108"/>
      <c r="CK87" s="108"/>
      <c r="CL87" s="108"/>
      <c r="CM87" s="108"/>
      <c r="CN87" s="108"/>
      <c r="CO87" s="107" t="s">
        <v>2744</v>
      </c>
      <c r="CP87" s="108"/>
      <c r="CQ87" s="108"/>
      <c r="CR87" s="108"/>
      <c r="CS87" s="108"/>
      <c r="CT87" s="108"/>
      <c r="CU87" s="109"/>
      <c r="DO87" s="130" t="s">
        <v>2173</v>
      </c>
      <c r="DP87" s="131"/>
      <c r="DQ87" s="131"/>
      <c r="DR87" s="131"/>
      <c r="DS87" s="131"/>
      <c r="DT87" s="131"/>
      <c r="DU87" s="130" t="s">
        <v>2646</v>
      </c>
      <c r="DV87" s="131"/>
      <c r="DW87" s="131"/>
      <c r="DX87" s="131"/>
      <c r="DY87" s="131"/>
      <c r="DZ87" s="131"/>
      <c r="EA87" s="132"/>
      <c r="EU87" s="126" t="s">
        <v>2964</v>
      </c>
      <c r="EV87" s="231"/>
      <c r="EW87" s="231"/>
      <c r="EX87" s="231"/>
      <c r="EY87" s="231"/>
      <c r="EZ87" s="231"/>
      <c r="FA87" s="126" t="s">
        <v>2955</v>
      </c>
      <c r="FB87" s="118"/>
      <c r="FC87" s="118"/>
      <c r="FD87" s="118"/>
      <c r="FE87" s="118"/>
      <c r="FF87" s="118"/>
      <c r="FG87" s="119"/>
      <c r="FK87" s="81" t="s">
        <v>2540</v>
      </c>
      <c r="FL87" s="82"/>
      <c r="FM87" s="82"/>
      <c r="FN87" s="82"/>
      <c r="FO87" s="82"/>
      <c r="FP87" s="82"/>
      <c r="FQ87" s="81" t="s">
        <v>2541</v>
      </c>
      <c r="FR87" s="82"/>
      <c r="FS87" s="82"/>
      <c r="FT87" s="82"/>
      <c r="FU87" s="82"/>
      <c r="FV87" s="82"/>
      <c r="FW87" s="83"/>
      <c r="GA87" s="138" t="s">
        <v>2746</v>
      </c>
      <c r="GB87" s="139"/>
      <c r="GC87" s="139"/>
      <c r="GD87" s="139"/>
      <c r="GE87" s="139"/>
      <c r="GF87" s="139"/>
      <c r="GG87" s="138" t="s">
        <v>2747</v>
      </c>
      <c r="GH87" s="139"/>
      <c r="GI87" s="139"/>
      <c r="GJ87" s="139"/>
      <c r="GK87" s="139"/>
      <c r="GL87" s="139"/>
      <c r="GM87" s="140"/>
      <c r="GQ87" s="206" t="s">
        <v>2453</v>
      </c>
      <c r="GR87" s="207"/>
      <c r="GS87" s="207"/>
      <c r="GT87" s="207"/>
      <c r="GU87" s="207"/>
      <c r="GV87" s="207"/>
      <c r="GW87" s="206" t="s">
        <v>2454</v>
      </c>
      <c r="GX87" s="207"/>
      <c r="GY87" s="207"/>
      <c r="GZ87" s="207"/>
      <c r="HA87" s="207"/>
      <c r="HB87" s="207"/>
      <c r="HC87" s="208"/>
      <c r="HJ87" s="206" t="s">
        <v>2231</v>
      </c>
      <c r="HK87" s="207"/>
      <c r="HL87" s="207"/>
      <c r="HM87" s="207"/>
      <c r="HN87" s="207"/>
      <c r="HO87" s="207"/>
      <c r="HP87" s="206" t="s">
        <v>2232</v>
      </c>
      <c r="HQ87" s="207"/>
      <c r="HR87" s="207"/>
      <c r="HS87" s="207"/>
      <c r="HT87" s="207"/>
      <c r="HU87" s="207"/>
      <c r="HV87" s="208"/>
      <c r="IB87" s="180" t="s">
        <v>2727</v>
      </c>
      <c r="IC87" s="181"/>
      <c r="ID87" s="181"/>
      <c r="IE87" s="181"/>
      <c r="IF87" s="181"/>
      <c r="IG87" s="181"/>
      <c r="IH87" s="180" t="s">
        <v>2728</v>
      </c>
      <c r="II87" s="181"/>
      <c r="IJ87" s="181"/>
      <c r="IK87" s="181"/>
      <c r="IL87" s="181"/>
      <c r="IM87" s="181"/>
      <c r="IN87" s="182"/>
    </row>
    <row r="88" spans="18:248">
      <c r="BC88" s="209" t="s">
        <v>1568</v>
      </c>
      <c r="BD88" s="210"/>
      <c r="BE88" s="210"/>
      <c r="BF88" s="210"/>
      <c r="BG88" s="210"/>
      <c r="BH88" s="210"/>
      <c r="BI88" s="209" t="s">
        <v>1570</v>
      </c>
      <c r="BJ88" s="210"/>
      <c r="BK88" s="210"/>
      <c r="BL88" s="210"/>
      <c r="BM88" s="210"/>
      <c r="BN88" s="210"/>
      <c r="BO88" s="211"/>
      <c r="CI88" s="120" t="s">
        <v>1568</v>
      </c>
      <c r="CJ88" s="121"/>
      <c r="CK88" s="121"/>
      <c r="CL88" s="121"/>
      <c r="CM88" s="121"/>
      <c r="CN88" s="121"/>
      <c r="CO88" s="120" t="s">
        <v>1570</v>
      </c>
      <c r="CP88" s="121"/>
      <c r="CQ88" s="121"/>
      <c r="CR88" s="121"/>
      <c r="CS88" s="121"/>
      <c r="CT88" s="121"/>
      <c r="CU88" s="122"/>
      <c r="DO88" s="130" t="s">
        <v>2212</v>
      </c>
      <c r="DP88" s="131"/>
      <c r="DQ88" s="131"/>
      <c r="DR88" s="131"/>
      <c r="DS88" s="131"/>
      <c r="DT88" s="131"/>
      <c r="DU88" s="130" t="s">
        <v>2213</v>
      </c>
      <c r="DV88" s="131"/>
      <c r="DW88" s="131"/>
      <c r="DX88" s="131"/>
      <c r="DY88" s="131"/>
      <c r="DZ88" s="131"/>
      <c r="EA88" s="132"/>
      <c r="EU88" s="126" t="s">
        <v>2965</v>
      </c>
      <c r="EV88" s="131"/>
      <c r="EW88" s="131"/>
      <c r="EX88" s="131"/>
      <c r="EY88" s="131"/>
      <c r="EZ88" s="131"/>
      <c r="FA88" s="233" t="s">
        <v>2956</v>
      </c>
      <c r="FB88" s="131"/>
      <c r="FC88" s="118"/>
      <c r="FD88" s="118"/>
      <c r="FE88" s="118"/>
      <c r="FF88" s="118"/>
      <c r="FG88" s="119"/>
      <c r="FK88" s="81" t="s">
        <v>2977</v>
      </c>
      <c r="FL88" s="82"/>
      <c r="FM88" s="82"/>
      <c r="FN88" s="82"/>
      <c r="FO88" s="82"/>
      <c r="FP88" s="82"/>
      <c r="FQ88" s="81" t="s">
        <v>2978</v>
      </c>
      <c r="FR88" s="82"/>
      <c r="FS88" s="82"/>
      <c r="FT88" s="82"/>
      <c r="FU88" s="82"/>
      <c r="FV88" s="82"/>
      <c r="FW88" s="83"/>
      <c r="GA88" s="138" t="s">
        <v>2749</v>
      </c>
      <c r="GB88" s="139"/>
      <c r="GC88" s="139"/>
      <c r="GD88" s="139"/>
      <c r="GE88" s="139"/>
      <c r="GF88" s="139"/>
      <c r="GG88" s="138" t="s">
        <v>2750</v>
      </c>
      <c r="GH88" s="139"/>
      <c r="GI88" s="139"/>
      <c r="GJ88" s="139"/>
      <c r="GK88" s="139"/>
      <c r="GL88" s="139"/>
      <c r="GM88" s="140"/>
      <c r="GQ88" s="213" t="s">
        <v>1571</v>
      </c>
      <c r="GR88" s="214"/>
      <c r="GS88" s="214"/>
      <c r="GT88" s="214"/>
      <c r="GU88" s="214"/>
      <c r="GV88" s="214"/>
      <c r="GW88" s="213" t="s">
        <v>1023</v>
      </c>
      <c r="GX88" s="214"/>
      <c r="GY88" s="214"/>
      <c r="GZ88" s="214"/>
      <c r="HA88" s="214"/>
      <c r="HB88" s="214"/>
      <c r="HC88" s="215"/>
      <c r="HJ88" s="213" t="s">
        <v>1574</v>
      </c>
      <c r="HK88" s="214"/>
      <c r="HL88" s="214"/>
      <c r="HM88" s="214"/>
      <c r="HN88" s="214"/>
      <c r="HO88" s="214"/>
      <c r="HP88" s="213" t="s">
        <v>642</v>
      </c>
      <c r="HQ88" s="214"/>
      <c r="HR88" s="214"/>
      <c r="HS88" s="214"/>
      <c r="HT88" s="214"/>
      <c r="HU88" s="214"/>
      <c r="HV88" s="215"/>
      <c r="IB88" s="180"/>
      <c r="IC88" s="181"/>
      <c r="ID88" s="181"/>
      <c r="IE88" s="181"/>
      <c r="IF88" s="181"/>
      <c r="IG88" s="181"/>
      <c r="IH88" s="180"/>
      <c r="II88" s="181"/>
      <c r="IJ88" s="181"/>
      <c r="IK88" s="181"/>
      <c r="IL88" s="181"/>
      <c r="IM88" s="181"/>
      <c r="IN88" s="182"/>
    </row>
    <row r="89" spans="18:248">
      <c r="BC89" s="209" t="s">
        <v>1572</v>
      </c>
      <c r="BD89" s="210"/>
      <c r="BE89" s="210"/>
      <c r="BF89" s="210"/>
      <c r="BG89" s="210"/>
      <c r="BH89" s="210"/>
      <c r="BI89" s="209" t="s">
        <v>1573</v>
      </c>
      <c r="BJ89" s="210"/>
      <c r="BK89" s="210"/>
      <c r="BL89" s="210"/>
      <c r="BM89" s="210"/>
      <c r="BN89" s="210"/>
      <c r="BO89" s="211"/>
      <c r="CI89" s="120" t="s">
        <v>1572</v>
      </c>
      <c r="CJ89" s="121"/>
      <c r="CK89" s="121"/>
      <c r="CL89" s="121"/>
      <c r="CM89" s="121"/>
      <c r="CN89" s="121"/>
      <c r="CO89" s="120" t="s">
        <v>1573</v>
      </c>
      <c r="CP89" s="121"/>
      <c r="CQ89" s="121"/>
      <c r="CR89" s="121"/>
      <c r="CS89" s="121"/>
      <c r="CT89" s="121"/>
      <c r="CU89" s="122"/>
      <c r="DO89" s="130" t="s">
        <v>2663</v>
      </c>
      <c r="DP89" s="131"/>
      <c r="DQ89" s="131"/>
      <c r="DR89" s="131"/>
      <c r="DS89" s="131"/>
      <c r="DT89" s="131"/>
      <c r="DU89" s="130" t="s">
        <v>2664</v>
      </c>
      <c r="DV89" s="131"/>
      <c r="DW89" s="131"/>
      <c r="DX89" s="131"/>
      <c r="DY89" s="131"/>
      <c r="DZ89" s="131"/>
      <c r="EA89" s="132"/>
      <c r="EU89" s="126" t="s">
        <v>2966</v>
      </c>
      <c r="EV89" s="131"/>
      <c r="EW89" s="131"/>
      <c r="EX89" s="131"/>
      <c r="EY89" s="131"/>
      <c r="EZ89" s="131"/>
      <c r="FA89" s="147" t="s">
        <v>2957</v>
      </c>
      <c r="FB89" s="131"/>
      <c r="FC89" s="131"/>
      <c r="FD89" s="131"/>
      <c r="FE89" s="131"/>
      <c r="FF89" s="131"/>
      <c r="FG89" s="132"/>
      <c r="FK89" s="179" t="s">
        <v>3055</v>
      </c>
      <c r="FL89" s="82"/>
      <c r="FM89" s="82"/>
      <c r="FN89" s="82"/>
      <c r="FO89" s="82"/>
      <c r="FP89" s="82"/>
      <c r="FQ89" s="81" t="s">
        <v>3054</v>
      </c>
      <c r="FR89" s="82"/>
      <c r="FS89" s="82"/>
      <c r="FT89" s="82"/>
      <c r="FU89" s="82"/>
      <c r="FV89" s="82"/>
      <c r="FW89" s="83"/>
      <c r="GA89" s="138" t="s">
        <v>2753</v>
      </c>
      <c r="GB89" s="139"/>
      <c r="GC89" s="139"/>
      <c r="GD89" s="139"/>
      <c r="GE89" s="139"/>
      <c r="GF89" s="139"/>
      <c r="GG89" s="138" t="s">
        <v>2754</v>
      </c>
      <c r="GH89" s="139"/>
      <c r="GI89" s="139"/>
      <c r="GJ89" s="139"/>
      <c r="GK89" s="139"/>
      <c r="GL89" s="139"/>
      <c r="GM89" s="140"/>
      <c r="GQ89" s="213" t="s">
        <v>2330</v>
      </c>
      <c r="GR89" s="214"/>
      <c r="GS89" s="214"/>
      <c r="GT89" s="214"/>
      <c r="GU89" s="214"/>
      <c r="GV89" s="214"/>
      <c r="GW89" s="213" t="s">
        <v>2331</v>
      </c>
      <c r="GX89" s="214"/>
      <c r="GY89" s="214"/>
      <c r="GZ89" s="214"/>
      <c r="HA89" s="214"/>
      <c r="HB89" s="214"/>
      <c r="HC89" s="215"/>
      <c r="HJ89" s="213" t="s">
        <v>1579</v>
      </c>
      <c r="HK89" s="214"/>
      <c r="HL89" s="214"/>
      <c r="HM89" s="214"/>
      <c r="HN89" s="214"/>
      <c r="HO89" s="214"/>
      <c r="HP89" s="213" t="s">
        <v>26</v>
      </c>
      <c r="HQ89" s="214"/>
      <c r="HR89" s="214"/>
      <c r="HS89" s="214"/>
      <c r="HT89" s="214"/>
      <c r="HU89" s="214"/>
      <c r="HV89" s="215"/>
      <c r="IB89" s="180"/>
      <c r="IC89" s="181"/>
      <c r="ID89" s="181"/>
      <c r="IE89" s="181"/>
      <c r="IF89" s="181"/>
      <c r="IG89" s="181"/>
      <c r="IH89" s="180"/>
      <c r="II89" s="181"/>
      <c r="IJ89" s="181"/>
      <c r="IK89" s="181"/>
      <c r="IL89" s="181"/>
      <c r="IM89" s="181"/>
      <c r="IN89" s="182"/>
    </row>
    <row r="90" spans="18:248">
      <c r="BC90" s="209" t="s">
        <v>1575</v>
      </c>
      <c r="BD90" s="210"/>
      <c r="BE90" s="210"/>
      <c r="BF90" s="210"/>
      <c r="BG90" s="210"/>
      <c r="BH90" s="210"/>
      <c r="BI90" s="209" t="s">
        <v>1576</v>
      </c>
      <c r="BJ90" s="210"/>
      <c r="BK90" s="210"/>
      <c r="BL90" s="210"/>
      <c r="BM90" s="210"/>
      <c r="BN90" s="210"/>
      <c r="BO90" s="211"/>
      <c r="CI90" s="120" t="s">
        <v>1575</v>
      </c>
      <c r="CJ90" s="121"/>
      <c r="CK90" s="121"/>
      <c r="CL90" s="121"/>
      <c r="CM90" s="121"/>
      <c r="CN90" s="121"/>
      <c r="CO90" s="120" t="s">
        <v>1576</v>
      </c>
      <c r="CP90" s="121"/>
      <c r="CQ90" s="121"/>
      <c r="CR90" s="121"/>
      <c r="CS90" s="121"/>
      <c r="CT90" s="121"/>
      <c r="CU90" s="122"/>
      <c r="DO90" s="130" t="s">
        <v>2663</v>
      </c>
      <c r="DP90" s="131"/>
      <c r="DQ90" s="131"/>
      <c r="DR90" s="131"/>
      <c r="DS90" s="131"/>
      <c r="DT90" s="131"/>
      <c r="DU90" s="130" t="s">
        <v>2673</v>
      </c>
      <c r="DV90" s="131"/>
      <c r="DW90" s="131"/>
      <c r="DX90" s="131"/>
      <c r="DY90" s="131"/>
      <c r="DZ90" s="131"/>
      <c r="EA90" s="132"/>
      <c r="EU90" s="126" t="s">
        <v>2967</v>
      </c>
      <c r="EV90" s="131"/>
      <c r="EW90" s="131"/>
      <c r="EX90" s="131"/>
      <c r="EY90" s="131"/>
      <c r="EZ90" s="131"/>
      <c r="FA90" s="147" t="s">
        <v>2908</v>
      </c>
      <c r="FB90" s="131"/>
      <c r="FC90" s="131"/>
      <c r="FD90" s="131"/>
      <c r="FE90" s="131"/>
      <c r="FF90" s="131"/>
      <c r="FG90" s="132"/>
      <c r="FK90" s="179" t="s">
        <v>3057</v>
      </c>
      <c r="FL90" s="82"/>
      <c r="FM90" s="82"/>
      <c r="FN90" s="82"/>
      <c r="FO90" s="82"/>
      <c r="FP90" s="82"/>
      <c r="FQ90" s="81" t="s">
        <v>3056</v>
      </c>
      <c r="FR90" s="82"/>
      <c r="FS90" s="82"/>
      <c r="FT90" s="82"/>
      <c r="FU90" s="82"/>
      <c r="FV90" s="82"/>
      <c r="FW90" s="83"/>
      <c r="GA90" s="138" t="s">
        <v>2759</v>
      </c>
      <c r="GB90" s="139"/>
      <c r="GC90" s="139"/>
      <c r="GD90" s="139"/>
      <c r="GE90" s="139"/>
      <c r="GF90" s="139"/>
      <c r="GG90" s="138" t="s">
        <v>2760</v>
      </c>
      <c r="GH90" s="139"/>
      <c r="GI90" s="139"/>
      <c r="GJ90" s="139"/>
      <c r="GK90" s="139"/>
      <c r="GL90" s="139"/>
      <c r="GM90" s="140"/>
      <c r="GQ90" s="213" t="s">
        <v>2505</v>
      </c>
      <c r="GR90" s="214"/>
      <c r="GS90" s="214"/>
      <c r="GT90" s="214"/>
      <c r="GU90" s="214"/>
      <c r="GV90" s="214"/>
      <c r="GW90" s="213" t="s">
        <v>2351</v>
      </c>
      <c r="GX90" s="214"/>
      <c r="GY90" s="214"/>
      <c r="GZ90" s="214"/>
      <c r="HA90" s="214"/>
      <c r="HB90" s="214"/>
      <c r="HC90" s="215"/>
      <c r="HJ90" s="213" t="s">
        <v>2280</v>
      </c>
      <c r="HK90" s="214"/>
      <c r="HL90" s="214"/>
      <c r="HM90" s="214"/>
      <c r="HN90" s="214"/>
      <c r="HO90" s="214"/>
      <c r="HP90" s="213" t="s">
        <v>2281</v>
      </c>
      <c r="HQ90" s="214"/>
      <c r="HR90" s="214"/>
      <c r="HS90" s="214"/>
      <c r="HT90" s="214"/>
      <c r="HU90" s="214"/>
      <c r="HV90" s="215"/>
      <c r="IB90" s="186"/>
      <c r="IC90" s="187"/>
      <c r="ID90" s="187"/>
      <c r="IE90" s="187"/>
      <c r="IF90" s="187"/>
      <c r="IG90" s="187"/>
      <c r="IH90" s="186"/>
      <c r="II90" s="187"/>
      <c r="IJ90" s="187"/>
      <c r="IK90" s="187"/>
      <c r="IL90" s="187"/>
      <c r="IM90" s="187"/>
      <c r="IN90" s="188"/>
    </row>
    <row r="91" spans="18:248">
      <c r="BC91" s="145" t="s">
        <v>1586</v>
      </c>
      <c r="BD91" s="128"/>
      <c r="BE91" s="128"/>
      <c r="BF91" s="128"/>
      <c r="BG91" s="128"/>
      <c r="BH91" s="128"/>
      <c r="BI91" s="145" t="s">
        <v>1587</v>
      </c>
      <c r="BJ91" s="128"/>
      <c r="BK91" s="128"/>
      <c r="BL91" s="128"/>
      <c r="BM91" s="128"/>
      <c r="BN91" s="128"/>
      <c r="BO91" s="129"/>
      <c r="CI91" s="143" t="s">
        <v>1591</v>
      </c>
      <c r="CJ91" s="142"/>
      <c r="CK91" s="142"/>
      <c r="CL91" s="142"/>
      <c r="CM91" s="142"/>
      <c r="CN91" s="142"/>
      <c r="CO91" s="141" t="s">
        <v>1592</v>
      </c>
      <c r="CP91" s="142"/>
      <c r="CQ91" s="142"/>
      <c r="CR91" s="142"/>
      <c r="CS91" s="142"/>
      <c r="CT91" s="142"/>
      <c r="CU91" s="144"/>
      <c r="DO91" s="130" t="s">
        <v>2663</v>
      </c>
      <c r="DP91" s="131"/>
      <c r="DQ91" s="131"/>
      <c r="DR91" s="131"/>
      <c r="DS91" s="131"/>
      <c r="DT91" s="131"/>
      <c r="DU91" s="130" t="s">
        <v>2681</v>
      </c>
      <c r="DV91" s="131"/>
      <c r="DW91" s="131"/>
      <c r="DX91" s="131"/>
      <c r="DY91" s="131"/>
      <c r="DZ91" s="131"/>
      <c r="EA91" s="132"/>
      <c r="EU91" s="233" t="s">
        <v>2968</v>
      </c>
      <c r="EV91" s="131"/>
      <c r="EW91" s="131"/>
      <c r="EX91" s="131"/>
      <c r="EY91" s="131"/>
      <c r="EZ91" s="131"/>
      <c r="FA91" s="233" t="s">
        <v>2959</v>
      </c>
      <c r="FB91" s="131"/>
      <c r="FC91" s="131"/>
      <c r="FD91" s="131"/>
      <c r="FE91" s="131"/>
      <c r="FF91" s="131"/>
      <c r="FG91" s="132"/>
      <c r="FK91" s="126" t="s">
        <v>2558</v>
      </c>
      <c r="FL91" s="118"/>
      <c r="FM91" s="118"/>
      <c r="FN91" s="118"/>
      <c r="FO91" s="118"/>
      <c r="FP91" s="118"/>
      <c r="FQ91" s="126" t="s">
        <v>2559</v>
      </c>
      <c r="FR91" s="82"/>
      <c r="FS91" s="82"/>
      <c r="FT91" s="82"/>
      <c r="FU91" s="82"/>
      <c r="FV91" s="82"/>
      <c r="FW91" s="83"/>
      <c r="GA91" s="138" t="s">
        <v>2763</v>
      </c>
      <c r="GB91" s="139"/>
      <c r="GC91" s="139"/>
      <c r="GD91" s="139"/>
      <c r="GE91" s="139"/>
      <c r="GF91" s="139"/>
      <c r="GG91" s="138" t="s">
        <v>2764</v>
      </c>
      <c r="GH91" s="139"/>
      <c r="GI91" s="139"/>
      <c r="GJ91" s="139"/>
      <c r="GK91" s="139"/>
      <c r="GL91" s="139"/>
      <c r="GM91" s="140"/>
      <c r="GQ91" s="213" t="s">
        <v>1574</v>
      </c>
      <c r="GR91" s="214"/>
      <c r="GS91" s="214"/>
      <c r="GT91" s="214"/>
      <c r="GU91" s="214"/>
      <c r="GV91" s="214"/>
      <c r="GW91" s="213" t="s">
        <v>642</v>
      </c>
      <c r="GX91" s="214"/>
      <c r="GY91" s="214"/>
      <c r="GZ91" s="214"/>
      <c r="HA91" s="214"/>
      <c r="HB91" s="214"/>
      <c r="HC91" s="215"/>
      <c r="HJ91" s="213" t="s">
        <v>2299</v>
      </c>
      <c r="HK91" s="214"/>
      <c r="HL91" s="214"/>
      <c r="HM91" s="214"/>
      <c r="HN91" s="214"/>
      <c r="HO91" s="214"/>
      <c r="HP91" s="213" t="s">
        <v>2300</v>
      </c>
      <c r="HQ91" s="214"/>
      <c r="HR91" s="214"/>
      <c r="HS91" s="214"/>
      <c r="HT91" s="214"/>
      <c r="HU91" s="214"/>
      <c r="HV91" s="215"/>
    </row>
    <row r="92" spans="18:248">
      <c r="AM92" s="102" t="s">
        <v>1535</v>
      </c>
      <c r="AN92" s="102"/>
      <c r="AO92" s="102"/>
      <c r="AP92" s="102"/>
      <c r="AQ92" s="102"/>
      <c r="AR92" s="102"/>
      <c r="AS92" s="102"/>
      <c r="AT92" s="102"/>
      <c r="AU92" s="102"/>
      <c r="AV92" s="102"/>
      <c r="AW92" s="102"/>
      <c r="AX92" s="102"/>
      <c r="AY92" s="102"/>
      <c r="BC92" s="145" t="s">
        <v>1610</v>
      </c>
      <c r="BD92" s="128"/>
      <c r="BE92" s="128"/>
      <c r="BF92" s="128"/>
      <c r="BG92" s="128"/>
      <c r="BH92" s="128"/>
      <c r="BI92" s="145" t="s">
        <v>1611</v>
      </c>
      <c r="BJ92" s="128"/>
      <c r="BK92" s="128"/>
      <c r="BL92" s="128"/>
      <c r="BM92" s="128"/>
      <c r="BN92" s="128"/>
      <c r="BO92" s="129"/>
      <c r="CI92" s="143" t="s">
        <v>1615</v>
      </c>
      <c r="CJ92" s="142"/>
      <c r="CK92" s="142"/>
      <c r="CL92" s="142"/>
      <c r="CM92" s="142"/>
      <c r="CN92" s="142"/>
      <c r="CO92" s="141" t="s">
        <v>1616</v>
      </c>
      <c r="CP92" s="142"/>
      <c r="CQ92" s="142"/>
      <c r="CR92" s="142"/>
      <c r="CS92" s="142"/>
      <c r="CT92" s="142"/>
      <c r="CU92" s="144"/>
      <c r="DO92" s="130" t="s">
        <v>2663</v>
      </c>
      <c r="DP92" s="131"/>
      <c r="DQ92" s="131"/>
      <c r="DR92" s="131"/>
      <c r="DS92" s="131"/>
      <c r="DT92" s="131"/>
      <c r="DU92" s="130" t="s">
        <v>2689</v>
      </c>
      <c r="DV92" s="131"/>
      <c r="DW92" s="131"/>
      <c r="DX92" s="131"/>
      <c r="DY92" s="131"/>
      <c r="DZ92" s="131"/>
      <c r="EA92" s="132"/>
      <c r="EU92" s="233" t="s">
        <v>2969</v>
      </c>
      <c r="EV92" s="131"/>
      <c r="EW92" s="131"/>
      <c r="EX92" s="131"/>
      <c r="EY92" s="131"/>
      <c r="EZ92" s="131"/>
      <c r="FA92" s="233" t="s">
        <v>2974</v>
      </c>
      <c r="FB92" s="131"/>
      <c r="FC92" s="131"/>
      <c r="FD92" s="131"/>
      <c r="FE92" s="131"/>
      <c r="FF92" s="131"/>
      <c r="FG92" s="132"/>
      <c r="FK92" s="126" t="s">
        <v>3052</v>
      </c>
      <c r="FL92" s="118"/>
      <c r="FM92" s="118"/>
      <c r="FN92" s="118"/>
      <c r="FO92" s="118"/>
      <c r="FP92" s="118"/>
      <c r="FQ92" s="126" t="s">
        <v>3053</v>
      </c>
      <c r="FR92" s="118"/>
      <c r="FS92" s="118"/>
      <c r="FT92" s="118"/>
      <c r="FU92" s="118"/>
      <c r="FV92" s="118"/>
      <c r="FW92" s="119"/>
      <c r="GA92" s="138" t="s">
        <v>2768</v>
      </c>
      <c r="GB92" s="139"/>
      <c r="GC92" s="139"/>
      <c r="GD92" s="139"/>
      <c r="GE92" s="139"/>
      <c r="GF92" s="139"/>
      <c r="GG92" s="138" t="s">
        <v>2769</v>
      </c>
      <c r="GH92" s="139"/>
      <c r="GI92" s="139"/>
      <c r="GJ92" s="139"/>
      <c r="GK92" s="139"/>
      <c r="GL92" s="139"/>
      <c r="GM92" s="140"/>
      <c r="GQ92" s="213" t="s">
        <v>1579</v>
      </c>
      <c r="GR92" s="214"/>
      <c r="GS92" s="214"/>
      <c r="GT92" s="214"/>
      <c r="GU92" s="214"/>
      <c r="GV92" s="214"/>
      <c r="GW92" s="213" t="s">
        <v>26</v>
      </c>
      <c r="GX92" s="214"/>
      <c r="GY92" s="214"/>
      <c r="GZ92" s="214"/>
      <c r="HA92" s="214"/>
      <c r="HB92" s="214"/>
      <c r="HC92" s="215"/>
      <c r="HJ92" s="209" t="s">
        <v>1599</v>
      </c>
      <c r="HK92" s="210"/>
      <c r="HL92" s="210"/>
      <c r="HM92" s="210"/>
      <c r="HN92" s="210"/>
      <c r="HO92" s="210"/>
      <c r="HP92" s="209" t="s">
        <v>1600</v>
      </c>
      <c r="HQ92" s="210"/>
      <c r="HR92" s="210"/>
      <c r="HS92" s="210"/>
      <c r="HT92" s="210"/>
      <c r="HU92" s="210"/>
      <c r="HV92" s="211"/>
    </row>
    <row r="93" spans="18:248" ht="17.25">
      <c r="AM93" s="110" t="s">
        <v>2742</v>
      </c>
      <c r="AN93" s="111"/>
      <c r="AO93" s="111"/>
      <c r="AP93" s="111"/>
      <c r="AQ93" s="111"/>
      <c r="AR93" s="111"/>
      <c r="AS93" s="110" t="s">
        <v>2770</v>
      </c>
      <c r="AT93" s="111"/>
      <c r="AU93" s="111"/>
      <c r="AV93" s="111"/>
      <c r="AW93" s="111"/>
      <c r="AX93" s="111"/>
      <c r="AY93" s="112"/>
      <c r="BC93" s="145" t="s">
        <v>1634</v>
      </c>
      <c r="BD93" s="128"/>
      <c r="BE93" s="128"/>
      <c r="BF93" s="128"/>
      <c r="BG93" s="128"/>
      <c r="BH93" s="128"/>
      <c r="BI93" s="145" t="s">
        <v>1635</v>
      </c>
      <c r="BJ93" s="128"/>
      <c r="BK93" s="128"/>
      <c r="BL93" s="128"/>
      <c r="BM93" s="128"/>
      <c r="BN93" s="128"/>
      <c r="BO93" s="129"/>
      <c r="CI93" s="143" t="s">
        <v>1639</v>
      </c>
      <c r="CJ93" s="142"/>
      <c r="CK93" s="142"/>
      <c r="CL93" s="142"/>
      <c r="CM93" s="142"/>
      <c r="CN93" s="142"/>
      <c r="CO93" s="141" t="s">
        <v>1640</v>
      </c>
      <c r="CP93" s="142"/>
      <c r="CQ93" s="142"/>
      <c r="CR93" s="142"/>
      <c r="CS93" s="142"/>
      <c r="CT93" s="142"/>
      <c r="CU93" s="144"/>
      <c r="DO93" s="130" t="s">
        <v>2663</v>
      </c>
      <c r="DP93" s="131"/>
      <c r="DQ93" s="131"/>
      <c r="DR93" s="131"/>
      <c r="DS93" s="131"/>
      <c r="DT93" s="131"/>
      <c r="DU93" s="130" t="s">
        <v>2696</v>
      </c>
      <c r="DV93" s="131"/>
      <c r="DW93" s="131"/>
      <c r="DX93" s="131"/>
      <c r="DY93" s="131"/>
      <c r="DZ93" s="131"/>
      <c r="EA93" s="132"/>
      <c r="EU93" s="233" t="s">
        <v>2970</v>
      </c>
      <c r="EV93" s="131"/>
      <c r="EW93" s="131"/>
      <c r="EX93" s="131"/>
      <c r="EY93" s="131"/>
      <c r="EZ93" s="131"/>
      <c r="FA93" s="233" t="s">
        <v>2960</v>
      </c>
      <c r="FB93" s="131"/>
      <c r="FC93" s="131"/>
      <c r="FD93" s="131"/>
      <c r="FE93" s="131"/>
      <c r="FF93" s="131"/>
      <c r="FG93" s="132"/>
      <c r="FK93" s="126"/>
      <c r="FL93" s="118"/>
      <c r="FM93" s="118"/>
      <c r="FN93" s="118"/>
      <c r="FO93" s="118"/>
      <c r="FP93" s="118"/>
      <c r="FQ93" s="126"/>
      <c r="FR93" s="118"/>
      <c r="FS93" s="118"/>
      <c r="FT93" s="118"/>
      <c r="FU93" s="118"/>
      <c r="FV93" s="118"/>
      <c r="FW93" s="119"/>
      <c r="GA93" s="138" t="s">
        <v>2772</v>
      </c>
      <c r="GB93" s="139"/>
      <c r="GC93" s="139"/>
      <c r="GD93" s="139"/>
      <c r="GE93" s="139"/>
      <c r="GF93" s="139"/>
      <c r="GG93" s="138" t="s">
        <v>2773</v>
      </c>
      <c r="GH93" s="139"/>
      <c r="GI93" s="139"/>
      <c r="GJ93" s="139"/>
      <c r="GK93" s="139"/>
      <c r="GL93" s="139"/>
      <c r="GM93" s="140"/>
      <c r="GQ93" s="213" t="s">
        <v>1599</v>
      </c>
      <c r="GR93" s="214"/>
      <c r="GS93" s="214"/>
      <c r="GT93" s="214"/>
      <c r="GU93" s="214"/>
      <c r="GV93" s="214"/>
      <c r="GW93" s="213" t="s">
        <v>1600</v>
      </c>
      <c r="GX93" s="214"/>
      <c r="GY93" s="214"/>
      <c r="GZ93" s="214"/>
      <c r="HA93" s="214"/>
      <c r="HB93" s="214"/>
      <c r="HC93" s="215"/>
      <c r="HJ93" s="213" t="s">
        <v>2330</v>
      </c>
      <c r="HK93" s="214"/>
      <c r="HL93" s="214"/>
      <c r="HM93" s="214"/>
      <c r="HN93" s="214"/>
      <c r="HO93" s="214"/>
      <c r="HP93" s="213" t="s">
        <v>2331</v>
      </c>
      <c r="HQ93" s="214"/>
      <c r="HR93" s="214"/>
      <c r="HS93" s="214"/>
      <c r="HT93" s="214"/>
      <c r="HU93" s="214"/>
      <c r="HV93" s="215"/>
    </row>
    <row r="94" spans="18:248">
      <c r="AM94" s="123" t="s">
        <v>1568</v>
      </c>
      <c r="AN94" s="124"/>
      <c r="AO94" s="124"/>
      <c r="AP94" s="124"/>
      <c r="AQ94" s="124"/>
      <c r="AR94" s="124"/>
      <c r="AS94" s="123" t="s">
        <v>1570</v>
      </c>
      <c r="AT94" s="124"/>
      <c r="AU94" s="124"/>
      <c r="AV94" s="124"/>
      <c r="AW94" s="124"/>
      <c r="AX94" s="124"/>
      <c r="AY94" s="125"/>
      <c r="BC94" s="145" t="s">
        <v>1662</v>
      </c>
      <c r="BD94" s="128"/>
      <c r="BE94" s="128"/>
      <c r="BF94" s="128"/>
      <c r="BG94" s="128"/>
      <c r="BH94" s="128"/>
      <c r="BI94" s="145" t="s">
        <v>1663</v>
      </c>
      <c r="BJ94" s="128"/>
      <c r="BK94" s="128"/>
      <c r="BL94" s="128"/>
      <c r="BM94" s="128"/>
      <c r="BN94" s="128"/>
      <c r="BO94" s="129"/>
      <c r="CI94" s="143" t="s">
        <v>1667</v>
      </c>
      <c r="CJ94" s="142"/>
      <c r="CK94" s="142"/>
      <c r="CL94" s="142"/>
      <c r="CM94" s="142"/>
      <c r="CN94" s="142"/>
      <c r="CO94" s="141" t="s">
        <v>1668</v>
      </c>
      <c r="CP94" s="142"/>
      <c r="CQ94" s="142"/>
      <c r="CR94" s="142"/>
      <c r="CS94" s="142"/>
      <c r="CT94" s="142"/>
      <c r="CU94" s="144"/>
      <c r="DO94" s="130" t="s">
        <v>2663</v>
      </c>
      <c r="DP94" s="131"/>
      <c r="DQ94" s="131"/>
      <c r="DR94" s="131"/>
      <c r="DS94" s="131"/>
      <c r="DT94" s="131"/>
      <c r="DU94" s="130" t="s">
        <v>2701</v>
      </c>
      <c r="DV94" s="131"/>
      <c r="DW94" s="131"/>
      <c r="DX94" s="131"/>
      <c r="DY94" s="131"/>
      <c r="DZ94" s="131"/>
      <c r="EA94" s="132"/>
      <c r="EU94" s="233" t="s">
        <v>2971</v>
      </c>
      <c r="EV94" s="131"/>
      <c r="EW94" s="131"/>
      <c r="EX94" s="131"/>
      <c r="EY94" s="131"/>
      <c r="EZ94" s="131"/>
      <c r="FA94" s="233" t="s">
        <v>2961</v>
      </c>
      <c r="FB94" s="131"/>
      <c r="FC94" s="131"/>
      <c r="FD94" s="131"/>
      <c r="FE94" s="131"/>
      <c r="FF94" s="131"/>
      <c r="FG94" s="132"/>
      <c r="FK94" s="84"/>
      <c r="FL94" s="85"/>
      <c r="FM94" s="85"/>
      <c r="FN94" s="85"/>
      <c r="FO94" s="85"/>
      <c r="FP94" s="85"/>
      <c r="FQ94" s="84"/>
      <c r="FR94" s="85"/>
      <c r="FS94" s="85"/>
      <c r="FT94" s="85"/>
      <c r="FU94" s="85"/>
      <c r="FV94" s="85"/>
      <c r="FW94" s="86"/>
      <c r="GA94" s="138" t="s">
        <v>2777</v>
      </c>
      <c r="GB94" s="139"/>
      <c r="GC94" s="139"/>
      <c r="GD94" s="139"/>
      <c r="GE94" s="139"/>
      <c r="GF94" s="139"/>
      <c r="GG94" s="138" t="s">
        <v>2778</v>
      </c>
      <c r="GH94" s="139"/>
      <c r="GI94" s="139"/>
      <c r="GJ94" s="139"/>
      <c r="GK94" s="139"/>
      <c r="GL94" s="139"/>
      <c r="GM94" s="140"/>
      <c r="GQ94" s="213" t="s">
        <v>1623</v>
      </c>
      <c r="GR94" s="214"/>
      <c r="GS94" s="214"/>
      <c r="GT94" s="214"/>
      <c r="GU94" s="214"/>
      <c r="GV94" s="214"/>
      <c r="GW94" s="213" t="s">
        <v>1624</v>
      </c>
      <c r="GX94" s="214"/>
      <c r="GY94" s="214"/>
      <c r="GZ94" s="214"/>
      <c r="HA94" s="214"/>
      <c r="HB94" s="214"/>
      <c r="HC94" s="215"/>
      <c r="HJ94" s="213" t="s">
        <v>2350</v>
      </c>
      <c r="HK94" s="214"/>
      <c r="HL94" s="214"/>
      <c r="HM94" s="214"/>
      <c r="HN94" s="214"/>
      <c r="HO94" s="214"/>
      <c r="HP94" s="213" t="s">
        <v>2351</v>
      </c>
      <c r="HQ94" s="214"/>
      <c r="HR94" s="214"/>
      <c r="HS94" s="214"/>
      <c r="HT94" s="214"/>
      <c r="HU94" s="214"/>
      <c r="HV94" s="215"/>
    </row>
    <row r="95" spans="18:248">
      <c r="AM95" s="123" t="s">
        <v>1572</v>
      </c>
      <c r="AN95" s="124"/>
      <c r="AO95" s="124"/>
      <c r="AP95" s="124"/>
      <c r="AQ95" s="124"/>
      <c r="AR95" s="124"/>
      <c r="AS95" s="123" t="s">
        <v>1573</v>
      </c>
      <c r="AT95" s="124"/>
      <c r="AU95" s="124"/>
      <c r="AV95" s="124"/>
      <c r="AW95" s="124"/>
      <c r="AX95" s="124"/>
      <c r="AY95" s="125"/>
      <c r="BC95" s="145" t="s">
        <v>1688</v>
      </c>
      <c r="BD95" s="128"/>
      <c r="BE95" s="128"/>
      <c r="BF95" s="128"/>
      <c r="BG95" s="128"/>
      <c r="BH95" s="128"/>
      <c r="BI95" s="145" t="s">
        <v>1689</v>
      </c>
      <c r="BJ95" s="128"/>
      <c r="BK95" s="128"/>
      <c r="BL95" s="128"/>
      <c r="BM95" s="128"/>
      <c r="BN95" s="128"/>
      <c r="BO95" s="129"/>
      <c r="CI95" s="143" t="s">
        <v>1693</v>
      </c>
      <c r="CJ95" s="142"/>
      <c r="CK95" s="142"/>
      <c r="CL95" s="142"/>
      <c r="CM95" s="142"/>
      <c r="CN95" s="142"/>
      <c r="CO95" s="141" t="s">
        <v>1694</v>
      </c>
      <c r="CP95" s="142"/>
      <c r="CQ95" s="142"/>
      <c r="CR95" s="142"/>
      <c r="CS95" s="142"/>
      <c r="CT95" s="142"/>
      <c r="CU95" s="144"/>
      <c r="DO95" s="84"/>
      <c r="DP95" s="85"/>
      <c r="DQ95" s="85"/>
      <c r="DR95" s="85"/>
      <c r="DS95" s="85"/>
      <c r="DT95" s="85"/>
      <c r="DU95" s="84"/>
      <c r="DV95" s="85"/>
      <c r="DW95" s="85"/>
      <c r="DX95" s="85"/>
      <c r="DY95" s="85"/>
      <c r="DZ95" s="85"/>
      <c r="EA95" s="86"/>
      <c r="EU95" s="233" t="s">
        <v>2972</v>
      </c>
      <c r="EV95" s="131"/>
      <c r="EW95" s="131"/>
      <c r="EX95" s="131"/>
      <c r="EY95" s="131"/>
      <c r="EZ95" s="131"/>
      <c r="FA95" s="233" t="s">
        <v>2958</v>
      </c>
      <c r="FB95" s="131"/>
      <c r="FC95" s="131"/>
      <c r="FD95" s="131"/>
      <c r="FE95" s="131"/>
      <c r="FF95" s="131"/>
      <c r="FG95" s="132"/>
      <c r="GA95" s="138" t="s">
        <v>2783</v>
      </c>
      <c r="GB95" s="139"/>
      <c r="GC95" s="139"/>
      <c r="GD95" s="139"/>
      <c r="GE95" s="139"/>
      <c r="GF95" s="139"/>
      <c r="GG95" s="138" t="s">
        <v>2784</v>
      </c>
      <c r="GH95" s="139"/>
      <c r="GI95" s="139"/>
      <c r="GJ95" s="139"/>
      <c r="GK95" s="139"/>
      <c r="GL95" s="139"/>
      <c r="GM95" s="140"/>
      <c r="GQ95" s="213" t="s">
        <v>1650</v>
      </c>
      <c r="GR95" s="214"/>
      <c r="GS95" s="214"/>
      <c r="GT95" s="214"/>
      <c r="GU95" s="214"/>
      <c r="GV95" s="214"/>
      <c r="GW95" s="213" t="s">
        <v>646</v>
      </c>
      <c r="GX95" s="214"/>
      <c r="GY95" s="214"/>
      <c r="GZ95" s="214"/>
      <c r="HA95" s="214"/>
      <c r="HB95" s="214"/>
      <c r="HC95" s="215"/>
      <c r="HJ95" s="213" t="s">
        <v>2367</v>
      </c>
      <c r="HK95" s="214"/>
      <c r="HL95" s="214"/>
      <c r="HM95" s="214"/>
      <c r="HN95" s="214"/>
      <c r="HO95" s="214"/>
      <c r="HP95" s="213" t="s">
        <v>2368</v>
      </c>
      <c r="HQ95" s="214"/>
      <c r="HR95" s="214"/>
      <c r="HS95" s="214"/>
      <c r="HT95" s="214"/>
      <c r="HU95" s="214"/>
      <c r="HV95" s="215"/>
    </row>
    <row r="96" spans="18:248">
      <c r="AM96" s="123" t="s">
        <v>1575</v>
      </c>
      <c r="AN96" s="124"/>
      <c r="AO96" s="124"/>
      <c r="AP96" s="124"/>
      <c r="AQ96" s="124"/>
      <c r="AR96" s="124"/>
      <c r="AS96" s="123" t="s">
        <v>1576</v>
      </c>
      <c r="AT96" s="124"/>
      <c r="AU96" s="124"/>
      <c r="AV96" s="124"/>
      <c r="AW96" s="124"/>
      <c r="AX96" s="124"/>
      <c r="AY96" s="125"/>
      <c r="BC96" s="145" t="s">
        <v>1711</v>
      </c>
      <c r="BD96" s="128"/>
      <c r="BE96" s="128"/>
      <c r="BF96" s="128"/>
      <c r="BG96" s="128"/>
      <c r="BH96" s="128"/>
      <c r="BI96" s="145" t="s">
        <v>1712</v>
      </c>
      <c r="BJ96" s="128"/>
      <c r="BK96" s="128"/>
      <c r="BL96" s="128"/>
      <c r="BM96" s="128"/>
      <c r="BN96" s="128"/>
      <c r="BO96" s="129"/>
      <c r="CI96" s="143" t="s">
        <v>1716</v>
      </c>
      <c r="CJ96" s="142"/>
      <c r="CK96" s="142"/>
      <c r="CL96" s="142"/>
      <c r="CM96" s="142"/>
      <c r="CN96" s="142"/>
      <c r="CO96" s="141" t="s">
        <v>1717</v>
      </c>
      <c r="CP96" s="142"/>
      <c r="CQ96" s="142"/>
      <c r="CR96" s="142"/>
      <c r="CS96" s="142"/>
      <c r="CT96" s="142"/>
      <c r="CU96" s="144"/>
      <c r="DO96" s="81"/>
      <c r="DP96" s="82"/>
      <c r="DQ96" s="82"/>
      <c r="DR96" s="82"/>
      <c r="DS96" s="82"/>
      <c r="DT96" s="82"/>
      <c r="DU96" s="81"/>
      <c r="DV96" s="82"/>
      <c r="DW96" s="82"/>
      <c r="DX96" s="82"/>
      <c r="DY96" s="82"/>
      <c r="DZ96" s="82"/>
      <c r="EA96" s="83"/>
      <c r="EU96" s="233" t="s">
        <v>2973</v>
      </c>
      <c r="EV96" s="131"/>
      <c r="EW96" s="131"/>
      <c r="EX96" s="131"/>
      <c r="EY96" s="131"/>
      <c r="EZ96" s="131"/>
      <c r="FA96" s="233" t="s">
        <v>2962</v>
      </c>
      <c r="FB96" s="131"/>
      <c r="FC96" s="131"/>
      <c r="FD96" s="131"/>
      <c r="FE96" s="131"/>
      <c r="FF96" s="131"/>
      <c r="FG96" s="132"/>
      <c r="GA96" s="138" t="s">
        <v>2346</v>
      </c>
      <c r="GB96" s="139"/>
      <c r="GC96" s="139"/>
      <c r="GD96" s="139"/>
      <c r="GE96" s="139"/>
      <c r="GF96" s="139"/>
      <c r="GG96" s="138" t="s">
        <v>691</v>
      </c>
      <c r="GH96" s="139"/>
      <c r="GI96" s="139"/>
      <c r="GJ96" s="139"/>
      <c r="GK96" s="139"/>
      <c r="GL96" s="139"/>
      <c r="GM96" s="140"/>
      <c r="GQ96" s="213" t="s">
        <v>1677</v>
      </c>
      <c r="GR96" s="214"/>
      <c r="GS96" s="214"/>
      <c r="GT96" s="214"/>
      <c r="GU96" s="214"/>
      <c r="GV96" s="214"/>
      <c r="GW96" s="213" t="s">
        <v>648</v>
      </c>
      <c r="GX96" s="214"/>
      <c r="GY96" s="214"/>
      <c r="GZ96" s="214"/>
      <c r="HA96" s="214"/>
      <c r="HB96" s="214"/>
      <c r="HC96" s="215"/>
      <c r="HJ96" s="213" t="s">
        <v>1847</v>
      </c>
      <c r="HK96" s="214"/>
      <c r="HL96" s="214"/>
      <c r="HM96" s="214"/>
      <c r="HN96" s="214"/>
      <c r="HO96" s="214"/>
      <c r="HP96" s="213" t="s">
        <v>647</v>
      </c>
      <c r="HQ96" s="214"/>
      <c r="HR96" s="214"/>
      <c r="HS96" s="214"/>
      <c r="HT96" s="214"/>
      <c r="HU96" s="214"/>
      <c r="HV96" s="215"/>
    </row>
    <row r="97" spans="39:230">
      <c r="AM97" s="145" t="s">
        <v>1952</v>
      </c>
      <c r="AN97" s="128"/>
      <c r="AO97" s="128"/>
      <c r="AP97" s="128"/>
      <c r="AQ97" s="128"/>
      <c r="AR97" s="128"/>
      <c r="AS97" s="145" t="s">
        <v>1953</v>
      </c>
      <c r="AT97" s="128"/>
      <c r="AU97" s="128"/>
      <c r="AV97" s="128"/>
      <c r="AW97" s="128"/>
      <c r="AX97" s="128"/>
      <c r="AY97" s="129"/>
      <c r="BC97" s="145" t="s">
        <v>1736</v>
      </c>
      <c r="BD97" s="128"/>
      <c r="BE97" s="128"/>
      <c r="BF97" s="128"/>
      <c r="BG97" s="128"/>
      <c r="BH97" s="128"/>
      <c r="BI97" s="145" t="s">
        <v>1737</v>
      </c>
      <c r="BJ97" s="128"/>
      <c r="BK97" s="128"/>
      <c r="BL97" s="128"/>
      <c r="BM97" s="128"/>
      <c r="BN97" s="128"/>
      <c r="BO97" s="129"/>
      <c r="CI97" s="143" t="s">
        <v>1741</v>
      </c>
      <c r="CJ97" s="142"/>
      <c r="CK97" s="142"/>
      <c r="CL97" s="142"/>
      <c r="CM97" s="142"/>
      <c r="CN97" s="142"/>
      <c r="CO97" s="141" t="s">
        <v>1742</v>
      </c>
      <c r="CP97" s="142"/>
      <c r="CQ97" s="142"/>
      <c r="CR97" s="142"/>
      <c r="CS97" s="142"/>
      <c r="CT97" s="142"/>
      <c r="CU97" s="144"/>
      <c r="DO97" s="81"/>
      <c r="DP97" s="82"/>
      <c r="DQ97" s="82"/>
      <c r="DR97" s="82"/>
      <c r="DS97" s="82"/>
      <c r="DT97" s="82"/>
      <c r="DU97" s="81"/>
      <c r="DV97" s="82"/>
      <c r="DW97" s="82"/>
      <c r="DX97" s="82"/>
      <c r="DY97" s="82"/>
      <c r="DZ97" s="82"/>
      <c r="EA97" s="83"/>
      <c r="EU97" s="234"/>
      <c r="EV97" s="235"/>
      <c r="EW97" s="235"/>
      <c r="EX97" s="235"/>
      <c r="EY97" s="235"/>
      <c r="EZ97" s="235"/>
      <c r="FA97" s="234"/>
      <c r="FB97" s="235"/>
      <c r="FC97" s="235"/>
      <c r="FD97" s="235"/>
      <c r="FE97" s="235"/>
      <c r="FF97" s="235"/>
      <c r="FG97" s="236"/>
      <c r="FK97" t="s">
        <v>2627</v>
      </c>
      <c r="GA97" s="81"/>
      <c r="GB97" s="82"/>
      <c r="GC97" s="82"/>
      <c r="GD97" s="82"/>
      <c r="GE97" s="82"/>
      <c r="GF97" s="82"/>
      <c r="GG97" s="81"/>
      <c r="GH97" s="82"/>
      <c r="GI97" s="82"/>
      <c r="GJ97" s="82"/>
      <c r="GK97" s="82"/>
      <c r="GL97" s="82"/>
      <c r="GM97" s="83"/>
      <c r="GQ97" s="213" t="s">
        <v>1701</v>
      </c>
      <c r="GR97" s="214"/>
      <c r="GS97" s="214"/>
      <c r="GT97" s="214"/>
      <c r="GU97" s="214"/>
      <c r="GV97" s="214"/>
      <c r="GW97" s="213" t="s">
        <v>647</v>
      </c>
      <c r="GX97" s="214"/>
      <c r="GY97" s="214"/>
      <c r="GZ97" s="214"/>
      <c r="HA97" s="214"/>
      <c r="HB97" s="214"/>
      <c r="HC97" s="215"/>
      <c r="HJ97" s="213" t="s">
        <v>2400</v>
      </c>
      <c r="HK97" s="214"/>
      <c r="HL97" s="214"/>
      <c r="HM97" s="214"/>
      <c r="HN97" s="214"/>
      <c r="HO97" s="214"/>
      <c r="HP97" s="213" t="s">
        <v>1751</v>
      </c>
      <c r="HQ97" s="214"/>
      <c r="HR97" s="214"/>
      <c r="HS97" s="214"/>
      <c r="HT97" s="214"/>
      <c r="HU97" s="214"/>
      <c r="HV97" s="215"/>
    </row>
    <row r="98" spans="39:230" ht="17.25">
      <c r="AM98" s="145" t="s">
        <v>1975</v>
      </c>
      <c r="AN98" s="128"/>
      <c r="AO98" s="128"/>
      <c r="AP98" s="128"/>
      <c r="AQ98" s="128"/>
      <c r="AR98" s="128"/>
      <c r="AS98" s="145" t="s">
        <v>1976</v>
      </c>
      <c r="AT98" s="128"/>
      <c r="AU98" s="128"/>
      <c r="AV98" s="128"/>
      <c r="AW98" s="128"/>
      <c r="AX98" s="128"/>
      <c r="AY98" s="129"/>
      <c r="BC98" s="145" t="s">
        <v>1762</v>
      </c>
      <c r="BD98" s="128"/>
      <c r="BE98" s="128"/>
      <c r="BF98" s="128"/>
      <c r="BG98" s="128"/>
      <c r="BH98" s="128"/>
      <c r="BI98" s="145" t="s">
        <v>1763</v>
      </c>
      <c r="BJ98" s="128"/>
      <c r="BK98" s="128"/>
      <c r="BL98" s="128"/>
      <c r="BM98" s="128"/>
      <c r="BN98" s="128"/>
      <c r="BO98" s="129"/>
      <c r="CI98" s="143" t="s">
        <v>1767</v>
      </c>
      <c r="CJ98" s="142"/>
      <c r="CK98" s="142"/>
      <c r="CL98" s="142"/>
      <c r="CM98" s="142"/>
      <c r="CN98" s="142"/>
      <c r="CO98" s="141" t="s">
        <v>1768</v>
      </c>
      <c r="CP98" s="142"/>
      <c r="CQ98" s="142"/>
      <c r="CR98" s="142"/>
      <c r="CS98" s="142"/>
      <c r="CT98" s="142"/>
      <c r="CU98" s="144"/>
      <c r="DO98" s="84"/>
      <c r="DP98" s="85"/>
      <c r="DQ98" s="85"/>
      <c r="DR98" s="85"/>
      <c r="DS98" s="85"/>
      <c r="DT98" s="85"/>
      <c r="DU98" s="84"/>
      <c r="DV98" s="85"/>
      <c r="DW98" s="85"/>
      <c r="DX98" s="85"/>
      <c r="DY98" s="85"/>
      <c r="DZ98" s="85"/>
      <c r="EA98" s="86"/>
      <c r="FK98" s="103" t="s">
        <v>1563</v>
      </c>
      <c r="FL98" s="104"/>
      <c r="FM98" s="104"/>
      <c r="FN98" s="104"/>
      <c r="FO98" s="104"/>
      <c r="FP98" s="104"/>
      <c r="FQ98" s="105" t="s">
        <v>2638</v>
      </c>
      <c r="FR98" s="104"/>
      <c r="FS98" s="104"/>
      <c r="FT98" s="104"/>
      <c r="FU98" s="104"/>
      <c r="FV98" s="104"/>
      <c r="FW98" s="106"/>
      <c r="GA98" s="84"/>
      <c r="GB98" s="85"/>
      <c r="GC98" s="85"/>
      <c r="GD98" s="85"/>
      <c r="GE98" s="85"/>
      <c r="GF98" s="85"/>
      <c r="GG98" s="84"/>
      <c r="GH98" s="85"/>
      <c r="GI98" s="85"/>
      <c r="GJ98" s="85"/>
      <c r="GK98" s="85"/>
      <c r="GL98" s="85"/>
      <c r="GM98" s="86"/>
      <c r="GQ98" s="213" t="s">
        <v>1725</v>
      </c>
      <c r="GR98" s="214"/>
      <c r="GS98" s="214"/>
      <c r="GT98" s="214"/>
      <c r="GU98" s="214"/>
      <c r="GV98" s="214"/>
      <c r="GW98" s="213" t="s">
        <v>649</v>
      </c>
      <c r="GX98" s="214"/>
      <c r="GY98" s="214"/>
      <c r="GZ98" s="214"/>
      <c r="HA98" s="214"/>
      <c r="HB98" s="214"/>
      <c r="HC98" s="215"/>
      <c r="HJ98" s="213" t="s">
        <v>362</v>
      </c>
      <c r="HK98" s="214"/>
      <c r="HL98" s="214"/>
      <c r="HM98" s="214"/>
      <c r="HN98" s="214"/>
      <c r="HO98" s="214"/>
      <c r="HP98" s="213" t="s">
        <v>364</v>
      </c>
      <c r="HQ98" s="214"/>
      <c r="HR98" s="214"/>
      <c r="HS98" s="214"/>
      <c r="HT98" s="214"/>
      <c r="HU98" s="214"/>
      <c r="HV98" s="215"/>
    </row>
    <row r="99" spans="39:230">
      <c r="AM99" s="145" t="s">
        <v>1998</v>
      </c>
      <c r="AN99" s="128"/>
      <c r="AO99" s="128"/>
      <c r="AP99" s="128"/>
      <c r="AQ99" s="128"/>
      <c r="AR99" s="128"/>
      <c r="AS99" s="145" t="s">
        <v>1999</v>
      </c>
      <c r="AT99" s="128"/>
      <c r="AU99" s="128"/>
      <c r="AV99" s="128"/>
      <c r="AW99" s="128"/>
      <c r="AX99" s="128"/>
      <c r="AY99" s="129"/>
      <c r="BC99" s="145" t="s">
        <v>1789</v>
      </c>
      <c r="BD99" s="128"/>
      <c r="BE99" s="128"/>
      <c r="BF99" s="128"/>
      <c r="BG99" s="128"/>
      <c r="BH99" s="128"/>
      <c r="BI99" s="145" t="s">
        <v>1790</v>
      </c>
      <c r="BJ99" s="128"/>
      <c r="BK99" s="128"/>
      <c r="BL99" s="128"/>
      <c r="BM99" s="128"/>
      <c r="BN99" s="128"/>
      <c r="BO99" s="129"/>
      <c r="CI99" s="143" t="s">
        <v>1794</v>
      </c>
      <c r="CJ99" s="142"/>
      <c r="CK99" s="142"/>
      <c r="CL99" s="142"/>
      <c r="CM99" s="142"/>
      <c r="CN99" s="142"/>
      <c r="CO99" s="141" t="s">
        <v>1795</v>
      </c>
      <c r="CP99" s="142"/>
      <c r="CQ99" s="142"/>
      <c r="CR99" s="142"/>
      <c r="CS99" s="142"/>
      <c r="CT99" s="142"/>
      <c r="CU99" s="144"/>
      <c r="FK99" s="116" t="s">
        <v>1574</v>
      </c>
      <c r="FL99" s="117"/>
      <c r="FM99" s="117"/>
      <c r="FN99" s="117"/>
      <c r="FO99" s="117"/>
      <c r="FP99" s="117"/>
      <c r="FQ99" s="116" t="s">
        <v>642</v>
      </c>
      <c r="FR99" s="117"/>
      <c r="FS99" s="117"/>
      <c r="FT99" s="117"/>
      <c r="FU99" s="117"/>
      <c r="FV99" s="117"/>
      <c r="FW99" s="191"/>
      <c r="GQ99" s="213" t="s">
        <v>1750</v>
      </c>
      <c r="GR99" s="214"/>
      <c r="GS99" s="214"/>
      <c r="GT99" s="214"/>
      <c r="GU99" s="214"/>
      <c r="GV99" s="214"/>
      <c r="GW99" s="213" t="s">
        <v>1751</v>
      </c>
      <c r="GX99" s="214"/>
      <c r="GY99" s="214"/>
      <c r="GZ99" s="214"/>
      <c r="HA99" s="214"/>
      <c r="HB99" s="214"/>
      <c r="HC99" s="215"/>
      <c r="HJ99" s="213" t="s">
        <v>1825</v>
      </c>
      <c r="HK99" s="214"/>
      <c r="HL99" s="214"/>
      <c r="HM99" s="214"/>
      <c r="HN99" s="214"/>
      <c r="HO99" s="214"/>
      <c r="HP99" s="213" t="s">
        <v>650</v>
      </c>
      <c r="HQ99" s="214"/>
      <c r="HR99" s="214"/>
      <c r="HS99" s="214"/>
      <c r="HT99" s="214"/>
      <c r="HU99" s="214"/>
      <c r="HV99" s="215"/>
    </row>
    <row r="100" spans="39:230">
      <c r="AM100" s="145" t="s">
        <v>2024</v>
      </c>
      <c r="AN100" s="128"/>
      <c r="AO100" s="128"/>
      <c r="AP100" s="128"/>
      <c r="AQ100" s="128"/>
      <c r="AR100" s="128"/>
      <c r="AS100" s="145" t="s">
        <v>2025</v>
      </c>
      <c r="AT100" s="128"/>
      <c r="AU100" s="128"/>
      <c r="AV100" s="128"/>
      <c r="AW100" s="128"/>
      <c r="AX100" s="128"/>
      <c r="AY100" s="129"/>
      <c r="BC100" s="145" t="s">
        <v>1812</v>
      </c>
      <c r="BD100" s="128"/>
      <c r="BE100" s="128"/>
      <c r="BF100" s="128"/>
      <c r="BG100" s="128"/>
      <c r="BH100" s="128"/>
      <c r="BI100" s="145" t="s">
        <v>1813</v>
      </c>
      <c r="BJ100" s="128"/>
      <c r="BK100" s="128"/>
      <c r="BL100" s="128"/>
      <c r="BM100" s="128"/>
      <c r="BN100" s="128"/>
      <c r="BO100" s="129"/>
      <c r="CI100" s="143" t="s">
        <v>1817</v>
      </c>
      <c r="CJ100" s="142"/>
      <c r="CK100" s="142"/>
      <c r="CL100" s="142"/>
      <c r="CM100" s="142"/>
      <c r="CN100" s="142"/>
      <c r="CO100" s="141" t="s">
        <v>1818</v>
      </c>
      <c r="CP100" s="142"/>
      <c r="CQ100" s="142"/>
      <c r="CR100" s="142"/>
      <c r="CS100" s="142"/>
      <c r="CT100" s="142"/>
      <c r="CU100" s="144"/>
      <c r="FK100" s="116" t="s">
        <v>1579</v>
      </c>
      <c r="FL100" s="117"/>
      <c r="FM100" s="117"/>
      <c r="FN100" s="117"/>
      <c r="FO100" s="117"/>
      <c r="FP100" s="117"/>
      <c r="FQ100" s="116" t="s">
        <v>26</v>
      </c>
      <c r="FR100" s="117"/>
      <c r="FS100" s="117"/>
      <c r="FT100" s="117"/>
      <c r="FU100" s="117"/>
      <c r="FV100" s="117"/>
      <c r="FW100" s="191"/>
      <c r="GA100" s="172" t="s">
        <v>2800</v>
      </c>
      <c r="GB100" s="172"/>
      <c r="GC100" s="172"/>
      <c r="GD100" s="172"/>
      <c r="GE100" s="172"/>
      <c r="GF100" s="172"/>
      <c r="GG100" s="172"/>
      <c r="GH100" s="172"/>
      <c r="GI100" s="172"/>
      <c r="GJ100" s="172"/>
      <c r="GK100" s="172"/>
      <c r="GL100" s="172"/>
      <c r="GM100" s="172"/>
      <c r="GQ100" s="213" t="s">
        <v>1776</v>
      </c>
      <c r="GR100" s="214"/>
      <c r="GS100" s="214"/>
      <c r="GT100" s="214"/>
      <c r="GU100" s="214"/>
      <c r="GV100" s="214"/>
      <c r="GW100" s="213" t="s">
        <v>1777</v>
      </c>
      <c r="GX100" s="214"/>
      <c r="GY100" s="214"/>
      <c r="GZ100" s="214"/>
      <c r="HA100" s="214"/>
      <c r="HB100" s="214"/>
      <c r="HC100" s="215"/>
      <c r="HJ100" s="213" t="s">
        <v>1849</v>
      </c>
      <c r="HK100" s="214"/>
      <c r="HL100" s="214"/>
      <c r="HM100" s="214"/>
      <c r="HN100" s="214"/>
      <c r="HO100" s="214"/>
      <c r="HP100" s="213" t="s">
        <v>1850</v>
      </c>
      <c r="HQ100" s="214"/>
      <c r="HR100" s="214"/>
      <c r="HS100" s="214"/>
      <c r="HT100" s="214"/>
      <c r="HU100" s="214"/>
      <c r="HV100" s="215"/>
    </row>
    <row r="101" spans="39:230" ht="17.25">
      <c r="AM101" s="145" t="s">
        <v>2050</v>
      </c>
      <c r="AN101" s="128"/>
      <c r="AO101" s="128"/>
      <c r="AP101" s="128"/>
      <c r="AQ101" s="128"/>
      <c r="AR101" s="128"/>
      <c r="AS101" s="145" t="s">
        <v>2051</v>
      </c>
      <c r="AT101" s="128"/>
      <c r="AU101" s="128"/>
      <c r="AV101" s="128"/>
      <c r="AW101" s="128"/>
      <c r="AX101" s="128"/>
      <c r="AY101" s="129"/>
      <c r="BC101" s="145" t="s">
        <v>1836</v>
      </c>
      <c r="BD101" s="128"/>
      <c r="BE101" s="128"/>
      <c r="BF101" s="128"/>
      <c r="BG101" s="128"/>
      <c r="BH101" s="128"/>
      <c r="BI101" s="145" t="s">
        <v>1837</v>
      </c>
      <c r="BJ101" s="128"/>
      <c r="BK101" s="128"/>
      <c r="BL101" s="128"/>
      <c r="BM101" s="128"/>
      <c r="BN101" s="128"/>
      <c r="BO101" s="129"/>
      <c r="CI101" s="143" t="s">
        <v>1841</v>
      </c>
      <c r="CJ101" s="142"/>
      <c r="CK101" s="142"/>
      <c r="CL101" s="142"/>
      <c r="CM101" s="142"/>
      <c r="CN101" s="142"/>
      <c r="CO101" s="141" t="s">
        <v>1842</v>
      </c>
      <c r="CP101" s="142"/>
      <c r="CQ101" s="142"/>
      <c r="CR101" s="142"/>
      <c r="CS101" s="142"/>
      <c r="CT101" s="142"/>
      <c r="CU101" s="144"/>
      <c r="FK101" s="137" t="s">
        <v>1599</v>
      </c>
      <c r="FL101" s="114"/>
      <c r="FM101" s="114"/>
      <c r="FN101" s="114"/>
      <c r="FO101" s="114"/>
      <c r="FP101" s="114"/>
      <c r="FQ101" s="137" t="s">
        <v>1600</v>
      </c>
      <c r="FR101" s="114"/>
      <c r="FS101" s="117"/>
      <c r="FT101" s="117"/>
      <c r="FU101" s="117"/>
      <c r="FV101" s="117"/>
      <c r="FW101" s="191"/>
      <c r="GA101" s="173" t="s">
        <v>2800</v>
      </c>
      <c r="GB101" s="174"/>
      <c r="GC101" s="174"/>
      <c r="GD101" s="174"/>
      <c r="GE101" s="174"/>
      <c r="GF101" s="174"/>
      <c r="GG101" s="173" t="s">
        <v>2805</v>
      </c>
      <c r="GH101" s="174"/>
      <c r="GI101" s="174"/>
      <c r="GJ101" s="174"/>
      <c r="GK101" s="174"/>
      <c r="GL101" s="174"/>
      <c r="GM101" s="175"/>
      <c r="GQ101" s="213" t="s">
        <v>362</v>
      </c>
      <c r="GR101" s="214"/>
      <c r="GS101" s="214"/>
      <c r="GT101" s="214"/>
      <c r="GU101" s="214"/>
      <c r="GV101" s="214"/>
      <c r="GW101" s="213" t="s">
        <v>364</v>
      </c>
      <c r="GX101" s="214"/>
      <c r="GY101" s="214"/>
      <c r="GZ101" s="214"/>
      <c r="HA101" s="214"/>
      <c r="HB101" s="214"/>
      <c r="HC101" s="215"/>
      <c r="HJ101" s="213" t="s">
        <v>2471</v>
      </c>
      <c r="HK101" s="214"/>
      <c r="HL101" s="214"/>
      <c r="HM101" s="214"/>
      <c r="HN101" s="214"/>
      <c r="HO101" s="214"/>
      <c r="HP101" s="213" t="s">
        <v>2472</v>
      </c>
      <c r="HQ101" s="214"/>
      <c r="HR101" s="214"/>
      <c r="HS101" s="214"/>
      <c r="HT101" s="214"/>
      <c r="HU101" s="214"/>
      <c r="HV101" s="215"/>
    </row>
    <row r="102" spans="39:230">
      <c r="AM102" s="145" t="s">
        <v>2075</v>
      </c>
      <c r="AN102" s="128"/>
      <c r="AO102" s="128"/>
      <c r="AP102" s="128"/>
      <c r="AQ102" s="128"/>
      <c r="AR102" s="128"/>
      <c r="AS102" s="145" t="s">
        <v>2076</v>
      </c>
      <c r="AT102" s="128"/>
      <c r="AU102" s="128"/>
      <c r="AV102" s="128"/>
      <c r="AW102" s="128"/>
      <c r="AX102" s="128"/>
      <c r="AY102" s="129"/>
      <c r="BC102" s="145" t="s">
        <v>1862</v>
      </c>
      <c r="BD102" s="128"/>
      <c r="BE102" s="128"/>
      <c r="BF102" s="128"/>
      <c r="BG102" s="128"/>
      <c r="BH102" s="128"/>
      <c r="BI102" s="145" t="s">
        <v>1863</v>
      </c>
      <c r="BJ102" s="128"/>
      <c r="BK102" s="128"/>
      <c r="BL102" s="128"/>
      <c r="BM102" s="128"/>
      <c r="BN102" s="128"/>
      <c r="BO102" s="129"/>
      <c r="CI102" s="143" t="s">
        <v>1867</v>
      </c>
      <c r="CJ102" s="142"/>
      <c r="CK102" s="142"/>
      <c r="CL102" s="142"/>
      <c r="CM102" s="142"/>
      <c r="CN102" s="142"/>
      <c r="CO102" s="141" t="s">
        <v>1868</v>
      </c>
      <c r="CP102" s="142"/>
      <c r="CQ102" s="142"/>
      <c r="CR102" s="142"/>
      <c r="CS102" s="142"/>
      <c r="CT102" s="142"/>
      <c r="CU102" s="144"/>
      <c r="FK102" s="147" t="s">
        <v>2367</v>
      </c>
      <c r="FL102" s="118"/>
      <c r="FM102" s="118"/>
      <c r="FN102" s="118"/>
      <c r="FO102" s="118"/>
      <c r="FP102" s="118"/>
      <c r="FQ102" s="147" t="s">
        <v>2368</v>
      </c>
      <c r="FR102" s="118"/>
      <c r="FS102" s="118"/>
      <c r="FT102" s="118"/>
      <c r="FU102" s="118"/>
      <c r="FV102" s="118"/>
      <c r="FW102" s="119"/>
      <c r="GA102" s="176" t="s">
        <v>1568</v>
      </c>
      <c r="GB102" s="177"/>
      <c r="GC102" s="177"/>
      <c r="GD102" s="177"/>
      <c r="GE102" s="177"/>
      <c r="GF102" s="177"/>
      <c r="GG102" s="176" t="s">
        <v>1570</v>
      </c>
      <c r="GH102" s="177"/>
      <c r="GI102" s="177"/>
      <c r="GJ102" s="177"/>
      <c r="GK102" s="177"/>
      <c r="GL102" s="177"/>
      <c r="GM102" s="178"/>
      <c r="GQ102" s="213" t="s">
        <v>1825</v>
      </c>
      <c r="GR102" s="214"/>
      <c r="GS102" s="214"/>
      <c r="GT102" s="214"/>
      <c r="GU102" s="214"/>
      <c r="GV102" s="214"/>
      <c r="GW102" s="213" t="s">
        <v>650</v>
      </c>
      <c r="GX102" s="214"/>
      <c r="GY102" s="214"/>
      <c r="GZ102" s="214"/>
      <c r="HA102" s="214"/>
      <c r="HB102" s="214"/>
      <c r="HC102" s="215"/>
      <c r="HJ102" s="213" t="s">
        <v>2489</v>
      </c>
      <c r="HK102" s="214"/>
      <c r="HL102" s="214"/>
      <c r="HM102" s="214"/>
      <c r="HN102" s="214"/>
      <c r="HO102" s="214"/>
      <c r="HP102" s="213" t="s">
        <v>2490</v>
      </c>
      <c r="HQ102" s="214"/>
      <c r="HR102" s="214"/>
      <c r="HS102" s="214"/>
      <c r="HT102" s="214"/>
      <c r="HU102" s="214"/>
      <c r="HV102" s="215"/>
    </row>
    <row r="103" spans="39:230">
      <c r="AM103" s="145" t="s">
        <v>2099</v>
      </c>
      <c r="AN103" s="128"/>
      <c r="AO103" s="128"/>
      <c r="AP103" s="128"/>
      <c r="AQ103" s="128"/>
      <c r="AR103" s="128"/>
      <c r="AS103" s="145" t="s">
        <v>2100</v>
      </c>
      <c r="AT103" s="128"/>
      <c r="AU103" s="128"/>
      <c r="AV103" s="128"/>
      <c r="AW103" s="128"/>
      <c r="AX103" s="128"/>
      <c r="AY103" s="129"/>
      <c r="BC103" s="145" t="s">
        <v>1886</v>
      </c>
      <c r="BD103" s="128"/>
      <c r="BE103" s="128"/>
      <c r="BF103" s="128"/>
      <c r="BG103" s="128"/>
      <c r="BH103" s="128"/>
      <c r="BI103" s="145" t="s">
        <v>1887</v>
      </c>
      <c r="BJ103" s="128"/>
      <c r="BK103" s="128"/>
      <c r="BL103" s="128"/>
      <c r="BM103" s="128"/>
      <c r="BN103" s="128"/>
      <c r="BO103" s="129"/>
      <c r="CI103" s="143" t="s">
        <v>1891</v>
      </c>
      <c r="CJ103" s="142"/>
      <c r="CK103" s="142"/>
      <c r="CL103" s="142"/>
      <c r="CM103" s="142"/>
      <c r="CN103" s="142"/>
      <c r="CO103" s="141" t="s">
        <v>1892</v>
      </c>
      <c r="CP103" s="142"/>
      <c r="CQ103" s="142"/>
      <c r="CR103" s="142"/>
      <c r="CS103" s="142"/>
      <c r="CT103" s="142"/>
      <c r="CU103" s="144"/>
      <c r="FK103" s="81" t="s">
        <v>1847</v>
      </c>
      <c r="FL103" s="82"/>
      <c r="FM103" s="82"/>
      <c r="FN103" s="82"/>
      <c r="FO103" s="82"/>
      <c r="FP103" s="82"/>
      <c r="FQ103" s="81" t="s">
        <v>647</v>
      </c>
      <c r="FR103" s="82"/>
      <c r="FS103" s="82"/>
      <c r="FT103" s="82"/>
      <c r="FU103" s="82"/>
      <c r="FV103" s="82"/>
      <c r="FW103" s="83"/>
      <c r="GA103" s="176" t="s">
        <v>1572</v>
      </c>
      <c r="GB103" s="177"/>
      <c r="GC103" s="177"/>
      <c r="GD103" s="177"/>
      <c r="GE103" s="177"/>
      <c r="GF103" s="177"/>
      <c r="GG103" s="176" t="s">
        <v>1573</v>
      </c>
      <c r="GH103" s="177"/>
      <c r="GI103" s="177"/>
      <c r="GJ103" s="177"/>
      <c r="GK103" s="177"/>
      <c r="GL103" s="177"/>
      <c r="GM103" s="178"/>
      <c r="GQ103" s="213"/>
      <c r="GR103" s="214"/>
      <c r="GS103" s="214"/>
      <c r="GT103" s="214"/>
      <c r="GU103" s="214"/>
      <c r="GV103" s="214"/>
      <c r="GW103" s="213"/>
      <c r="GX103" s="214"/>
      <c r="GY103" s="214"/>
      <c r="GZ103" s="214"/>
      <c r="HA103" s="214"/>
      <c r="HB103" s="214"/>
      <c r="HC103" s="215"/>
      <c r="HJ103" s="213" t="s">
        <v>2507</v>
      </c>
      <c r="HK103" s="214"/>
      <c r="HL103" s="214"/>
      <c r="HM103" s="214"/>
      <c r="HN103" s="214"/>
      <c r="HO103" s="214"/>
      <c r="HP103" s="213" t="s">
        <v>2508</v>
      </c>
      <c r="HQ103" s="214"/>
      <c r="HR103" s="214"/>
      <c r="HS103" s="214"/>
      <c r="HT103" s="214"/>
      <c r="HU103" s="214"/>
      <c r="HV103" s="215"/>
    </row>
    <row r="104" spans="39:230">
      <c r="AM104" s="145" t="s">
        <v>2124</v>
      </c>
      <c r="AN104" s="128"/>
      <c r="AO104" s="128"/>
      <c r="AP104" s="128"/>
      <c r="AQ104" s="128"/>
      <c r="AR104" s="128"/>
      <c r="AS104" s="145" t="s">
        <v>2125</v>
      </c>
      <c r="AT104" s="128"/>
      <c r="AU104" s="128"/>
      <c r="AV104" s="128"/>
      <c r="AW104" s="128"/>
      <c r="AX104" s="128"/>
      <c r="AY104" s="129"/>
      <c r="BC104" s="145" t="s">
        <v>1909</v>
      </c>
      <c r="BD104" s="128"/>
      <c r="BE104" s="128"/>
      <c r="BF104" s="128"/>
      <c r="BG104" s="128"/>
      <c r="BH104" s="128"/>
      <c r="BI104" s="145" t="s">
        <v>1910</v>
      </c>
      <c r="BJ104" s="128"/>
      <c r="BK104" s="128"/>
      <c r="BL104" s="128"/>
      <c r="BM104" s="128"/>
      <c r="BN104" s="128"/>
      <c r="BO104" s="129"/>
      <c r="CI104" s="143" t="s">
        <v>1914</v>
      </c>
      <c r="CJ104" s="142"/>
      <c r="CK104" s="142"/>
      <c r="CL104" s="142"/>
      <c r="CM104" s="142"/>
      <c r="CN104" s="142"/>
      <c r="CO104" s="141" t="s">
        <v>1915</v>
      </c>
      <c r="CP104" s="142"/>
      <c r="CQ104" s="142"/>
      <c r="CR104" s="142"/>
      <c r="CS104" s="142"/>
      <c r="CT104" s="142"/>
      <c r="CU104" s="144"/>
      <c r="FK104" s="81" t="s">
        <v>2400</v>
      </c>
      <c r="FL104" s="82"/>
      <c r="FM104" s="82"/>
      <c r="FN104" s="82"/>
      <c r="FO104" s="82"/>
      <c r="FP104" s="82"/>
      <c r="FQ104" s="81" t="s">
        <v>1751</v>
      </c>
      <c r="FR104" s="82"/>
      <c r="FS104" s="82"/>
      <c r="FT104" s="82"/>
      <c r="FU104" s="82"/>
      <c r="FV104" s="82"/>
      <c r="FW104" s="83"/>
      <c r="GA104" s="176" t="s">
        <v>1575</v>
      </c>
      <c r="GB104" s="177"/>
      <c r="GC104" s="177"/>
      <c r="GD104" s="177"/>
      <c r="GE104" s="177"/>
      <c r="GF104" s="177"/>
      <c r="GG104" s="176" t="s">
        <v>1576</v>
      </c>
      <c r="GH104" s="177"/>
      <c r="GI104" s="177"/>
      <c r="GJ104" s="177"/>
      <c r="GK104" s="177"/>
      <c r="GL104" s="177"/>
      <c r="GM104" s="178"/>
      <c r="GQ104" s="216"/>
      <c r="GR104" s="217"/>
      <c r="GS104" s="217"/>
      <c r="GT104" s="217"/>
      <c r="GU104" s="217"/>
      <c r="GV104" s="217"/>
      <c r="GW104" s="216"/>
      <c r="GX104" s="217"/>
      <c r="GY104" s="217"/>
      <c r="GZ104" s="217"/>
      <c r="HA104" s="217"/>
      <c r="HB104" s="217"/>
      <c r="HC104" s="218"/>
      <c r="HJ104" s="213" t="s">
        <v>2524</v>
      </c>
      <c r="HK104" s="214"/>
      <c r="HL104" s="214"/>
      <c r="HM104" s="214"/>
      <c r="HN104" s="214"/>
      <c r="HO104" s="214"/>
      <c r="HP104" s="213" t="s">
        <v>2525</v>
      </c>
      <c r="HQ104" s="214"/>
      <c r="HR104" s="214"/>
      <c r="HS104" s="214"/>
      <c r="HT104" s="214"/>
      <c r="HU104" s="214"/>
      <c r="HV104" s="215"/>
    </row>
    <row r="105" spans="39:230">
      <c r="AM105" s="145" t="s">
        <v>2145</v>
      </c>
      <c r="AN105" s="128"/>
      <c r="AO105" s="128"/>
      <c r="AP105" s="128"/>
      <c r="AQ105" s="128"/>
      <c r="AR105" s="128"/>
      <c r="AS105" s="145" t="s">
        <v>2146</v>
      </c>
      <c r="AT105" s="128"/>
      <c r="AU105" s="128"/>
      <c r="AV105" s="128"/>
      <c r="AW105" s="128"/>
      <c r="AX105" s="128"/>
      <c r="AY105" s="129"/>
      <c r="BC105" s="145" t="s">
        <v>1932</v>
      </c>
      <c r="BD105" s="128"/>
      <c r="BE105" s="128"/>
      <c r="BF105" s="128"/>
      <c r="BG105" s="128"/>
      <c r="BH105" s="128"/>
      <c r="BI105" s="145" t="s">
        <v>1933</v>
      </c>
      <c r="BJ105" s="128"/>
      <c r="BK105" s="128"/>
      <c r="BL105" s="128"/>
      <c r="BM105" s="128"/>
      <c r="BN105" s="128"/>
      <c r="BO105" s="129"/>
      <c r="CI105" s="143" t="s">
        <v>1937</v>
      </c>
      <c r="CJ105" s="142"/>
      <c r="CK105" s="142"/>
      <c r="CL105" s="142"/>
      <c r="CM105" s="142"/>
      <c r="CN105" s="142"/>
      <c r="CO105" s="141" t="s">
        <v>1938</v>
      </c>
      <c r="CP105" s="142"/>
      <c r="CQ105" s="142"/>
      <c r="CR105" s="142"/>
      <c r="CS105" s="142"/>
      <c r="CT105" s="142"/>
      <c r="CU105" s="144"/>
      <c r="FK105" s="147" t="s">
        <v>362</v>
      </c>
      <c r="FL105" s="118"/>
      <c r="FM105" s="118"/>
      <c r="FN105" s="118"/>
      <c r="FO105" s="118"/>
      <c r="FP105" s="118"/>
      <c r="FQ105" s="147" t="s">
        <v>364</v>
      </c>
      <c r="FR105" s="118"/>
      <c r="FS105" s="118"/>
      <c r="FT105" s="118"/>
      <c r="FU105" s="118"/>
      <c r="FV105" s="118"/>
      <c r="FW105" s="119"/>
      <c r="GA105" s="176" t="s">
        <v>1574</v>
      </c>
      <c r="GB105" s="177"/>
      <c r="GC105" s="177"/>
      <c r="GD105" s="177"/>
      <c r="GE105" s="177"/>
      <c r="GF105" s="177"/>
      <c r="GG105" s="176" t="s">
        <v>642</v>
      </c>
      <c r="GH105" s="181"/>
      <c r="GI105" s="181"/>
      <c r="GJ105" s="181"/>
      <c r="GK105" s="181"/>
      <c r="GL105" s="181"/>
      <c r="GM105" s="182"/>
      <c r="GQ105" s="205"/>
      <c r="GR105" s="205"/>
      <c r="GS105" s="205"/>
      <c r="GT105" s="205"/>
      <c r="GU105" s="205"/>
      <c r="GV105" s="205"/>
      <c r="GW105" s="205"/>
      <c r="GX105" s="205"/>
      <c r="GY105" s="205"/>
      <c r="GZ105" s="205"/>
      <c r="HA105" s="205"/>
      <c r="HB105" s="205"/>
      <c r="HC105" s="205"/>
      <c r="HJ105" s="213" t="s">
        <v>2540</v>
      </c>
      <c r="HK105" s="214"/>
      <c r="HL105" s="214"/>
      <c r="HM105" s="214"/>
      <c r="HN105" s="214"/>
      <c r="HO105" s="214"/>
      <c r="HP105" s="213" t="s">
        <v>2541</v>
      </c>
      <c r="HQ105" s="214"/>
      <c r="HR105" s="214"/>
      <c r="HS105" s="214"/>
      <c r="HT105" s="214"/>
      <c r="HU105" s="214"/>
      <c r="HV105" s="215"/>
    </row>
    <row r="106" spans="39:230">
      <c r="AM106" s="145" t="s">
        <v>2165</v>
      </c>
      <c r="AN106" s="128"/>
      <c r="AO106" s="128"/>
      <c r="AP106" s="128"/>
      <c r="AQ106" s="128"/>
      <c r="AR106" s="128"/>
      <c r="AS106" s="145" t="s">
        <v>2166</v>
      </c>
      <c r="AT106" s="128"/>
      <c r="AU106" s="128"/>
      <c r="AV106" s="128"/>
      <c r="AW106" s="128"/>
      <c r="AX106" s="128"/>
      <c r="AY106" s="129"/>
      <c r="BC106" s="145" t="s">
        <v>1954</v>
      </c>
      <c r="BD106" s="128"/>
      <c r="BE106" s="128"/>
      <c r="BF106" s="128"/>
      <c r="BG106" s="128"/>
      <c r="BH106" s="128"/>
      <c r="BI106" s="145" t="s">
        <v>1955</v>
      </c>
      <c r="BJ106" s="128"/>
      <c r="BK106" s="128"/>
      <c r="BL106" s="128"/>
      <c r="BM106" s="128"/>
      <c r="BN106" s="128"/>
      <c r="BO106" s="129"/>
      <c r="CI106" s="143" t="s">
        <v>1959</v>
      </c>
      <c r="CJ106" s="142"/>
      <c r="CK106" s="142"/>
      <c r="CL106" s="142"/>
      <c r="CM106" s="142"/>
      <c r="CN106" s="142"/>
      <c r="CO106" s="141" t="s">
        <v>1960</v>
      </c>
      <c r="CP106" s="142"/>
      <c r="CQ106" s="142"/>
      <c r="CR106" s="142"/>
      <c r="CS106" s="142"/>
      <c r="CT106" s="142"/>
      <c r="CU106" s="144"/>
      <c r="FK106" s="147" t="s">
        <v>1825</v>
      </c>
      <c r="FL106" s="118"/>
      <c r="FM106" s="118"/>
      <c r="FN106" s="118"/>
      <c r="FO106" s="118"/>
      <c r="FP106" s="118"/>
      <c r="FQ106" s="147" t="s">
        <v>650</v>
      </c>
      <c r="FR106" s="118"/>
      <c r="FS106" s="118"/>
      <c r="FT106" s="118"/>
      <c r="FU106" s="118"/>
      <c r="FV106" s="118"/>
      <c r="FW106" s="119"/>
      <c r="GA106" s="180" t="s">
        <v>2821</v>
      </c>
      <c r="GB106" s="181"/>
      <c r="GC106" s="181"/>
      <c r="GD106" s="181"/>
      <c r="GE106" s="181"/>
      <c r="GF106" s="181"/>
      <c r="GG106" s="180" t="s">
        <v>2822</v>
      </c>
      <c r="GH106" s="181"/>
      <c r="GI106" s="181"/>
      <c r="GJ106" s="181"/>
      <c r="GK106" s="181"/>
      <c r="GL106" s="181"/>
      <c r="GM106" s="182"/>
      <c r="GQ106" s="205"/>
      <c r="GR106" s="205"/>
      <c r="GS106" s="205"/>
      <c r="GT106" s="205"/>
      <c r="GU106" s="205"/>
      <c r="GV106" s="205"/>
      <c r="GW106" s="205"/>
      <c r="GX106" s="205"/>
      <c r="GY106" s="205"/>
      <c r="GZ106" s="205"/>
      <c r="HA106" s="205"/>
      <c r="HB106" s="205"/>
      <c r="HC106" s="205"/>
      <c r="HJ106" s="213" t="s">
        <v>2558</v>
      </c>
      <c r="HK106" s="214"/>
      <c r="HL106" s="214"/>
      <c r="HM106" s="214"/>
      <c r="HN106" s="214"/>
      <c r="HO106" s="214"/>
      <c r="HP106" s="213" t="s">
        <v>2559</v>
      </c>
      <c r="HQ106" s="214"/>
      <c r="HR106" s="214"/>
      <c r="HS106" s="214"/>
      <c r="HT106" s="214"/>
      <c r="HU106" s="214"/>
      <c r="HV106" s="215"/>
    </row>
    <row r="107" spans="39:230">
      <c r="AM107" s="145" t="s">
        <v>2183</v>
      </c>
      <c r="AN107" s="128"/>
      <c r="AO107" s="128"/>
      <c r="AP107" s="128"/>
      <c r="AQ107" s="128"/>
      <c r="AR107" s="128"/>
      <c r="AS107" s="145" t="s">
        <v>2184</v>
      </c>
      <c r="AT107" s="128"/>
      <c r="AU107" s="128"/>
      <c r="AV107" s="128"/>
      <c r="AW107" s="128"/>
      <c r="AX107" s="128"/>
      <c r="AY107" s="129"/>
      <c r="BC107" s="145" t="s">
        <v>1977</v>
      </c>
      <c r="BD107" s="128"/>
      <c r="BE107" s="128"/>
      <c r="BF107" s="128"/>
      <c r="BG107" s="128"/>
      <c r="BH107" s="128"/>
      <c r="BI107" s="145" t="s">
        <v>1978</v>
      </c>
      <c r="BJ107" s="128"/>
      <c r="BK107" s="128"/>
      <c r="BL107" s="128"/>
      <c r="BM107" s="128"/>
      <c r="BN107" s="128"/>
      <c r="BO107" s="129"/>
      <c r="CI107" s="143" t="s">
        <v>1982</v>
      </c>
      <c r="CJ107" s="142"/>
      <c r="CK107" s="142"/>
      <c r="CL107" s="142"/>
      <c r="CM107" s="142"/>
      <c r="CN107" s="142"/>
      <c r="CO107" s="141" t="s">
        <v>1983</v>
      </c>
      <c r="CP107" s="142"/>
      <c r="CQ107" s="142"/>
      <c r="CR107" s="142"/>
      <c r="CS107" s="142"/>
      <c r="CT107" s="142"/>
      <c r="CU107" s="144"/>
      <c r="FK107" s="147" t="s">
        <v>1849</v>
      </c>
      <c r="FL107" s="118"/>
      <c r="FM107" s="118"/>
      <c r="FN107" s="118"/>
      <c r="FO107" s="118"/>
      <c r="FP107" s="118"/>
      <c r="FQ107" s="147" t="s">
        <v>1850</v>
      </c>
      <c r="FR107" s="118"/>
      <c r="FS107" s="118"/>
      <c r="FT107" s="118"/>
      <c r="FU107" s="118"/>
      <c r="FV107" s="118"/>
      <c r="FW107" s="119"/>
      <c r="GA107" s="180" t="s">
        <v>2825</v>
      </c>
      <c r="GB107" s="181"/>
      <c r="GC107" s="181"/>
      <c r="GD107" s="181"/>
      <c r="GE107" s="181"/>
      <c r="GF107" s="181"/>
      <c r="GG107" s="180" t="s">
        <v>2826</v>
      </c>
      <c r="GH107" s="181"/>
      <c r="GI107" s="181"/>
      <c r="GJ107" s="181"/>
      <c r="GK107" s="181"/>
      <c r="GL107" s="181"/>
      <c r="GM107" s="182"/>
      <c r="GQ107" s="205" t="s">
        <v>2697</v>
      </c>
      <c r="GR107" s="205"/>
      <c r="GS107" s="205"/>
      <c r="GT107" s="205"/>
      <c r="GU107" s="205"/>
      <c r="GV107" s="205"/>
      <c r="GW107" s="205"/>
      <c r="GX107" s="205"/>
      <c r="GY107" s="205"/>
      <c r="GZ107" s="205"/>
      <c r="HA107" s="205"/>
      <c r="HB107" s="205"/>
      <c r="HC107" s="205"/>
      <c r="HJ107" s="213" t="s">
        <v>2575</v>
      </c>
      <c r="HK107" s="214"/>
      <c r="HL107" s="214"/>
      <c r="HM107" s="214"/>
      <c r="HN107" s="214"/>
      <c r="HO107" s="214"/>
      <c r="HP107" s="213" t="s">
        <v>2576</v>
      </c>
      <c r="HQ107" s="214"/>
      <c r="HR107" s="214"/>
      <c r="HS107" s="214"/>
      <c r="HT107" s="214"/>
      <c r="HU107" s="214"/>
      <c r="HV107" s="215"/>
    </row>
    <row r="108" spans="39:230" ht="17.25">
      <c r="AM108" s="145" t="s">
        <v>2203</v>
      </c>
      <c r="AN108" s="128"/>
      <c r="AO108" s="128"/>
      <c r="AP108" s="128"/>
      <c r="AQ108" s="128"/>
      <c r="AR108" s="128"/>
      <c r="AS108" s="145" t="s">
        <v>2204</v>
      </c>
      <c r="AT108" s="128"/>
      <c r="AU108" s="128"/>
      <c r="AV108" s="128"/>
      <c r="AW108" s="128"/>
      <c r="AX108" s="128"/>
      <c r="AY108" s="129"/>
      <c r="BC108" s="145" t="s">
        <v>2000</v>
      </c>
      <c r="BD108" s="128"/>
      <c r="BE108" s="128"/>
      <c r="BF108" s="128"/>
      <c r="BG108" s="128"/>
      <c r="BH108" s="128"/>
      <c r="BI108" s="145" t="s">
        <v>2001</v>
      </c>
      <c r="BJ108" s="128"/>
      <c r="BK108" s="128"/>
      <c r="BL108" s="128"/>
      <c r="BM108" s="128"/>
      <c r="BN108" s="128"/>
      <c r="BO108" s="129"/>
      <c r="CI108" s="143" t="s">
        <v>2005</v>
      </c>
      <c r="CJ108" s="142"/>
      <c r="CK108" s="142"/>
      <c r="CL108" s="142"/>
      <c r="CM108" s="142"/>
      <c r="CN108" s="142"/>
      <c r="CO108" s="141" t="s">
        <v>2006</v>
      </c>
      <c r="CP108" s="142"/>
      <c r="CQ108" s="142"/>
      <c r="CR108" s="142"/>
      <c r="CS108" s="142"/>
      <c r="CT108" s="142"/>
      <c r="CU108" s="144"/>
      <c r="FK108" s="147" t="s">
        <v>1898</v>
      </c>
      <c r="FL108" s="82"/>
      <c r="FM108" s="82"/>
      <c r="FN108" s="82"/>
      <c r="FO108" s="82"/>
      <c r="FP108" s="82"/>
      <c r="FQ108" s="81" t="s">
        <v>2915</v>
      </c>
      <c r="FR108" s="82"/>
      <c r="FS108" s="82"/>
      <c r="FT108" s="82"/>
      <c r="FU108" s="82"/>
      <c r="FV108" s="82"/>
      <c r="FW108" s="83"/>
      <c r="GA108" s="180"/>
      <c r="GB108" s="181"/>
      <c r="GC108" s="181"/>
      <c r="GD108" s="181"/>
      <c r="GE108" s="181" t="s">
        <v>1105</v>
      </c>
      <c r="GF108" s="181"/>
      <c r="GG108" s="180"/>
      <c r="GH108" s="181"/>
      <c r="GI108" s="181"/>
      <c r="GJ108" s="181"/>
      <c r="GK108" s="181"/>
      <c r="GL108" s="181"/>
      <c r="GM108" s="182"/>
      <c r="GQ108" s="206" t="s">
        <v>2453</v>
      </c>
      <c r="GR108" s="207"/>
      <c r="GS108" s="207"/>
      <c r="GT108" s="207"/>
      <c r="GU108" s="207"/>
      <c r="GV108" s="207"/>
      <c r="GW108" s="206" t="s">
        <v>2702</v>
      </c>
      <c r="GX108" s="207"/>
      <c r="GY108" s="207"/>
      <c r="GZ108" s="207"/>
      <c r="HA108" s="207"/>
      <c r="HB108" s="207"/>
      <c r="HC108" s="208"/>
      <c r="HJ108" s="209" t="s">
        <v>1571</v>
      </c>
      <c r="HK108" s="210"/>
      <c r="HL108" s="210"/>
      <c r="HM108" s="210"/>
      <c r="HN108" s="210"/>
      <c r="HO108" s="210"/>
      <c r="HP108" s="209" t="s">
        <v>1023</v>
      </c>
      <c r="HQ108" s="210"/>
      <c r="HR108" s="210"/>
      <c r="HS108" s="210"/>
      <c r="HT108" s="210"/>
      <c r="HU108" s="210"/>
      <c r="HV108" s="211"/>
    </row>
    <row r="109" spans="39:230">
      <c r="AM109" s="145" t="s">
        <v>2223</v>
      </c>
      <c r="AN109" s="128"/>
      <c r="AO109" s="128"/>
      <c r="AP109" s="128"/>
      <c r="AQ109" s="128"/>
      <c r="AR109" s="128"/>
      <c r="AS109" s="145" t="s">
        <v>2224</v>
      </c>
      <c r="AT109" s="128"/>
      <c r="AU109" s="128"/>
      <c r="AV109" s="128"/>
      <c r="AW109" s="128"/>
      <c r="AX109" s="128"/>
      <c r="AY109" s="129"/>
      <c r="BC109" s="145" t="s">
        <v>2026</v>
      </c>
      <c r="BD109" s="128"/>
      <c r="BE109" s="128"/>
      <c r="BF109" s="128"/>
      <c r="BG109" s="128"/>
      <c r="BH109" s="128"/>
      <c r="BI109" s="145" t="s">
        <v>2027</v>
      </c>
      <c r="BJ109" s="128"/>
      <c r="BK109" s="128"/>
      <c r="BL109" s="128"/>
      <c r="BM109" s="128"/>
      <c r="BN109" s="128"/>
      <c r="BO109" s="129"/>
      <c r="CI109" s="143" t="s">
        <v>2030</v>
      </c>
      <c r="CJ109" s="142"/>
      <c r="CK109" s="142"/>
      <c r="CL109" s="142"/>
      <c r="CM109" s="142"/>
      <c r="CN109" s="142"/>
      <c r="CO109" s="141" t="s">
        <v>2031</v>
      </c>
      <c r="CP109" s="142"/>
      <c r="CQ109" s="142"/>
      <c r="CR109" s="142"/>
      <c r="CS109" s="142"/>
      <c r="CT109" s="142"/>
      <c r="CU109" s="144"/>
      <c r="FK109" s="147" t="s">
        <v>1922</v>
      </c>
      <c r="FL109" s="82"/>
      <c r="FM109" s="82"/>
      <c r="FN109" s="82"/>
      <c r="FO109" s="82"/>
      <c r="FP109" s="82"/>
      <c r="FQ109" s="81" t="s">
        <v>2916</v>
      </c>
      <c r="FR109" s="82"/>
      <c r="FS109" s="82"/>
      <c r="FT109" s="82"/>
      <c r="FU109" s="82"/>
      <c r="FV109" s="82"/>
      <c r="FW109" s="83"/>
      <c r="GA109" s="180" t="s">
        <v>2831</v>
      </c>
      <c r="GB109" s="181"/>
      <c r="GC109" s="181"/>
      <c r="GD109" s="181"/>
      <c r="GE109" s="181"/>
      <c r="GF109" s="181"/>
      <c r="GG109" s="180" t="s">
        <v>2832</v>
      </c>
      <c r="GH109" s="181"/>
      <c r="GI109" s="181"/>
      <c r="GJ109" s="181"/>
      <c r="GK109" s="181"/>
      <c r="GL109" s="181"/>
      <c r="GM109" s="182"/>
      <c r="GQ109" s="213" t="s">
        <v>1571</v>
      </c>
      <c r="GR109" s="214"/>
      <c r="GS109" s="214"/>
      <c r="GT109" s="214"/>
      <c r="GU109" s="214"/>
      <c r="GV109" s="214"/>
      <c r="GW109" s="213" t="s">
        <v>1023</v>
      </c>
      <c r="GX109" s="214"/>
      <c r="GY109" s="214"/>
      <c r="GZ109" s="214"/>
      <c r="HA109" s="214"/>
      <c r="HB109" s="214"/>
      <c r="HC109" s="215"/>
      <c r="HJ109" s="216"/>
      <c r="HK109" s="217"/>
      <c r="HL109" s="217"/>
      <c r="HM109" s="217"/>
      <c r="HN109" s="217"/>
      <c r="HO109" s="217"/>
      <c r="HP109" s="216"/>
      <c r="HQ109" s="217"/>
      <c r="HR109" s="217"/>
      <c r="HS109" s="217"/>
      <c r="HT109" s="217"/>
      <c r="HU109" s="217"/>
      <c r="HV109" s="218"/>
    </row>
    <row r="110" spans="39:230">
      <c r="AM110" s="145" t="s">
        <v>2241</v>
      </c>
      <c r="AN110" s="128"/>
      <c r="AO110" s="128"/>
      <c r="AP110" s="128"/>
      <c r="AQ110" s="128"/>
      <c r="AR110" s="128"/>
      <c r="AS110" s="145" t="s">
        <v>2242</v>
      </c>
      <c r="AT110" s="128"/>
      <c r="AU110" s="128"/>
      <c r="AV110" s="128"/>
      <c r="AW110" s="128"/>
      <c r="AX110" s="128"/>
      <c r="AY110" s="129"/>
      <c r="BC110" s="145" t="s">
        <v>2052</v>
      </c>
      <c r="BD110" s="128"/>
      <c r="BE110" s="128"/>
      <c r="BF110" s="128"/>
      <c r="BG110" s="128"/>
      <c r="BH110" s="128"/>
      <c r="BI110" s="145" t="s">
        <v>2053</v>
      </c>
      <c r="BJ110" s="128"/>
      <c r="BK110" s="128"/>
      <c r="BL110" s="128"/>
      <c r="BM110" s="128"/>
      <c r="BN110" s="128"/>
      <c r="BO110" s="129"/>
      <c r="CI110" s="143" t="s">
        <v>2056</v>
      </c>
      <c r="CJ110" s="142"/>
      <c r="CK110" s="142"/>
      <c r="CL110" s="142"/>
      <c r="CM110" s="142"/>
      <c r="CN110" s="142"/>
      <c r="CO110" s="141" t="s">
        <v>2057</v>
      </c>
      <c r="CP110" s="142"/>
      <c r="CQ110" s="142"/>
      <c r="CR110" s="142"/>
      <c r="CS110" s="142"/>
      <c r="CT110" s="142"/>
      <c r="CU110" s="144"/>
      <c r="FK110" s="147" t="s">
        <v>2923</v>
      </c>
      <c r="FL110" s="82"/>
      <c r="FM110" s="82"/>
      <c r="FN110" s="82"/>
      <c r="FO110" s="82"/>
      <c r="FP110" s="82"/>
      <c r="FQ110" s="81" t="s">
        <v>2917</v>
      </c>
      <c r="FR110" s="82"/>
      <c r="FS110" s="82"/>
      <c r="FT110" s="82"/>
      <c r="FU110" s="82"/>
      <c r="FV110" s="82"/>
      <c r="FW110" s="83"/>
      <c r="GA110" s="180" t="s">
        <v>2834</v>
      </c>
      <c r="GB110" s="181"/>
      <c r="GC110" s="181"/>
      <c r="GD110" s="181"/>
      <c r="GE110" s="181"/>
      <c r="GF110" s="181"/>
      <c r="GG110" s="180" t="s">
        <v>2835</v>
      </c>
      <c r="GH110" s="181"/>
      <c r="GI110" s="181"/>
      <c r="GJ110" s="181"/>
      <c r="GK110" s="181"/>
      <c r="GL110" s="181"/>
      <c r="GM110" s="182"/>
      <c r="GQ110" s="213" t="s">
        <v>2330</v>
      </c>
      <c r="GR110" s="214"/>
      <c r="GS110" s="214"/>
      <c r="GT110" s="214"/>
      <c r="GU110" s="214"/>
      <c r="GV110" s="214"/>
      <c r="GW110" s="213" t="s">
        <v>2331</v>
      </c>
      <c r="GX110" s="214"/>
      <c r="GY110" s="214"/>
      <c r="GZ110" s="214"/>
      <c r="HA110" s="214"/>
      <c r="HB110" s="214"/>
      <c r="HC110" s="215"/>
      <c r="HJ110" s="205"/>
      <c r="HK110" s="205"/>
      <c r="HL110" s="205"/>
      <c r="HM110" s="205"/>
      <c r="HN110" s="205"/>
      <c r="HO110" s="205"/>
      <c r="HP110" s="205"/>
      <c r="HQ110" s="205"/>
      <c r="HR110" s="205"/>
      <c r="HS110" s="205"/>
      <c r="HT110" s="205"/>
      <c r="HU110" s="205"/>
      <c r="HV110" s="205"/>
    </row>
    <row r="111" spans="39:230">
      <c r="AM111" s="145" t="s">
        <v>2256</v>
      </c>
      <c r="AN111" s="128"/>
      <c r="AO111" s="128"/>
      <c r="AP111" s="128"/>
      <c r="AQ111" s="128"/>
      <c r="AR111" s="128"/>
      <c r="AS111" s="145" t="s">
        <v>2257</v>
      </c>
      <c r="AT111" s="128"/>
      <c r="AU111" s="128"/>
      <c r="AV111" s="128"/>
      <c r="AW111" s="128"/>
      <c r="AX111" s="128"/>
      <c r="AY111" s="129"/>
      <c r="BC111" s="145" t="s">
        <v>2077</v>
      </c>
      <c r="BD111" s="128"/>
      <c r="BE111" s="128"/>
      <c r="BF111" s="128"/>
      <c r="BG111" s="128"/>
      <c r="BH111" s="128"/>
      <c r="BI111" s="145" t="s">
        <v>2078</v>
      </c>
      <c r="BJ111" s="128"/>
      <c r="BK111" s="128"/>
      <c r="BL111" s="128"/>
      <c r="BM111" s="128"/>
      <c r="BN111" s="128"/>
      <c r="BO111" s="129"/>
      <c r="CI111" s="143" t="s">
        <v>2081</v>
      </c>
      <c r="CJ111" s="142"/>
      <c r="CK111" s="142"/>
      <c r="CL111" s="142"/>
      <c r="CM111" s="142"/>
      <c r="CN111" s="142"/>
      <c r="CO111" s="141" t="s">
        <v>2082</v>
      </c>
      <c r="CP111" s="142"/>
      <c r="CQ111" s="142"/>
      <c r="CR111" s="142"/>
      <c r="CS111" s="142"/>
      <c r="CT111" s="142"/>
      <c r="CU111" s="144"/>
      <c r="FK111" s="81" t="s">
        <v>2933</v>
      </c>
      <c r="FL111" s="82"/>
      <c r="FM111" s="82"/>
      <c r="FN111" s="82"/>
      <c r="FO111" s="82"/>
      <c r="FP111" s="82"/>
      <c r="FQ111" s="81" t="s">
        <v>2929</v>
      </c>
      <c r="FR111" s="82"/>
      <c r="FS111" s="82"/>
      <c r="FT111" s="82"/>
      <c r="FU111" s="82"/>
      <c r="FV111" s="82"/>
      <c r="FW111" s="83"/>
      <c r="GA111" s="186"/>
      <c r="GB111" s="187"/>
      <c r="GC111" s="187"/>
      <c r="GD111" s="187"/>
      <c r="GE111" s="187"/>
      <c r="GF111" s="187"/>
      <c r="GG111" s="186"/>
      <c r="GH111" s="187"/>
      <c r="GI111" s="187"/>
      <c r="GJ111" s="187"/>
      <c r="GK111" s="187"/>
      <c r="GL111" s="187"/>
      <c r="GM111" s="188"/>
      <c r="GQ111" s="213" t="s">
        <v>1574</v>
      </c>
      <c r="GR111" s="214"/>
      <c r="GS111" s="214"/>
      <c r="GT111" s="214"/>
      <c r="GU111" s="214"/>
      <c r="GV111" s="214"/>
      <c r="GW111" s="213" t="s">
        <v>642</v>
      </c>
      <c r="GX111" s="214"/>
      <c r="GY111" s="214"/>
      <c r="GZ111" s="214"/>
      <c r="HA111" s="214"/>
      <c r="HB111" s="214"/>
      <c r="HC111" s="215"/>
      <c r="HJ111" s="205"/>
      <c r="HK111" s="205"/>
      <c r="HL111" s="205"/>
      <c r="HM111" s="205"/>
      <c r="HN111" s="205"/>
      <c r="HO111" s="205"/>
      <c r="HP111" s="205"/>
      <c r="HQ111" s="205"/>
      <c r="HR111" s="205"/>
      <c r="HS111" s="205"/>
      <c r="HT111" s="205"/>
      <c r="HU111" s="205"/>
      <c r="HV111" s="205"/>
    </row>
    <row r="112" spans="39:230">
      <c r="AM112" s="145" t="s">
        <v>2271</v>
      </c>
      <c r="AN112" s="128"/>
      <c r="AO112" s="128"/>
      <c r="AP112" s="128"/>
      <c r="AQ112" s="128"/>
      <c r="AR112" s="128"/>
      <c r="AS112" s="145" t="s">
        <v>2272</v>
      </c>
      <c r="AT112" s="128"/>
      <c r="AU112" s="128"/>
      <c r="AV112" s="128"/>
      <c r="AW112" s="128"/>
      <c r="AX112" s="128"/>
      <c r="AY112" s="129"/>
      <c r="BC112" s="145" t="s">
        <v>2101</v>
      </c>
      <c r="BD112" s="128"/>
      <c r="BE112" s="128"/>
      <c r="BF112" s="128"/>
      <c r="BG112" s="128"/>
      <c r="BH112" s="128"/>
      <c r="BI112" s="145" t="s">
        <v>2102</v>
      </c>
      <c r="BJ112" s="128"/>
      <c r="BK112" s="128"/>
      <c r="BL112" s="128"/>
      <c r="BM112" s="128"/>
      <c r="BN112" s="128"/>
      <c r="BO112" s="129"/>
      <c r="CI112" s="143" t="s">
        <v>2105</v>
      </c>
      <c r="CJ112" s="142"/>
      <c r="CK112" s="142"/>
      <c r="CL112" s="142"/>
      <c r="CM112" s="142"/>
      <c r="CN112" s="142"/>
      <c r="CO112" s="141" t="s">
        <v>2106</v>
      </c>
      <c r="CP112" s="142"/>
      <c r="CQ112" s="142"/>
      <c r="CR112" s="142"/>
      <c r="CS112" s="142"/>
      <c r="CT112" s="142"/>
      <c r="CU112" s="144"/>
      <c r="FK112" s="81" t="s">
        <v>2934</v>
      </c>
      <c r="FL112" s="118"/>
      <c r="FM112" s="118"/>
      <c r="FN112" s="118"/>
      <c r="FO112" s="118"/>
      <c r="FP112" s="118"/>
      <c r="FQ112" s="147" t="s">
        <v>2930</v>
      </c>
      <c r="FR112" s="118"/>
      <c r="FS112" s="118"/>
      <c r="FT112" s="118"/>
      <c r="FU112" s="118"/>
      <c r="FV112" s="118"/>
      <c r="FW112" s="119"/>
      <c r="GA112" s="180" t="s">
        <v>1720</v>
      </c>
      <c r="GB112" s="181"/>
      <c r="GC112" s="181"/>
      <c r="GD112" s="181"/>
      <c r="GE112" s="181"/>
      <c r="GF112" s="181"/>
      <c r="GG112" s="180"/>
      <c r="GH112" s="181"/>
      <c r="GI112" s="181"/>
      <c r="GJ112" s="181"/>
      <c r="GK112" s="181"/>
      <c r="GL112" s="181"/>
      <c r="GM112" s="182"/>
      <c r="GQ112" s="213" t="s">
        <v>1579</v>
      </c>
      <c r="GR112" s="214"/>
      <c r="GS112" s="214"/>
      <c r="GT112" s="214"/>
      <c r="GU112" s="214"/>
      <c r="GV112" s="214"/>
      <c r="GW112" s="213" t="s">
        <v>26</v>
      </c>
      <c r="GX112" s="214"/>
      <c r="GY112" s="214"/>
      <c r="GZ112" s="214"/>
      <c r="HA112" s="214"/>
      <c r="HB112" s="214"/>
      <c r="HC112" s="215"/>
      <c r="HJ112" s="205" t="s">
        <v>2627</v>
      </c>
      <c r="HK112" s="205"/>
      <c r="HL112" s="205"/>
      <c r="HM112" s="205"/>
      <c r="HN112" s="205"/>
      <c r="HO112" s="205"/>
      <c r="HP112" s="205"/>
      <c r="HQ112" s="205"/>
      <c r="HR112" s="205"/>
      <c r="HS112" s="205"/>
      <c r="HT112" s="205"/>
      <c r="HU112" s="205"/>
      <c r="HV112" s="205"/>
    </row>
    <row r="113" spans="39:230" ht="17.25">
      <c r="AM113" s="145" t="s">
        <v>2290</v>
      </c>
      <c r="AN113" s="128"/>
      <c r="AO113" s="128"/>
      <c r="AP113" s="128"/>
      <c r="AQ113" s="128"/>
      <c r="AR113" s="128"/>
      <c r="AS113" s="145" t="s">
        <v>2291</v>
      </c>
      <c r="AT113" s="128"/>
      <c r="AU113" s="128"/>
      <c r="AV113" s="128"/>
      <c r="AW113" s="128"/>
      <c r="AX113" s="128"/>
      <c r="AY113" s="129"/>
      <c r="BC113" s="145" t="s">
        <v>2126</v>
      </c>
      <c r="BD113" s="128"/>
      <c r="BE113" s="128"/>
      <c r="BF113" s="128"/>
      <c r="BG113" s="128"/>
      <c r="BH113" s="128"/>
      <c r="BI113" s="145" t="s">
        <v>2127</v>
      </c>
      <c r="BJ113" s="128"/>
      <c r="BK113" s="128"/>
      <c r="BL113" s="128"/>
      <c r="BM113" s="128"/>
      <c r="BN113" s="128"/>
      <c r="BO113" s="129"/>
      <c r="CI113" s="143" t="s">
        <v>2130</v>
      </c>
      <c r="CJ113" s="142"/>
      <c r="CK113" s="142"/>
      <c r="CL113" s="142"/>
      <c r="CM113" s="142"/>
      <c r="CN113" s="142"/>
      <c r="CO113" s="141" t="s">
        <v>2131</v>
      </c>
      <c r="CP113" s="142"/>
      <c r="CQ113" s="142"/>
      <c r="CR113" s="142"/>
      <c r="CS113" s="142"/>
      <c r="CT113" s="142"/>
      <c r="CU113" s="144"/>
      <c r="FK113" s="147" t="s">
        <v>2935</v>
      </c>
      <c r="FL113" s="118"/>
      <c r="FM113" s="118"/>
      <c r="FN113" s="118"/>
      <c r="FO113" s="118"/>
      <c r="FP113" s="118"/>
      <c r="FQ113" s="147" t="s">
        <v>2931</v>
      </c>
      <c r="FR113" s="118"/>
      <c r="FS113" s="118"/>
      <c r="FT113" s="118"/>
      <c r="FU113" s="118"/>
      <c r="FV113" s="118"/>
      <c r="FW113" s="119"/>
      <c r="GA113" s="180"/>
      <c r="GB113" s="181"/>
      <c r="GC113" s="181"/>
      <c r="GD113" s="181"/>
      <c r="GE113" s="181"/>
      <c r="GF113" s="181"/>
      <c r="GG113" s="180"/>
      <c r="GH113" s="181"/>
      <c r="GI113" s="181"/>
      <c r="GJ113" s="181"/>
      <c r="GK113" s="181"/>
      <c r="GL113" s="181"/>
      <c r="GM113" s="182"/>
      <c r="GQ113" s="213" t="s">
        <v>1599</v>
      </c>
      <c r="GR113" s="214"/>
      <c r="GS113" s="214"/>
      <c r="GT113" s="214"/>
      <c r="GU113" s="214"/>
      <c r="GV113" s="214"/>
      <c r="GW113" s="213" t="s">
        <v>1600</v>
      </c>
      <c r="GX113" s="214"/>
      <c r="GY113" s="214"/>
      <c r="GZ113" s="214"/>
      <c r="HA113" s="214"/>
      <c r="HB113" s="214"/>
      <c r="HC113" s="215"/>
      <c r="HJ113" s="206" t="s">
        <v>1563</v>
      </c>
      <c r="HK113" s="207"/>
      <c r="HL113" s="207"/>
      <c r="HM113" s="207"/>
      <c r="HN113" s="207"/>
      <c r="HO113" s="207"/>
      <c r="HP113" s="206" t="s">
        <v>2638</v>
      </c>
      <c r="HQ113" s="207"/>
      <c r="HR113" s="207"/>
      <c r="HS113" s="207"/>
      <c r="HT113" s="207"/>
      <c r="HU113" s="207"/>
      <c r="HV113" s="208"/>
    </row>
    <row r="114" spans="39:230">
      <c r="AM114" s="145" t="s">
        <v>2308</v>
      </c>
      <c r="AN114" s="128"/>
      <c r="AO114" s="128"/>
      <c r="AP114" s="128"/>
      <c r="AQ114" s="128"/>
      <c r="AR114" s="128"/>
      <c r="AS114" s="145" t="s">
        <v>2309</v>
      </c>
      <c r="AT114" s="128"/>
      <c r="AU114" s="128"/>
      <c r="AV114" s="128"/>
      <c r="AW114" s="128"/>
      <c r="AX114" s="128"/>
      <c r="AY114" s="129"/>
      <c r="BC114" s="145" t="s">
        <v>2147</v>
      </c>
      <c r="BD114" s="128"/>
      <c r="BE114" s="128"/>
      <c r="BF114" s="128"/>
      <c r="BG114" s="128"/>
      <c r="BH114" s="128"/>
      <c r="BI114" s="145" t="s">
        <v>2148</v>
      </c>
      <c r="BJ114" s="128"/>
      <c r="BK114" s="128"/>
      <c r="BL114" s="128"/>
      <c r="BM114" s="128"/>
      <c r="BN114" s="128"/>
      <c r="BO114" s="129"/>
      <c r="CI114" s="143" t="s">
        <v>2151</v>
      </c>
      <c r="CJ114" s="142"/>
      <c r="CK114" s="142"/>
      <c r="CL114" s="142"/>
      <c r="CM114" s="142"/>
      <c r="CN114" s="142"/>
      <c r="CO114" s="141" t="s">
        <v>2152</v>
      </c>
      <c r="CP114" s="142"/>
      <c r="CQ114" s="142"/>
      <c r="CR114" s="142"/>
      <c r="CS114" s="142"/>
      <c r="CT114" s="142"/>
      <c r="CU114" s="144"/>
      <c r="FK114" s="147" t="s">
        <v>2936</v>
      </c>
      <c r="FL114" s="118"/>
      <c r="FM114" s="118"/>
      <c r="FN114" s="118"/>
      <c r="FO114" s="118"/>
      <c r="FP114" s="118"/>
      <c r="FQ114" s="147" t="s">
        <v>2932</v>
      </c>
      <c r="FR114" s="118"/>
      <c r="FS114" s="118"/>
      <c r="FT114" s="118"/>
      <c r="FU114" s="118"/>
      <c r="FV114" s="118"/>
      <c r="FW114" s="119"/>
      <c r="GA114" s="186"/>
      <c r="GB114" s="187"/>
      <c r="GC114" s="187"/>
      <c r="GD114" s="187"/>
      <c r="GE114" s="187"/>
      <c r="GF114" s="187"/>
      <c r="GG114" s="186"/>
      <c r="GH114" s="187"/>
      <c r="GI114" s="187"/>
      <c r="GJ114" s="187"/>
      <c r="GK114" s="187"/>
      <c r="GL114" s="187"/>
      <c r="GM114" s="188"/>
      <c r="GQ114" s="213" t="s">
        <v>1623</v>
      </c>
      <c r="GR114" s="214"/>
      <c r="GS114" s="214"/>
      <c r="GT114" s="214"/>
      <c r="GU114" s="214"/>
      <c r="GV114" s="214"/>
      <c r="GW114" s="213" t="s">
        <v>1624</v>
      </c>
      <c r="GX114" s="214"/>
      <c r="GY114" s="214"/>
      <c r="GZ114" s="214"/>
      <c r="HA114" s="214"/>
      <c r="HB114" s="214"/>
      <c r="HC114" s="215"/>
      <c r="HJ114" s="209" t="s">
        <v>1574</v>
      </c>
      <c r="HK114" s="210"/>
      <c r="HL114" s="210"/>
      <c r="HM114" s="210"/>
      <c r="HN114" s="210"/>
      <c r="HO114" s="210"/>
      <c r="HP114" s="209" t="s">
        <v>642</v>
      </c>
      <c r="HQ114" s="210"/>
      <c r="HR114" s="210"/>
      <c r="HS114" s="210"/>
      <c r="HT114" s="210"/>
      <c r="HU114" s="210"/>
      <c r="HV114" s="211"/>
    </row>
    <row r="115" spans="39:230">
      <c r="AM115" s="145"/>
      <c r="AN115" s="128"/>
      <c r="AO115" s="128"/>
      <c r="AP115" s="128"/>
      <c r="AQ115" s="128"/>
      <c r="AR115" s="128"/>
      <c r="AS115" s="145"/>
      <c r="AT115" s="128"/>
      <c r="AU115" s="128"/>
      <c r="AV115" s="128"/>
      <c r="AW115" s="128"/>
      <c r="AX115" s="128"/>
      <c r="AY115" s="129"/>
      <c r="BC115" s="145" t="s">
        <v>2167</v>
      </c>
      <c r="BD115" s="128"/>
      <c r="BE115" s="128"/>
      <c r="BF115" s="128"/>
      <c r="BG115" s="128"/>
      <c r="BH115" s="128"/>
      <c r="BI115" s="145" t="s">
        <v>2168</v>
      </c>
      <c r="BJ115" s="128"/>
      <c r="BK115" s="128"/>
      <c r="BL115" s="128"/>
      <c r="BM115" s="128"/>
      <c r="BN115" s="128"/>
      <c r="BO115" s="129"/>
      <c r="CI115" s="192" t="s">
        <v>2170</v>
      </c>
      <c r="CJ115" s="142"/>
      <c r="CK115" s="142"/>
      <c r="CL115" s="142"/>
      <c r="CM115" s="142"/>
      <c r="CN115" s="142"/>
      <c r="CO115" s="141" t="s">
        <v>2171</v>
      </c>
      <c r="CP115" s="142"/>
      <c r="CQ115" s="142"/>
      <c r="CR115" s="142"/>
      <c r="CS115" s="142"/>
      <c r="CT115" s="142"/>
      <c r="CU115" s="144"/>
      <c r="FK115" s="137" t="s">
        <v>1623</v>
      </c>
      <c r="FL115" s="114"/>
      <c r="FM115" s="114"/>
      <c r="FN115" s="114"/>
      <c r="FO115" s="114"/>
      <c r="FP115" s="114"/>
      <c r="FQ115" s="137" t="s">
        <v>1624</v>
      </c>
      <c r="FR115" s="114"/>
      <c r="FS115" s="114"/>
      <c r="FT115" s="114"/>
      <c r="FU115" s="114"/>
      <c r="FV115" s="114"/>
      <c r="FW115" s="115"/>
      <c r="GQ115" s="213" t="s">
        <v>1650</v>
      </c>
      <c r="GR115" s="214"/>
      <c r="GS115" s="214"/>
      <c r="GT115" s="214"/>
      <c r="GU115" s="214"/>
      <c r="GV115" s="214"/>
      <c r="GW115" s="213" t="s">
        <v>646</v>
      </c>
      <c r="GX115" s="214"/>
      <c r="GY115" s="214"/>
      <c r="GZ115" s="214"/>
      <c r="HA115" s="214"/>
      <c r="HB115" s="214"/>
      <c r="HC115" s="215"/>
      <c r="HJ115" s="209" t="s">
        <v>1579</v>
      </c>
      <c r="HK115" s="210"/>
      <c r="HL115" s="210"/>
      <c r="HM115" s="210"/>
      <c r="HN115" s="210"/>
      <c r="HO115" s="210"/>
      <c r="HP115" s="209" t="s">
        <v>26</v>
      </c>
      <c r="HQ115" s="210"/>
      <c r="HR115" s="210"/>
      <c r="HS115" s="210"/>
      <c r="HT115" s="210"/>
      <c r="HU115" s="210"/>
      <c r="HV115" s="211"/>
    </row>
    <row r="116" spans="39:230">
      <c r="AM116" s="202"/>
      <c r="AN116" s="203"/>
      <c r="AO116" s="203"/>
      <c r="AP116" s="203"/>
      <c r="AQ116" s="203"/>
      <c r="AR116" s="203"/>
      <c r="AS116" s="202"/>
      <c r="AT116" s="203"/>
      <c r="AU116" s="203"/>
      <c r="AV116" s="203"/>
      <c r="AW116" s="203"/>
      <c r="AX116" s="203"/>
      <c r="AY116" s="204"/>
      <c r="BC116" s="145" t="s">
        <v>2185</v>
      </c>
      <c r="BD116" s="128"/>
      <c r="BE116" s="128"/>
      <c r="BF116" s="128"/>
      <c r="BG116" s="128"/>
      <c r="BH116" s="128"/>
      <c r="BI116" s="145" t="s">
        <v>2186</v>
      </c>
      <c r="BJ116" s="128"/>
      <c r="BK116" s="128"/>
      <c r="BL116" s="128"/>
      <c r="BM116" s="128"/>
      <c r="BN116" s="128"/>
      <c r="BO116" s="129"/>
      <c r="CI116" s="192" t="s">
        <v>2188</v>
      </c>
      <c r="CJ116" s="142"/>
      <c r="CK116" s="142"/>
      <c r="CL116" s="142"/>
      <c r="CM116" s="142"/>
      <c r="CN116" s="142"/>
      <c r="CO116" s="141" t="s">
        <v>2189</v>
      </c>
      <c r="CP116" s="142"/>
      <c r="CQ116" s="142"/>
      <c r="CR116" s="142"/>
      <c r="CS116" s="142"/>
      <c r="CT116" s="142"/>
      <c r="CU116" s="144"/>
      <c r="EU116" t="s">
        <v>2039</v>
      </c>
      <c r="FK116" s="81" t="s">
        <v>2716</v>
      </c>
      <c r="FL116" s="82"/>
      <c r="FM116" s="82"/>
      <c r="FN116" s="82"/>
      <c r="FO116" s="82"/>
      <c r="FP116" s="82"/>
      <c r="FQ116" s="81" t="s">
        <v>2717</v>
      </c>
      <c r="FR116" s="82"/>
      <c r="FS116" s="82"/>
      <c r="FT116" s="82"/>
      <c r="FU116" s="82"/>
      <c r="FV116" s="82"/>
      <c r="FW116" s="83"/>
      <c r="GQ116" s="213" t="s">
        <v>1677</v>
      </c>
      <c r="GR116" s="214"/>
      <c r="GS116" s="214"/>
      <c r="GT116" s="214"/>
      <c r="GU116" s="214"/>
      <c r="GV116" s="214"/>
      <c r="GW116" s="213" t="s">
        <v>648</v>
      </c>
      <c r="GX116" s="214"/>
      <c r="GY116" s="214"/>
      <c r="GZ116" s="214"/>
      <c r="HA116" s="214"/>
      <c r="HB116" s="214"/>
      <c r="HC116" s="215"/>
      <c r="HJ116" s="209" t="s">
        <v>1599</v>
      </c>
      <c r="HK116" s="210"/>
      <c r="HL116" s="210"/>
      <c r="HM116" s="210"/>
      <c r="HN116" s="210"/>
      <c r="HO116" s="210"/>
      <c r="HP116" s="209" t="s">
        <v>1600</v>
      </c>
      <c r="HQ116" s="210"/>
      <c r="HR116" s="210"/>
      <c r="HS116" s="210"/>
      <c r="HT116" s="210"/>
      <c r="HU116" s="210"/>
      <c r="HV116" s="211"/>
    </row>
    <row r="117" spans="39:230" ht="17.25">
      <c r="AM117" s="145"/>
      <c r="AN117" s="128"/>
      <c r="AO117" s="128"/>
      <c r="AP117" s="128"/>
      <c r="AQ117" s="128"/>
      <c r="AR117" s="128"/>
      <c r="AS117" s="145"/>
      <c r="AT117" s="128"/>
      <c r="AU117" s="128"/>
      <c r="AV117" s="128"/>
      <c r="AW117" s="128"/>
      <c r="AX117" s="128"/>
      <c r="AY117" s="129"/>
      <c r="BC117" s="145" t="s">
        <v>2205</v>
      </c>
      <c r="BD117" s="128"/>
      <c r="BE117" s="128"/>
      <c r="BF117" s="128"/>
      <c r="BG117" s="128"/>
      <c r="BH117" s="128"/>
      <c r="BI117" s="145" t="s">
        <v>2206</v>
      </c>
      <c r="BJ117" s="128"/>
      <c r="BK117" s="128"/>
      <c r="BL117" s="128"/>
      <c r="BM117" s="128"/>
      <c r="BN117" s="128"/>
      <c r="BO117" s="129"/>
      <c r="CI117" s="192" t="s">
        <v>2208</v>
      </c>
      <c r="CJ117" s="142"/>
      <c r="CK117" s="142"/>
      <c r="CL117" s="142"/>
      <c r="CM117" s="142"/>
      <c r="CN117" s="142"/>
      <c r="CO117" s="141" t="s">
        <v>2209</v>
      </c>
      <c r="CP117" s="142"/>
      <c r="CQ117" s="142"/>
      <c r="CR117" s="142"/>
      <c r="CS117" s="142"/>
      <c r="CT117" s="142"/>
      <c r="CU117" s="144"/>
      <c r="EU117" s="103" t="s">
        <v>2065</v>
      </c>
      <c r="EV117" s="104"/>
      <c r="EW117" s="104"/>
      <c r="EX117" s="104"/>
      <c r="EY117" s="104"/>
      <c r="EZ117" s="104"/>
      <c r="FA117" s="105" t="s">
        <v>2066</v>
      </c>
      <c r="FB117" s="104"/>
      <c r="FC117" s="104"/>
      <c r="FD117" s="104"/>
      <c r="FE117" s="104"/>
      <c r="FF117" s="104"/>
      <c r="FG117" s="106"/>
      <c r="FK117" s="81" t="s">
        <v>2723</v>
      </c>
      <c r="FL117" s="82"/>
      <c r="FM117" s="82"/>
      <c r="FN117" s="82"/>
      <c r="FO117" s="82"/>
      <c r="FP117" s="82"/>
      <c r="FQ117" s="81" t="s">
        <v>2724</v>
      </c>
      <c r="FR117" s="82"/>
      <c r="FS117" s="82"/>
      <c r="FT117" s="82"/>
      <c r="FU117" s="82"/>
      <c r="FV117" s="82"/>
      <c r="FW117" s="83"/>
      <c r="GQ117" s="213" t="s">
        <v>1701</v>
      </c>
      <c r="GR117" s="214"/>
      <c r="GS117" s="214"/>
      <c r="GT117" s="214"/>
      <c r="GU117" s="214"/>
      <c r="GV117" s="214"/>
      <c r="GW117" s="213" t="s">
        <v>647</v>
      </c>
      <c r="GX117" s="214"/>
      <c r="GY117" s="214"/>
      <c r="GZ117" s="214"/>
      <c r="HA117" s="214"/>
      <c r="HB117" s="214"/>
      <c r="HC117" s="215"/>
      <c r="HJ117" s="213" t="s">
        <v>2367</v>
      </c>
      <c r="HK117" s="214"/>
      <c r="HL117" s="214"/>
      <c r="HM117" s="214"/>
      <c r="HN117" s="214"/>
      <c r="HO117" s="214"/>
      <c r="HP117" s="213" t="s">
        <v>2368</v>
      </c>
      <c r="HQ117" s="214"/>
      <c r="HR117" s="214"/>
      <c r="HS117" s="214"/>
      <c r="HT117" s="214"/>
      <c r="HU117" s="214"/>
      <c r="HV117" s="215"/>
    </row>
    <row r="118" spans="39:230">
      <c r="AM118" s="145"/>
      <c r="AN118" s="128"/>
      <c r="AO118" s="128"/>
      <c r="AP118" s="128"/>
      <c r="AQ118" s="128"/>
      <c r="AR118" s="128"/>
      <c r="AS118" s="145"/>
      <c r="AT118" s="128"/>
      <c r="AU118" s="128"/>
      <c r="AV118" s="128"/>
      <c r="AW118" s="128"/>
      <c r="AX118" s="128"/>
      <c r="AY118" s="129"/>
      <c r="BC118" s="145" t="s">
        <v>2225</v>
      </c>
      <c r="BD118" s="128"/>
      <c r="BE118" s="128"/>
      <c r="BF118" s="128"/>
      <c r="BG118" s="128"/>
      <c r="BH118" s="128"/>
      <c r="BI118" s="145" t="s">
        <v>2226</v>
      </c>
      <c r="BJ118" s="128"/>
      <c r="BK118" s="128"/>
      <c r="BL118" s="128"/>
      <c r="BM118" s="128"/>
      <c r="BN118" s="128"/>
      <c r="BO118" s="129"/>
      <c r="CI118" s="192" t="s">
        <v>2228</v>
      </c>
      <c r="CJ118" s="142"/>
      <c r="CK118" s="142"/>
      <c r="CL118" s="142"/>
      <c r="CM118" s="142"/>
      <c r="CN118" s="142"/>
      <c r="CO118" s="141" t="s">
        <v>2229</v>
      </c>
      <c r="CP118" s="142"/>
      <c r="CQ118" s="142"/>
      <c r="CR118" s="142"/>
      <c r="CS118" s="142"/>
      <c r="CT118" s="142"/>
      <c r="CU118" s="144"/>
      <c r="EU118" s="224" t="s">
        <v>1571</v>
      </c>
      <c r="EV118" s="219"/>
      <c r="EW118" s="219"/>
      <c r="EX118" s="219"/>
      <c r="EY118" s="219"/>
      <c r="EZ118" s="219"/>
      <c r="FA118" s="224" t="s">
        <v>1023</v>
      </c>
      <c r="FB118" s="219"/>
      <c r="FC118" s="219"/>
      <c r="FD118" s="219"/>
      <c r="FE118" s="219"/>
      <c r="FF118" s="219"/>
      <c r="FG118" s="220"/>
      <c r="FK118" s="147" t="s">
        <v>2729</v>
      </c>
      <c r="FL118" s="118"/>
      <c r="FM118" s="118"/>
      <c r="FN118" s="118"/>
      <c r="FO118" s="118"/>
      <c r="FP118" s="118"/>
      <c r="FQ118" s="147" t="s">
        <v>2730</v>
      </c>
      <c r="FR118" s="118"/>
      <c r="FS118" s="118"/>
      <c r="FT118" s="118"/>
      <c r="FU118" s="118"/>
      <c r="FV118" s="118"/>
      <c r="FW118" s="119"/>
      <c r="GA118" s="172" t="s">
        <v>1542</v>
      </c>
      <c r="GB118" s="172"/>
      <c r="GC118" s="172"/>
      <c r="GD118" s="172"/>
      <c r="GE118" s="172"/>
      <c r="GF118" s="172"/>
      <c r="GG118" s="172"/>
      <c r="GH118" s="172"/>
      <c r="GI118" s="172"/>
      <c r="GJ118" s="172"/>
      <c r="GK118" s="172"/>
      <c r="GL118" s="172"/>
      <c r="GM118" s="172"/>
      <c r="GQ118" s="213" t="s">
        <v>1725</v>
      </c>
      <c r="GR118" s="214"/>
      <c r="GS118" s="214"/>
      <c r="GT118" s="214"/>
      <c r="GU118" s="214"/>
      <c r="GV118" s="214"/>
      <c r="GW118" s="213" t="s">
        <v>649</v>
      </c>
      <c r="GX118" s="214"/>
      <c r="GY118" s="214"/>
      <c r="GZ118" s="214"/>
      <c r="HA118" s="214"/>
      <c r="HB118" s="214"/>
      <c r="HC118" s="215"/>
      <c r="HJ118" s="213" t="s">
        <v>1847</v>
      </c>
      <c r="HK118" s="214"/>
      <c r="HL118" s="214"/>
      <c r="HM118" s="214"/>
      <c r="HN118" s="214"/>
      <c r="HO118" s="214"/>
      <c r="HP118" s="213" t="s">
        <v>647</v>
      </c>
      <c r="HQ118" s="214"/>
      <c r="HR118" s="214"/>
      <c r="HS118" s="214"/>
      <c r="HT118" s="214"/>
      <c r="HU118" s="214"/>
      <c r="HV118" s="215"/>
    </row>
    <row r="119" spans="39:230" ht="17.25">
      <c r="AM119" s="202"/>
      <c r="AN119" s="203"/>
      <c r="AO119" s="203"/>
      <c r="AP119" s="203"/>
      <c r="AQ119" s="203"/>
      <c r="AR119" s="203"/>
      <c r="AS119" s="202"/>
      <c r="AT119" s="203"/>
      <c r="AU119" s="203"/>
      <c r="AV119" s="203"/>
      <c r="AW119" s="203"/>
      <c r="AX119" s="203"/>
      <c r="AY119" s="204"/>
      <c r="BC119" s="145" t="s">
        <v>2243</v>
      </c>
      <c r="BD119" s="128"/>
      <c r="BE119" s="128"/>
      <c r="BF119" s="128"/>
      <c r="BG119" s="128"/>
      <c r="BH119" s="128"/>
      <c r="BI119" s="145" t="s">
        <v>2244</v>
      </c>
      <c r="BJ119" s="128"/>
      <c r="BK119" s="128"/>
      <c r="BL119" s="128"/>
      <c r="BM119" s="128"/>
      <c r="BN119" s="128"/>
      <c r="BO119" s="129"/>
      <c r="CI119" s="192" t="s">
        <v>2246</v>
      </c>
      <c r="CJ119" s="142"/>
      <c r="CK119" s="142"/>
      <c r="CL119" s="142"/>
      <c r="CM119" s="142"/>
      <c r="CN119" s="142"/>
      <c r="CO119" s="141" t="s">
        <v>2247</v>
      </c>
      <c r="CP119" s="142"/>
      <c r="CQ119" s="142"/>
      <c r="CR119" s="142"/>
      <c r="CS119" s="142"/>
      <c r="CT119" s="142"/>
      <c r="CU119" s="144"/>
      <c r="EU119" s="116" t="s">
        <v>2115</v>
      </c>
      <c r="EV119" s="117"/>
      <c r="EW119" s="117"/>
      <c r="EX119" s="117"/>
      <c r="EY119" s="117"/>
      <c r="EZ119" s="117"/>
      <c r="FA119" s="116" t="s">
        <v>1569</v>
      </c>
      <c r="FB119" s="118"/>
      <c r="FC119" s="118"/>
      <c r="FD119" s="118"/>
      <c r="FE119" s="118"/>
      <c r="FF119" s="118"/>
      <c r="FG119" s="119"/>
      <c r="FK119" s="147" t="s">
        <v>2733</v>
      </c>
      <c r="FL119" s="118"/>
      <c r="FM119" s="118"/>
      <c r="FN119" s="118"/>
      <c r="FO119" s="118"/>
      <c r="FP119" s="118"/>
      <c r="FQ119" s="147" t="s">
        <v>2734</v>
      </c>
      <c r="FR119" s="118"/>
      <c r="FS119" s="118"/>
      <c r="FT119" s="118"/>
      <c r="FU119" s="118"/>
      <c r="FV119" s="118"/>
      <c r="FW119" s="119"/>
      <c r="GA119" s="173" t="s">
        <v>2742</v>
      </c>
      <c r="GB119" s="174"/>
      <c r="GC119" s="174"/>
      <c r="GD119" s="174"/>
      <c r="GE119" s="174"/>
      <c r="GF119" s="174"/>
      <c r="GG119" s="173" t="s">
        <v>2850</v>
      </c>
      <c r="GH119" s="174"/>
      <c r="GI119" s="174"/>
      <c r="GJ119" s="174"/>
      <c r="GK119" s="174"/>
      <c r="GL119" s="174"/>
      <c r="GM119" s="175"/>
      <c r="GQ119" s="213" t="s">
        <v>1750</v>
      </c>
      <c r="GR119" s="214"/>
      <c r="GS119" s="214"/>
      <c r="GT119" s="214"/>
      <c r="GU119" s="214"/>
      <c r="GV119" s="214"/>
      <c r="GW119" s="213" t="s">
        <v>1751</v>
      </c>
      <c r="GX119" s="214"/>
      <c r="GY119" s="214"/>
      <c r="GZ119" s="214"/>
      <c r="HA119" s="214"/>
      <c r="HB119" s="214"/>
      <c r="HC119" s="215"/>
      <c r="HJ119" s="213" t="s">
        <v>2400</v>
      </c>
      <c r="HK119" s="214"/>
      <c r="HL119" s="214"/>
      <c r="HM119" s="214"/>
      <c r="HN119" s="214"/>
      <c r="HO119" s="214"/>
      <c r="HP119" s="213" t="s">
        <v>1751</v>
      </c>
      <c r="HQ119" s="214"/>
      <c r="HR119" s="214"/>
      <c r="HS119" s="214"/>
      <c r="HT119" s="214"/>
      <c r="HU119" s="214"/>
      <c r="HV119" s="215"/>
    </row>
    <row r="120" spans="39:230">
      <c r="BC120" s="145" t="s">
        <v>2258</v>
      </c>
      <c r="BD120" s="128"/>
      <c r="BE120" s="128"/>
      <c r="BF120" s="128"/>
      <c r="BG120" s="128"/>
      <c r="BH120" s="128"/>
      <c r="BI120" s="145" t="s">
        <v>2259</v>
      </c>
      <c r="BJ120" s="128"/>
      <c r="BK120" s="128"/>
      <c r="BL120" s="128"/>
      <c r="BM120" s="128"/>
      <c r="BN120" s="128"/>
      <c r="BO120" s="129"/>
      <c r="CI120" s="192" t="s">
        <v>2261</v>
      </c>
      <c r="CJ120" s="142"/>
      <c r="CK120" s="142"/>
      <c r="CL120" s="142"/>
      <c r="CM120" s="142"/>
      <c r="CN120" s="142"/>
      <c r="CO120" s="141" t="s">
        <v>2262</v>
      </c>
      <c r="CP120" s="142"/>
      <c r="CQ120" s="142"/>
      <c r="CR120" s="142"/>
      <c r="CS120" s="142"/>
      <c r="CT120" s="142"/>
      <c r="CU120" s="144"/>
      <c r="EU120" s="116" t="s">
        <v>1574</v>
      </c>
      <c r="EV120" s="117"/>
      <c r="EW120" s="117"/>
      <c r="EX120" s="117"/>
      <c r="EY120" s="117"/>
      <c r="EZ120" s="117"/>
      <c r="FA120" s="116" t="s">
        <v>642</v>
      </c>
      <c r="FB120" s="118"/>
      <c r="FC120" s="118"/>
      <c r="FD120" s="118"/>
      <c r="FE120" s="118"/>
      <c r="FF120" s="118"/>
      <c r="FG120" s="119"/>
      <c r="FK120" s="147" t="s">
        <v>2738</v>
      </c>
      <c r="FL120" s="118"/>
      <c r="FM120" s="118"/>
      <c r="FN120" s="118"/>
      <c r="FO120" s="118"/>
      <c r="FP120" s="118"/>
      <c r="FQ120" s="147" t="s">
        <v>2739</v>
      </c>
      <c r="FR120" s="118"/>
      <c r="FS120" s="118"/>
      <c r="FT120" s="118"/>
      <c r="FU120" s="118"/>
      <c r="FV120" s="118"/>
      <c r="FW120" s="119"/>
      <c r="GA120" s="176" t="s">
        <v>1568</v>
      </c>
      <c r="GB120" s="177"/>
      <c r="GC120" s="177"/>
      <c r="GD120" s="177"/>
      <c r="GE120" s="177"/>
      <c r="GF120" s="177"/>
      <c r="GG120" s="176" t="s">
        <v>1570</v>
      </c>
      <c r="GH120" s="177"/>
      <c r="GI120" s="177"/>
      <c r="GJ120" s="177"/>
      <c r="GK120" s="177"/>
      <c r="GL120" s="177"/>
      <c r="GM120" s="178"/>
      <c r="GQ120" s="213" t="s">
        <v>1776</v>
      </c>
      <c r="GR120" s="214"/>
      <c r="GS120" s="214"/>
      <c r="GT120" s="214"/>
      <c r="GU120" s="214"/>
      <c r="GV120" s="214"/>
      <c r="GW120" s="213" t="s">
        <v>1777</v>
      </c>
      <c r="GX120" s="214"/>
      <c r="GY120" s="214"/>
      <c r="GZ120" s="214"/>
      <c r="HA120" s="214"/>
      <c r="HB120" s="214"/>
      <c r="HC120" s="215"/>
      <c r="HJ120" s="213" t="s">
        <v>362</v>
      </c>
      <c r="HK120" s="214"/>
      <c r="HL120" s="214"/>
      <c r="HM120" s="214"/>
      <c r="HN120" s="214"/>
      <c r="HO120" s="214"/>
      <c r="HP120" s="213" t="s">
        <v>364</v>
      </c>
      <c r="HQ120" s="214"/>
      <c r="HR120" s="214"/>
      <c r="HS120" s="214"/>
      <c r="HT120" s="214"/>
      <c r="HU120" s="214"/>
      <c r="HV120" s="215"/>
    </row>
    <row r="121" spans="39:230">
      <c r="BC121" s="145" t="s">
        <v>2273</v>
      </c>
      <c r="BD121" s="128"/>
      <c r="BE121" s="128"/>
      <c r="BF121" s="128"/>
      <c r="BG121" s="128"/>
      <c r="BH121" s="128"/>
      <c r="BI121" s="145" t="s">
        <v>2274</v>
      </c>
      <c r="BJ121" s="128"/>
      <c r="BK121" s="128"/>
      <c r="BL121" s="128"/>
      <c r="BM121" s="128"/>
      <c r="BN121" s="128"/>
      <c r="BO121" s="129"/>
      <c r="CI121" s="192" t="s">
        <v>2275</v>
      </c>
      <c r="CJ121" s="142"/>
      <c r="CK121" s="142"/>
      <c r="CL121" s="142"/>
      <c r="CM121" s="142"/>
      <c r="CN121" s="142"/>
      <c r="CO121" s="141" t="s">
        <v>2276</v>
      </c>
      <c r="CP121" s="142"/>
      <c r="CQ121" s="142"/>
      <c r="CR121" s="142"/>
      <c r="CS121" s="142"/>
      <c r="CT121" s="142"/>
      <c r="CU121" s="144"/>
      <c r="EU121" s="116" t="s">
        <v>1579</v>
      </c>
      <c r="EV121" s="117"/>
      <c r="EW121" s="117"/>
      <c r="EX121" s="117"/>
      <c r="EY121" s="117"/>
      <c r="EZ121" s="117"/>
      <c r="FA121" s="116" t="s">
        <v>26</v>
      </c>
      <c r="FB121" s="118"/>
      <c r="FC121" s="118"/>
      <c r="FD121" s="118"/>
      <c r="FE121" s="118"/>
      <c r="FF121" s="118"/>
      <c r="FG121" s="119"/>
      <c r="FK121" s="81" t="s">
        <v>2928</v>
      </c>
      <c r="FL121" s="82"/>
      <c r="FM121" s="82"/>
      <c r="FN121" s="82"/>
      <c r="FO121" s="82"/>
      <c r="FP121" s="82"/>
      <c r="FQ121" s="81" t="s">
        <v>2918</v>
      </c>
      <c r="FR121" s="82"/>
      <c r="FS121" s="82"/>
      <c r="FT121" s="82"/>
      <c r="FU121" s="82"/>
      <c r="FV121" s="82"/>
      <c r="FW121" s="83"/>
      <c r="GA121" s="176" t="s">
        <v>1572</v>
      </c>
      <c r="GB121" s="177"/>
      <c r="GC121" s="177"/>
      <c r="GD121" s="177"/>
      <c r="GE121" s="177"/>
      <c r="GF121" s="177"/>
      <c r="GG121" s="176" t="s">
        <v>1573</v>
      </c>
      <c r="GH121" s="177"/>
      <c r="GI121" s="177"/>
      <c r="GJ121" s="177"/>
      <c r="GK121" s="177"/>
      <c r="GL121" s="177"/>
      <c r="GM121" s="178"/>
      <c r="GQ121" s="213" t="s">
        <v>362</v>
      </c>
      <c r="GR121" s="214"/>
      <c r="GS121" s="214"/>
      <c r="GT121" s="214"/>
      <c r="GU121" s="214"/>
      <c r="GV121" s="214"/>
      <c r="GW121" s="213" t="s">
        <v>364</v>
      </c>
      <c r="GX121" s="214"/>
      <c r="GY121" s="214"/>
      <c r="GZ121" s="214"/>
      <c r="HA121" s="214"/>
      <c r="HB121" s="214"/>
      <c r="HC121" s="215"/>
      <c r="HJ121" s="213" t="s">
        <v>1825</v>
      </c>
      <c r="HK121" s="214"/>
      <c r="HL121" s="214"/>
      <c r="HM121" s="214"/>
      <c r="HN121" s="214"/>
      <c r="HO121" s="214"/>
      <c r="HP121" s="213" t="s">
        <v>650</v>
      </c>
      <c r="HQ121" s="214"/>
      <c r="HR121" s="214"/>
      <c r="HS121" s="214"/>
      <c r="HT121" s="214"/>
      <c r="HU121" s="214"/>
      <c r="HV121" s="215"/>
    </row>
    <row r="122" spans="39:230">
      <c r="BC122" s="145" t="s">
        <v>2292</v>
      </c>
      <c r="BD122" s="128"/>
      <c r="BE122" s="128"/>
      <c r="BF122" s="128"/>
      <c r="BG122" s="128"/>
      <c r="BH122" s="128"/>
      <c r="BI122" s="145" t="s">
        <v>2293</v>
      </c>
      <c r="BJ122" s="128"/>
      <c r="BK122" s="128"/>
      <c r="BL122" s="128"/>
      <c r="BM122" s="128"/>
      <c r="BN122" s="128"/>
      <c r="BO122" s="129"/>
      <c r="CI122" s="192" t="s">
        <v>2294</v>
      </c>
      <c r="CJ122" s="142"/>
      <c r="CK122" s="142"/>
      <c r="CL122" s="142"/>
      <c r="CM122" s="142"/>
      <c r="CN122" s="142"/>
      <c r="CO122" s="141" t="s">
        <v>2295</v>
      </c>
      <c r="CP122" s="142"/>
      <c r="CQ122" s="142"/>
      <c r="CR122" s="142"/>
      <c r="CS122" s="142"/>
      <c r="CT122" s="142"/>
      <c r="CU122" s="144"/>
      <c r="EU122" s="137" t="s">
        <v>1599</v>
      </c>
      <c r="EV122" s="114"/>
      <c r="EW122" s="114"/>
      <c r="EX122" s="114"/>
      <c r="EY122" s="114"/>
      <c r="EZ122" s="114"/>
      <c r="FA122" s="137" t="s">
        <v>1600</v>
      </c>
      <c r="FB122" s="82"/>
      <c r="FC122" s="118"/>
      <c r="FD122" s="118"/>
      <c r="FE122" s="118"/>
      <c r="FF122" s="118"/>
      <c r="FG122" s="119"/>
      <c r="FK122" s="81" t="s">
        <v>2924</v>
      </c>
      <c r="FL122" s="82"/>
      <c r="FM122" s="82"/>
      <c r="FN122" s="82"/>
      <c r="FO122" s="82"/>
      <c r="FP122" s="82"/>
      <c r="FQ122" s="81" t="s">
        <v>2919</v>
      </c>
      <c r="FR122" s="82"/>
      <c r="FS122" s="82"/>
      <c r="FT122" s="82"/>
      <c r="FU122" s="82"/>
      <c r="FV122" s="82"/>
      <c r="FW122" s="83"/>
      <c r="GA122" s="176" t="s">
        <v>1575</v>
      </c>
      <c r="GB122" s="177"/>
      <c r="GC122" s="177"/>
      <c r="GD122" s="177"/>
      <c r="GE122" s="177"/>
      <c r="GF122" s="177"/>
      <c r="GG122" s="176" t="s">
        <v>1576</v>
      </c>
      <c r="GH122" s="177"/>
      <c r="GI122" s="177"/>
      <c r="GJ122" s="177"/>
      <c r="GK122" s="177"/>
      <c r="GL122" s="177"/>
      <c r="GM122" s="178"/>
      <c r="GQ122" s="213" t="s">
        <v>1825</v>
      </c>
      <c r="GR122" s="214"/>
      <c r="GS122" s="214"/>
      <c r="GT122" s="214"/>
      <c r="GU122" s="214"/>
      <c r="GV122" s="214"/>
      <c r="GW122" s="213" t="s">
        <v>650</v>
      </c>
      <c r="GX122" s="214"/>
      <c r="GY122" s="214"/>
      <c r="GZ122" s="214"/>
      <c r="HA122" s="214"/>
      <c r="HB122" s="214"/>
      <c r="HC122" s="215"/>
      <c r="HJ122" s="213" t="s">
        <v>1849</v>
      </c>
      <c r="HK122" s="214"/>
      <c r="HL122" s="214"/>
      <c r="HM122" s="214"/>
      <c r="HN122" s="214"/>
      <c r="HO122" s="214"/>
      <c r="HP122" s="213" t="s">
        <v>1850</v>
      </c>
      <c r="HQ122" s="214"/>
      <c r="HR122" s="214"/>
      <c r="HS122" s="214"/>
      <c r="HT122" s="214"/>
      <c r="HU122" s="214"/>
      <c r="HV122" s="215"/>
    </row>
    <row r="123" spans="39:230">
      <c r="BC123" s="145" t="s">
        <v>2310</v>
      </c>
      <c r="BD123" s="128"/>
      <c r="BE123" s="128"/>
      <c r="BF123" s="128"/>
      <c r="BG123" s="128"/>
      <c r="BH123" s="128"/>
      <c r="BI123" s="145" t="s">
        <v>2311</v>
      </c>
      <c r="BJ123" s="128"/>
      <c r="BK123" s="128"/>
      <c r="BL123" s="128"/>
      <c r="BM123" s="128"/>
      <c r="BN123" s="128"/>
      <c r="BO123" s="129"/>
      <c r="CI123" s="192" t="s">
        <v>2312</v>
      </c>
      <c r="CJ123" s="142"/>
      <c r="CK123" s="142"/>
      <c r="CL123" s="142"/>
      <c r="CM123" s="142"/>
      <c r="CN123" s="142"/>
      <c r="CO123" s="141" t="s">
        <v>2313</v>
      </c>
      <c r="CP123" s="142"/>
      <c r="CQ123" s="142"/>
      <c r="CR123" s="142"/>
      <c r="CS123" s="142"/>
      <c r="CT123" s="142"/>
      <c r="CU123" s="144"/>
      <c r="EU123" s="137" t="s">
        <v>1623</v>
      </c>
      <c r="EV123" s="114"/>
      <c r="EW123" s="114"/>
      <c r="EX123" s="114"/>
      <c r="EY123" s="114"/>
      <c r="EZ123" s="114"/>
      <c r="FA123" s="137" t="s">
        <v>1624</v>
      </c>
      <c r="FB123" s="82"/>
      <c r="FC123" s="82"/>
      <c r="FD123" s="82"/>
      <c r="FE123" s="82"/>
      <c r="FF123" s="82"/>
      <c r="FG123" s="83"/>
      <c r="FK123" s="147" t="s">
        <v>2925</v>
      </c>
      <c r="FL123" s="118"/>
      <c r="FM123" s="118"/>
      <c r="FN123" s="118"/>
      <c r="FO123" s="118"/>
      <c r="FP123" s="118"/>
      <c r="FQ123" s="147" t="s">
        <v>2920</v>
      </c>
      <c r="FR123" s="118"/>
      <c r="FS123" s="118"/>
      <c r="FT123" s="118"/>
      <c r="FU123" s="118"/>
      <c r="FV123" s="118"/>
      <c r="FW123" s="119"/>
      <c r="GA123" s="180" t="s">
        <v>1645</v>
      </c>
      <c r="GB123" s="181"/>
      <c r="GC123" s="181"/>
      <c r="GD123" s="181"/>
      <c r="GE123" s="181"/>
      <c r="GF123" s="181"/>
      <c r="GG123" s="180" t="s">
        <v>1646</v>
      </c>
      <c r="GH123" s="181"/>
      <c r="GI123" s="181"/>
      <c r="GJ123" s="181"/>
      <c r="GK123" s="181"/>
      <c r="GL123" s="181"/>
      <c r="GM123" s="182"/>
      <c r="GQ123" s="213"/>
      <c r="GR123" s="214"/>
      <c r="GS123" s="214"/>
      <c r="GT123" s="214"/>
      <c r="GU123" s="214"/>
      <c r="GV123" s="214"/>
      <c r="GW123" s="213"/>
      <c r="GX123" s="214"/>
      <c r="GY123" s="214"/>
      <c r="GZ123" s="214"/>
      <c r="HA123" s="214"/>
      <c r="HB123" s="214"/>
      <c r="HC123" s="215"/>
      <c r="HJ123" s="209" t="s">
        <v>1623</v>
      </c>
      <c r="HK123" s="210"/>
      <c r="HL123" s="210"/>
      <c r="HM123" s="210"/>
      <c r="HN123" s="210"/>
      <c r="HO123" s="210"/>
      <c r="HP123" s="209" t="s">
        <v>1624</v>
      </c>
      <c r="HQ123" s="210"/>
      <c r="HR123" s="210"/>
      <c r="HS123" s="210"/>
      <c r="HT123" s="210"/>
      <c r="HU123" s="210"/>
      <c r="HV123" s="211"/>
    </row>
    <row r="124" spans="39:230">
      <c r="BC124" s="145" t="s">
        <v>2324</v>
      </c>
      <c r="BD124" s="128"/>
      <c r="BE124" s="128"/>
      <c r="BF124" s="128"/>
      <c r="BG124" s="128"/>
      <c r="BH124" s="128"/>
      <c r="BI124" s="145" t="s">
        <v>2325</v>
      </c>
      <c r="BJ124" s="128"/>
      <c r="BK124" s="128"/>
      <c r="BL124" s="128"/>
      <c r="BM124" s="128"/>
      <c r="BN124" s="128"/>
      <c r="BO124" s="129"/>
      <c r="CI124" s="192" t="s">
        <v>2326</v>
      </c>
      <c r="CJ124" s="142"/>
      <c r="CK124" s="142"/>
      <c r="CL124" s="142"/>
      <c r="CM124" s="142"/>
      <c r="CN124" s="142"/>
      <c r="CO124" s="141" t="s">
        <v>2327</v>
      </c>
      <c r="CP124" s="142"/>
      <c r="CQ124" s="142"/>
      <c r="CR124" s="142"/>
      <c r="CS124" s="142"/>
      <c r="CT124" s="142"/>
      <c r="CU124" s="144"/>
      <c r="EU124" s="81" t="s">
        <v>1650</v>
      </c>
      <c r="EV124" s="82"/>
      <c r="EW124" s="82"/>
      <c r="EX124" s="82"/>
      <c r="EY124" s="82"/>
      <c r="EZ124" s="82"/>
      <c r="FA124" s="81" t="s">
        <v>646</v>
      </c>
      <c r="FB124" s="82"/>
      <c r="FC124" s="82"/>
      <c r="FD124" s="82"/>
      <c r="FE124" s="82"/>
      <c r="FF124" s="82"/>
      <c r="FG124" s="83"/>
      <c r="FK124" s="147" t="s">
        <v>2926</v>
      </c>
      <c r="FL124" s="118"/>
      <c r="FM124" s="118"/>
      <c r="FN124" s="118"/>
      <c r="FO124" s="118"/>
      <c r="FP124" s="118"/>
      <c r="FQ124" s="147" t="s">
        <v>2921</v>
      </c>
      <c r="FR124" s="118"/>
      <c r="FS124" s="118"/>
      <c r="FT124" s="118"/>
      <c r="FU124" s="118"/>
      <c r="FV124" s="118"/>
      <c r="FW124" s="119"/>
      <c r="GA124" s="180" t="s">
        <v>1721</v>
      </c>
      <c r="GB124" s="181"/>
      <c r="GC124" s="181"/>
      <c r="GD124" s="181"/>
      <c r="GE124" s="181"/>
      <c r="GF124" s="181"/>
      <c r="GG124" s="180" t="s">
        <v>1722</v>
      </c>
      <c r="GH124" s="181"/>
      <c r="GI124" s="181"/>
      <c r="GJ124" s="181"/>
      <c r="GK124" s="181"/>
      <c r="GL124" s="181"/>
      <c r="GM124" s="182"/>
      <c r="GQ124" s="216"/>
      <c r="GR124" s="217"/>
      <c r="GS124" s="217"/>
      <c r="GT124" s="217"/>
      <c r="GU124" s="217"/>
      <c r="GV124" s="217"/>
      <c r="GW124" s="216"/>
      <c r="GX124" s="217"/>
      <c r="GY124" s="217"/>
      <c r="GZ124" s="217"/>
      <c r="HA124" s="217"/>
      <c r="HB124" s="217"/>
      <c r="HC124" s="218"/>
      <c r="HJ124" s="213" t="s">
        <v>2716</v>
      </c>
      <c r="HK124" s="214"/>
      <c r="HL124" s="214"/>
      <c r="HM124" s="214"/>
      <c r="HN124" s="214"/>
      <c r="HO124" s="214"/>
      <c r="HP124" s="213" t="s">
        <v>2717</v>
      </c>
      <c r="HQ124" s="214"/>
      <c r="HR124" s="214"/>
      <c r="HS124" s="214"/>
      <c r="HT124" s="214"/>
      <c r="HU124" s="214"/>
      <c r="HV124" s="215"/>
    </row>
    <row r="125" spans="39:230">
      <c r="BC125" s="145" t="s">
        <v>2340</v>
      </c>
      <c r="BD125" s="128"/>
      <c r="BE125" s="128"/>
      <c r="BF125" s="128"/>
      <c r="BG125" s="128"/>
      <c r="BH125" s="128"/>
      <c r="BI125" s="145" t="s">
        <v>2341</v>
      </c>
      <c r="BJ125" s="128"/>
      <c r="BK125" s="128"/>
      <c r="BL125" s="128"/>
      <c r="BM125" s="128"/>
      <c r="BN125" s="128"/>
      <c r="BO125" s="129"/>
      <c r="CI125" s="192" t="s">
        <v>2342</v>
      </c>
      <c r="CJ125" s="142"/>
      <c r="CK125" s="142"/>
      <c r="CL125" s="142"/>
      <c r="CM125" s="142"/>
      <c r="CN125" s="142"/>
      <c r="CO125" s="141" t="s">
        <v>2343</v>
      </c>
      <c r="CP125" s="142"/>
      <c r="CQ125" s="142"/>
      <c r="CR125" s="142"/>
      <c r="CS125" s="142"/>
      <c r="CT125" s="142"/>
      <c r="CU125" s="144"/>
      <c r="EU125" s="81" t="s">
        <v>1677</v>
      </c>
      <c r="EV125" s="82"/>
      <c r="EW125" s="82"/>
      <c r="EX125" s="82"/>
      <c r="EY125" s="82"/>
      <c r="EZ125" s="82"/>
      <c r="FA125" s="81" t="s">
        <v>648</v>
      </c>
      <c r="FB125" s="82"/>
      <c r="FC125" s="82"/>
      <c r="FD125" s="82"/>
      <c r="FE125" s="82"/>
      <c r="FF125" s="82"/>
      <c r="FG125" s="83"/>
      <c r="FK125" s="147" t="s">
        <v>2927</v>
      </c>
      <c r="FL125" s="118"/>
      <c r="FM125" s="118"/>
      <c r="FN125" s="118"/>
      <c r="FO125" s="118"/>
      <c r="FP125" s="118"/>
      <c r="FQ125" s="147" t="s">
        <v>2922</v>
      </c>
      <c r="FR125" s="118"/>
      <c r="FS125" s="118"/>
      <c r="FT125" s="118"/>
      <c r="FU125" s="118"/>
      <c r="FV125" s="118"/>
      <c r="FW125" s="119"/>
      <c r="GA125" s="180" t="s">
        <v>1798</v>
      </c>
      <c r="GB125" s="181"/>
      <c r="GC125" s="181"/>
      <c r="GD125" s="181"/>
      <c r="GE125" s="181"/>
      <c r="GF125" s="181"/>
      <c r="GG125" s="180" t="s">
        <v>1799</v>
      </c>
      <c r="GH125" s="181"/>
      <c r="GI125" s="181"/>
      <c r="GJ125" s="181"/>
      <c r="GK125" s="181"/>
      <c r="GL125" s="181"/>
      <c r="GM125" s="182"/>
      <c r="HJ125" s="213" t="s">
        <v>2723</v>
      </c>
      <c r="HK125" s="214"/>
      <c r="HL125" s="214"/>
      <c r="HM125" s="214"/>
      <c r="HN125" s="214"/>
      <c r="HO125" s="214"/>
      <c r="HP125" s="213" t="s">
        <v>2724</v>
      </c>
      <c r="HQ125" s="214"/>
      <c r="HR125" s="214"/>
      <c r="HS125" s="214"/>
      <c r="HT125" s="214"/>
      <c r="HU125" s="214"/>
      <c r="HV125" s="215"/>
    </row>
    <row r="126" spans="39:230">
      <c r="BC126" s="145" t="s">
        <v>2360</v>
      </c>
      <c r="BD126" s="128"/>
      <c r="BE126" s="128"/>
      <c r="BF126" s="128"/>
      <c r="BG126" s="128"/>
      <c r="BH126" s="128"/>
      <c r="BI126" s="145" t="s">
        <v>2361</v>
      </c>
      <c r="BJ126" s="128"/>
      <c r="BK126" s="128"/>
      <c r="BL126" s="128"/>
      <c r="BM126" s="128"/>
      <c r="BN126" s="128"/>
      <c r="BO126" s="129"/>
      <c r="CI126" s="192" t="s">
        <v>2362</v>
      </c>
      <c r="CJ126" s="142"/>
      <c r="CK126" s="142"/>
      <c r="CL126" s="142"/>
      <c r="CM126" s="142"/>
      <c r="CN126" s="142"/>
      <c r="CO126" s="141" t="s">
        <v>2363</v>
      </c>
      <c r="CP126" s="142"/>
      <c r="CQ126" s="142"/>
      <c r="CR126" s="142"/>
      <c r="CS126" s="142"/>
      <c r="CT126" s="142"/>
      <c r="CU126" s="144"/>
      <c r="EU126" s="81" t="s">
        <v>1701</v>
      </c>
      <c r="EV126" s="82"/>
      <c r="EW126" s="82"/>
      <c r="EX126" s="82"/>
      <c r="EY126" s="82"/>
      <c r="EZ126" s="82"/>
      <c r="FA126" s="81" t="s">
        <v>647</v>
      </c>
      <c r="FB126" s="82"/>
      <c r="FC126" s="82"/>
      <c r="FD126" s="82"/>
      <c r="FE126" s="82"/>
      <c r="FF126" s="82"/>
      <c r="FG126" s="83"/>
      <c r="FK126" s="81"/>
      <c r="FL126" s="82"/>
      <c r="FM126" s="82"/>
      <c r="FN126" s="82"/>
      <c r="FO126" s="82"/>
      <c r="FP126" s="82"/>
      <c r="FQ126" s="81"/>
      <c r="FR126" s="82"/>
      <c r="FS126" s="82"/>
      <c r="FT126" s="82"/>
      <c r="FU126" s="82"/>
      <c r="FV126" s="82"/>
      <c r="FW126" s="83"/>
      <c r="GA126" s="180" t="s">
        <v>1871</v>
      </c>
      <c r="GB126" s="181"/>
      <c r="GC126" s="181"/>
      <c r="GD126" s="181"/>
      <c r="GE126" s="181"/>
      <c r="GF126" s="181"/>
      <c r="GG126" s="180" t="s">
        <v>1872</v>
      </c>
      <c r="GH126" s="181"/>
      <c r="GI126" s="181"/>
      <c r="GJ126" s="181"/>
      <c r="GK126" s="181"/>
      <c r="GL126" s="181"/>
      <c r="GM126" s="182"/>
      <c r="HJ126" s="213" t="s">
        <v>2729</v>
      </c>
      <c r="HK126" s="214"/>
      <c r="HL126" s="214"/>
      <c r="HM126" s="214"/>
      <c r="HN126" s="214"/>
      <c r="HO126" s="214"/>
      <c r="HP126" s="213" t="s">
        <v>2730</v>
      </c>
      <c r="HQ126" s="214"/>
      <c r="HR126" s="214"/>
      <c r="HS126" s="214"/>
      <c r="HT126" s="214"/>
      <c r="HU126" s="214"/>
      <c r="HV126" s="215"/>
    </row>
    <row r="127" spans="39:230">
      <c r="BC127" s="145" t="s">
        <v>2377</v>
      </c>
      <c r="BD127" s="128"/>
      <c r="BE127" s="128"/>
      <c r="BF127" s="128"/>
      <c r="BG127" s="128"/>
      <c r="BH127" s="128"/>
      <c r="BI127" s="145" t="s">
        <v>2378</v>
      </c>
      <c r="BJ127" s="128"/>
      <c r="BK127" s="128"/>
      <c r="BL127" s="128"/>
      <c r="BM127" s="128"/>
      <c r="BN127" s="128"/>
      <c r="BO127" s="129"/>
      <c r="CI127" s="192" t="s">
        <v>2379</v>
      </c>
      <c r="CJ127" s="142"/>
      <c r="CK127" s="142"/>
      <c r="CL127" s="142"/>
      <c r="CM127" s="142"/>
      <c r="CN127" s="142"/>
      <c r="CO127" s="141" t="s">
        <v>2378</v>
      </c>
      <c r="CP127" s="142"/>
      <c r="CQ127" s="142"/>
      <c r="CR127" s="142"/>
      <c r="CS127" s="142"/>
      <c r="CT127" s="142"/>
      <c r="CU127" s="144"/>
      <c r="EU127" s="81" t="s">
        <v>1725</v>
      </c>
      <c r="EV127" s="82"/>
      <c r="EW127" s="82"/>
      <c r="EX127" s="82"/>
      <c r="EY127" s="82"/>
      <c r="EZ127" s="82"/>
      <c r="FA127" s="81" t="s">
        <v>649</v>
      </c>
      <c r="FB127" s="82"/>
      <c r="FC127" s="82"/>
      <c r="FD127" s="82"/>
      <c r="FE127" s="82"/>
      <c r="FF127" s="82"/>
      <c r="FG127" s="83"/>
      <c r="FK127" s="84"/>
      <c r="FL127" s="85"/>
      <c r="FM127" s="85"/>
      <c r="FN127" s="85"/>
      <c r="FO127" s="85"/>
      <c r="FP127" s="85"/>
      <c r="FQ127" s="84"/>
      <c r="FR127" s="85"/>
      <c r="FS127" s="85"/>
      <c r="FT127" s="85"/>
      <c r="FU127" s="85"/>
      <c r="FV127" s="85"/>
      <c r="FW127" s="86"/>
      <c r="GA127" s="180" t="s">
        <v>1942</v>
      </c>
      <c r="GB127" s="181"/>
      <c r="GC127" s="181"/>
      <c r="GD127" s="181"/>
      <c r="GE127" s="181"/>
      <c r="GF127" s="181"/>
      <c r="GG127" s="180" t="s">
        <v>1943</v>
      </c>
      <c r="GH127" s="181"/>
      <c r="GI127" s="181"/>
      <c r="GJ127" s="181"/>
      <c r="GK127" s="181"/>
      <c r="GL127" s="181"/>
      <c r="GM127" s="182"/>
      <c r="HJ127" s="213" t="s">
        <v>2733</v>
      </c>
      <c r="HK127" s="214"/>
      <c r="HL127" s="214"/>
      <c r="HM127" s="214"/>
      <c r="HN127" s="214"/>
      <c r="HO127" s="214"/>
      <c r="HP127" s="213" t="s">
        <v>2734</v>
      </c>
      <c r="HQ127" s="214"/>
      <c r="HR127" s="214"/>
      <c r="HS127" s="214"/>
      <c r="HT127" s="214"/>
      <c r="HU127" s="214"/>
      <c r="HV127" s="215"/>
    </row>
    <row r="128" spans="39:230">
      <c r="BC128" s="145" t="s">
        <v>2393</v>
      </c>
      <c r="BD128" s="128"/>
      <c r="BE128" s="128"/>
      <c r="BF128" s="128"/>
      <c r="BG128" s="128"/>
      <c r="BH128" s="128"/>
      <c r="BI128" s="145" t="s">
        <v>2394</v>
      </c>
      <c r="BJ128" s="128"/>
      <c r="BK128" s="128"/>
      <c r="BL128" s="128"/>
      <c r="BM128" s="128"/>
      <c r="BN128" s="128"/>
      <c r="BO128" s="129"/>
      <c r="CI128" s="192" t="s">
        <v>2395</v>
      </c>
      <c r="CJ128" s="142"/>
      <c r="CK128" s="142"/>
      <c r="CL128" s="142"/>
      <c r="CM128" s="142"/>
      <c r="CN128" s="142"/>
      <c r="CO128" s="141" t="s">
        <v>2394</v>
      </c>
      <c r="CP128" s="142"/>
      <c r="CQ128" s="142"/>
      <c r="CR128" s="142"/>
      <c r="CS128" s="142"/>
      <c r="CT128" s="142"/>
      <c r="CU128" s="144"/>
      <c r="EU128" s="81" t="s">
        <v>1750</v>
      </c>
      <c r="EV128" s="82"/>
      <c r="EW128" s="82"/>
      <c r="EX128" s="82"/>
      <c r="EY128" s="82"/>
      <c r="EZ128" s="82"/>
      <c r="FA128" s="81" t="s">
        <v>1751</v>
      </c>
      <c r="FB128" s="82"/>
      <c r="FC128" s="82"/>
      <c r="FD128" s="82"/>
      <c r="FE128" s="82"/>
      <c r="FF128" s="82"/>
      <c r="FG128" s="83"/>
      <c r="GA128" s="180" t="s">
        <v>2010</v>
      </c>
      <c r="GB128" s="181"/>
      <c r="GC128" s="181"/>
      <c r="GD128" s="181"/>
      <c r="GE128" s="181"/>
      <c r="GF128" s="181"/>
      <c r="GG128" s="180" t="s">
        <v>2011</v>
      </c>
      <c r="GH128" s="181"/>
      <c r="GI128" s="181"/>
      <c r="GJ128" s="181"/>
      <c r="GK128" s="181"/>
      <c r="GL128" s="181"/>
      <c r="GM128" s="182"/>
      <c r="HJ128" s="213" t="s">
        <v>2738</v>
      </c>
      <c r="HK128" s="214"/>
      <c r="HL128" s="214"/>
      <c r="HM128" s="214"/>
      <c r="HN128" s="214"/>
      <c r="HO128" s="214"/>
      <c r="HP128" s="213" t="s">
        <v>2739</v>
      </c>
      <c r="HQ128" s="214"/>
      <c r="HR128" s="214"/>
      <c r="HS128" s="214"/>
      <c r="HT128" s="214"/>
      <c r="HU128" s="214"/>
      <c r="HV128" s="215"/>
    </row>
    <row r="129" spans="55:230">
      <c r="BC129" s="145" t="s">
        <v>2410</v>
      </c>
      <c r="BD129" s="128"/>
      <c r="BE129" s="128"/>
      <c r="BF129" s="128"/>
      <c r="BG129" s="128"/>
      <c r="BH129" s="128"/>
      <c r="BI129" s="145" t="s">
        <v>2411</v>
      </c>
      <c r="BJ129" s="128"/>
      <c r="BK129" s="128"/>
      <c r="BL129" s="128"/>
      <c r="BM129" s="128"/>
      <c r="BN129" s="128"/>
      <c r="BO129" s="129"/>
      <c r="CI129" s="192" t="s">
        <v>2412</v>
      </c>
      <c r="CJ129" s="142"/>
      <c r="CK129" s="142"/>
      <c r="CL129" s="142"/>
      <c r="CM129" s="142"/>
      <c r="CN129" s="142"/>
      <c r="CO129" s="141" t="s">
        <v>2411</v>
      </c>
      <c r="CP129" s="142"/>
      <c r="CQ129" s="142"/>
      <c r="CR129" s="142"/>
      <c r="CS129" s="142"/>
      <c r="CT129" s="142"/>
      <c r="CU129" s="144"/>
      <c r="EU129" s="81" t="s">
        <v>1776</v>
      </c>
      <c r="EV129" s="82"/>
      <c r="EW129" s="82"/>
      <c r="EX129" s="82"/>
      <c r="EY129" s="82"/>
      <c r="EZ129" s="82"/>
      <c r="FA129" s="81" t="s">
        <v>1777</v>
      </c>
      <c r="FB129" s="82"/>
      <c r="FC129" s="82"/>
      <c r="FD129" s="82"/>
      <c r="FE129" s="82"/>
      <c r="FF129" s="82"/>
      <c r="FG129" s="83"/>
      <c r="FK129" t="s">
        <v>2782</v>
      </c>
      <c r="GA129" s="180" t="s">
        <v>2086</v>
      </c>
      <c r="GB129" s="181"/>
      <c r="GC129" s="181"/>
      <c r="GD129" s="181"/>
      <c r="GE129" s="181"/>
      <c r="GF129" s="181"/>
      <c r="GG129" s="180" t="s">
        <v>2087</v>
      </c>
      <c r="GH129" s="181"/>
      <c r="GI129" s="181"/>
      <c r="GJ129" s="181"/>
      <c r="GK129" s="181"/>
      <c r="GL129" s="181"/>
      <c r="GM129" s="182"/>
      <c r="HJ129" s="213" t="s">
        <v>1965</v>
      </c>
      <c r="HK129" s="214"/>
      <c r="HL129" s="214"/>
      <c r="HM129" s="214"/>
      <c r="HN129" s="214"/>
      <c r="HO129" s="214"/>
      <c r="HP129" s="213" t="s">
        <v>2745</v>
      </c>
      <c r="HQ129" s="214"/>
      <c r="HR129" s="214"/>
      <c r="HS129" s="214"/>
      <c r="HT129" s="214"/>
      <c r="HU129" s="214"/>
      <c r="HV129" s="215"/>
    </row>
    <row r="130" spans="55:230" ht="17.25">
      <c r="BC130" s="145" t="s">
        <v>2429</v>
      </c>
      <c r="BD130" s="128"/>
      <c r="BE130" s="128"/>
      <c r="BF130" s="128"/>
      <c r="BG130" s="128"/>
      <c r="BH130" s="128"/>
      <c r="BI130" s="145" t="s">
        <v>2430</v>
      </c>
      <c r="BJ130" s="128"/>
      <c r="BK130" s="128"/>
      <c r="BL130" s="128"/>
      <c r="BM130" s="128"/>
      <c r="BN130" s="128"/>
      <c r="BO130" s="129"/>
      <c r="CI130" s="192" t="s">
        <v>2431</v>
      </c>
      <c r="CJ130" s="142"/>
      <c r="CK130" s="142"/>
      <c r="CL130" s="142"/>
      <c r="CM130" s="142"/>
      <c r="CN130" s="142"/>
      <c r="CO130" s="141" t="s">
        <v>2430</v>
      </c>
      <c r="CP130" s="142"/>
      <c r="CQ130" s="142"/>
      <c r="CR130" s="142"/>
      <c r="CS130" s="142"/>
      <c r="CT130" s="142"/>
      <c r="CU130" s="144"/>
      <c r="EU130" s="81" t="s">
        <v>362</v>
      </c>
      <c r="EV130" s="82"/>
      <c r="EW130" s="82"/>
      <c r="EX130" s="82"/>
      <c r="EY130" s="82"/>
      <c r="EZ130" s="82"/>
      <c r="FA130" s="81" t="s">
        <v>364</v>
      </c>
      <c r="FB130" s="82"/>
      <c r="FC130" s="82"/>
      <c r="FD130" s="82"/>
      <c r="FE130" s="82"/>
      <c r="FF130" s="82"/>
      <c r="FG130" s="83"/>
      <c r="FK130" s="103" t="s">
        <v>1561</v>
      </c>
      <c r="FL130" s="104"/>
      <c r="FM130" s="104"/>
      <c r="FN130" s="104"/>
      <c r="FO130" s="104"/>
      <c r="FP130" s="104"/>
      <c r="FQ130" s="105" t="s">
        <v>2788</v>
      </c>
      <c r="FR130" s="104"/>
      <c r="FS130" s="104"/>
      <c r="FT130" s="104"/>
      <c r="FU130" s="104"/>
      <c r="FV130" s="104"/>
      <c r="FW130" s="106"/>
      <c r="GA130" s="180" t="s">
        <v>2155</v>
      </c>
      <c r="GB130" s="181"/>
      <c r="GC130" s="181"/>
      <c r="GD130" s="181"/>
      <c r="GE130" s="181"/>
      <c r="GF130" s="181"/>
      <c r="GG130" s="180" t="s">
        <v>2156</v>
      </c>
      <c r="GH130" s="181"/>
      <c r="GI130" s="181"/>
      <c r="GJ130" s="181"/>
      <c r="GK130" s="181"/>
      <c r="GL130" s="181"/>
      <c r="GM130" s="182"/>
      <c r="HJ130" s="213" t="s">
        <v>2013</v>
      </c>
      <c r="HK130" s="214"/>
      <c r="HL130" s="214"/>
      <c r="HM130" s="214"/>
      <c r="HN130" s="214"/>
      <c r="HO130" s="214"/>
      <c r="HP130" s="213" t="s">
        <v>2748</v>
      </c>
      <c r="HQ130" s="214"/>
      <c r="HR130" s="214"/>
      <c r="HS130" s="214"/>
      <c r="HT130" s="214"/>
      <c r="HU130" s="214"/>
      <c r="HV130" s="215"/>
    </row>
    <row r="131" spans="55:230">
      <c r="BC131" s="145" t="s">
        <v>2448</v>
      </c>
      <c r="BD131" s="128"/>
      <c r="BE131" s="128"/>
      <c r="BF131" s="128"/>
      <c r="BG131" s="128"/>
      <c r="BH131" s="128"/>
      <c r="BI131" s="145" t="s">
        <v>2449</v>
      </c>
      <c r="BJ131" s="128"/>
      <c r="BK131" s="128"/>
      <c r="BL131" s="128"/>
      <c r="BM131" s="128"/>
      <c r="BN131" s="128"/>
      <c r="BO131" s="129"/>
      <c r="CI131" s="192" t="s">
        <v>2450</v>
      </c>
      <c r="CJ131" s="142"/>
      <c r="CK131" s="142"/>
      <c r="CL131" s="142"/>
      <c r="CM131" s="142"/>
      <c r="CN131" s="142"/>
      <c r="CO131" s="141" t="s">
        <v>2449</v>
      </c>
      <c r="CP131" s="142"/>
      <c r="CQ131" s="142"/>
      <c r="CR131" s="142"/>
      <c r="CS131" s="142"/>
      <c r="CT131" s="142"/>
      <c r="CU131" s="144"/>
      <c r="EU131" s="81" t="s">
        <v>1825</v>
      </c>
      <c r="EV131" s="82"/>
      <c r="EW131" s="82"/>
      <c r="EX131" s="82"/>
      <c r="EY131" s="82"/>
      <c r="EZ131" s="82"/>
      <c r="FA131" s="81" t="s">
        <v>650</v>
      </c>
      <c r="FB131" s="82"/>
      <c r="FC131" s="82"/>
      <c r="FD131" s="82"/>
      <c r="FE131" s="82"/>
      <c r="FF131" s="82"/>
      <c r="FG131" s="83"/>
      <c r="FK131" s="113" t="s">
        <v>1568</v>
      </c>
      <c r="FL131" s="114"/>
      <c r="FM131" s="114"/>
      <c r="FN131" s="114"/>
      <c r="FO131" s="114"/>
      <c r="FP131" s="114"/>
      <c r="FQ131" s="113" t="s">
        <v>1569</v>
      </c>
      <c r="FR131" s="114"/>
      <c r="FS131" s="114"/>
      <c r="FT131" s="114"/>
      <c r="FU131" s="114"/>
      <c r="FV131" s="114"/>
      <c r="FW131" s="115"/>
      <c r="GA131" s="180" t="s">
        <v>2212</v>
      </c>
      <c r="GB131" s="181"/>
      <c r="GC131" s="181"/>
      <c r="GD131" s="181"/>
      <c r="GE131" s="181"/>
      <c r="GF131" s="181"/>
      <c r="GG131" s="180" t="s">
        <v>2213</v>
      </c>
      <c r="GH131" s="181"/>
      <c r="GI131" s="181"/>
      <c r="GJ131" s="181"/>
      <c r="GK131" s="181"/>
      <c r="GL131" s="181"/>
      <c r="GM131" s="182"/>
      <c r="HJ131" s="213" t="s">
        <v>1898</v>
      </c>
      <c r="HK131" s="214"/>
      <c r="HL131" s="214"/>
      <c r="HM131" s="214"/>
      <c r="HN131" s="214"/>
      <c r="HO131" s="214"/>
      <c r="HP131" s="213" t="s">
        <v>2752</v>
      </c>
      <c r="HQ131" s="214"/>
      <c r="HR131" s="214"/>
      <c r="HS131" s="214"/>
      <c r="HT131" s="214"/>
      <c r="HU131" s="214"/>
      <c r="HV131" s="215"/>
    </row>
    <row r="132" spans="55:230">
      <c r="BC132" s="145" t="s">
        <v>2464</v>
      </c>
      <c r="BD132" s="128"/>
      <c r="BE132" s="128"/>
      <c r="BF132" s="128"/>
      <c r="BG132" s="128"/>
      <c r="BH132" s="128"/>
      <c r="BI132" s="145" t="s">
        <v>2465</v>
      </c>
      <c r="BJ132" s="128"/>
      <c r="BK132" s="128"/>
      <c r="BL132" s="128"/>
      <c r="BM132" s="128"/>
      <c r="BN132" s="128"/>
      <c r="BO132" s="129"/>
      <c r="CI132" s="192" t="s">
        <v>2466</v>
      </c>
      <c r="CJ132" s="142"/>
      <c r="CK132" s="142"/>
      <c r="CL132" s="142"/>
      <c r="CM132" s="142"/>
      <c r="CN132" s="142"/>
      <c r="CO132" s="141" t="s">
        <v>2465</v>
      </c>
      <c r="CP132" s="142"/>
      <c r="CQ132" s="142"/>
      <c r="CR132" s="142"/>
      <c r="CS132" s="142"/>
      <c r="CT132" s="142"/>
      <c r="CU132" s="144"/>
      <c r="EU132" s="179" t="s">
        <v>2348</v>
      </c>
      <c r="EV132" s="82"/>
      <c r="EW132" s="82"/>
      <c r="EX132" s="82"/>
      <c r="EY132" s="82"/>
      <c r="EZ132" s="82"/>
      <c r="FA132" s="81" t="s">
        <v>1850</v>
      </c>
      <c r="FB132" s="82"/>
      <c r="FC132" s="82"/>
      <c r="FD132" s="82"/>
      <c r="FE132" s="82"/>
      <c r="FF132" s="82"/>
      <c r="FG132" s="83"/>
      <c r="FK132" s="113" t="s">
        <v>1572</v>
      </c>
      <c r="FL132" s="114"/>
      <c r="FM132" s="114"/>
      <c r="FN132" s="114"/>
      <c r="FO132" s="114"/>
      <c r="FP132" s="114"/>
      <c r="FQ132" s="113" t="s">
        <v>1573</v>
      </c>
      <c r="FR132" s="114"/>
      <c r="FS132" s="114"/>
      <c r="FT132" s="114"/>
      <c r="FU132" s="114"/>
      <c r="FV132" s="114"/>
      <c r="FW132" s="115"/>
      <c r="GA132" s="180"/>
      <c r="GB132" s="181"/>
      <c r="GC132" s="181"/>
      <c r="GD132" s="181"/>
      <c r="GE132" s="181"/>
      <c r="GF132" s="181"/>
      <c r="GG132" s="180"/>
      <c r="GH132" s="181"/>
      <c r="GI132" s="181"/>
      <c r="GJ132" s="181"/>
      <c r="GK132" s="181"/>
      <c r="GL132" s="181"/>
      <c r="GM132" s="182"/>
      <c r="HJ132" s="213" t="s">
        <v>1922</v>
      </c>
      <c r="HK132" s="214"/>
      <c r="HL132" s="214"/>
      <c r="HM132" s="214"/>
      <c r="HN132" s="214"/>
      <c r="HO132" s="214"/>
      <c r="HP132" s="213" t="s">
        <v>2758</v>
      </c>
      <c r="HQ132" s="214"/>
      <c r="HR132" s="214"/>
      <c r="HS132" s="214"/>
      <c r="HT132" s="214"/>
      <c r="HU132" s="214"/>
      <c r="HV132" s="215"/>
    </row>
    <row r="133" spans="55:230">
      <c r="BC133" s="145" t="s">
        <v>2482</v>
      </c>
      <c r="BD133" s="128"/>
      <c r="BE133" s="128"/>
      <c r="BF133" s="128"/>
      <c r="BG133" s="128"/>
      <c r="BH133" s="128"/>
      <c r="BI133" s="145" t="s">
        <v>2483</v>
      </c>
      <c r="BJ133" s="128"/>
      <c r="BK133" s="128"/>
      <c r="BL133" s="128"/>
      <c r="BM133" s="128"/>
      <c r="BN133" s="128"/>
      <c r="BO133" s="129"/>
      <c r="CI133" s="192" t="s">
        <v>2484</v>
      </c>
      <c r="CJ133" s="142"/>
      <c r="CK133" s="142"/>
      <c r="CL133" s="142"/>
      <c r="CM133" s="142"/>
      <c r="CN133" s="142"/>
      <c r="CO133" s="141" t="s">
        <v>2483</v>
      </c>
      <c r="CP133" s="142"/>
      <c r="CQ133" s="142"/>
      <c r="CR133" s="142"/>
      <c r="CS133" s="142"/>
      <c r="CT133" s="142"/>
      <c r="CU133" s="144"/>
      <c r="EU133" s="81"/>
      <c r="EV133" s="82"/>
      <c r="EW133" s="82"/>
      <c r="EX133" s="82"/>
      <c r="EY133" s="82"/>
      <c r="EZ133" s="82"/>
      <c r="FA133" s="81"/>
      <c r="FB133" s="82"/>
      <c r="FC133" s="82"/>
      <c r="FD133" s="82"/>
      <c r="FE133" s="82"/>
      <c r="FF133" s="82"/>
      <c r="FG133" s="83"/>
      <c r="FK133" s="113" t="s">
        <v>1575</v>
      </c>
      <c r="FL133" s="114"/>
      <c r="FM133" s="114"/>
      <c r="FN133" s="114"/>
      <c r="FO133" s="114"/>
      <c r="FP133" s="114"/>
      <c r="FQ133" s="113" t="s">
        <v>1576</v>
      </c>
      <c r="FR133" s="114"/>
      <c r="FS133" s="114"/>
      <c r="FT133" s="114"/>
      <c r="FU133" s="114"/>
      <c r="FV133" s="114"/>
      <c r="FW133" s="115"/>
      <c r="GA133" s="186"/>
      <c r="GB133" s="187"/>
      <c r="GC133" s="187"/>
      <c r="GD133" s="187"/>
      <c r="GE133" s="187"/>
      <c r="GF133" s="187"/>
      <c r="GG133" s="186"/>
      <c r="GH133" s="187"/>
      <c r="GI133" s="187"/>
      <c r="GJ133" s="187"/>
      <c r="GK133" s="187"/>
      <c r="GL133" s="187"/>
      <c r="GM133" s="188"/>
      <c r="HJ133" s="213" t="s">
        <v>1944</v>
      </c>
      <c r="HK133" s="214"/>
      <c r="HL133" s="214"/>
      <c r="HM133" s="214"/>
      <c r="HN133" s="214"/>
      <c r="HO133" s="214"/>
      <c r="HP133" s="213" t="s">
        <v>2762</v>
      </c>
      <c r="HQ133" s="214"/>
      <c r="HR133" s="214"/>
      <c r="HS133" s="214"/>
      <c r="HT133" s="214"/>
      <c r="HU133" s="214"/>
      <c r="HV133" s="215"/>
    </row>
    <row r="134" spans="55:230">
      <c r="BC134" s="145" t="s">
        <v>2500</v>
      </c>
      <c r="BD134" s="128"/>
      <c r="BE134" s="128"/>
      <c r="BF134" s="128"/>
      <c r="BG134" s="128"/>
      <c r="BH134" s="128"/>
      <c r="BI134" s="145" t="s">
        <v>2501</v>
      </c>
      <c r="BJ134" s="128"/>
      <c r="BK134" s="128"/>
      <c r="BL134" s="128"/>
      <c r="BM134" s="128"/>
      <c r="BN134" s="128"/>
      <c r="BO134" s="129"/>
      <c r="CI134" s="192" t="s">
        <v>2502</v>
      </c>
      <c r="CJ134" s="142"/>
      <c r="CK134" s="142"/>
      <c r="CL134" s="142"/>
      <c r="CM134" s="142"/>
      <c r="CN134" s="142"/>
      <c r="CO134" s="141" t="s">
        <v>2501</v>
      </c>
      <c r="CP134" s="142"/>
      <c r="CQ134" s="142"/>
      <c r="CR134" s="142"/>
      <c r="CS134" s="142"/>
      <c r="CT134" s="142"/>
      <c r="CU134" s="144"/>
      <c r="EU134" s="84"/>
      <c r="EV134" s="85"/>
      <c r="EW134" s="85"/>
      <c r="EX134" s="85"/>
      <c r="EY134" s="85"/>
      <c r="EZ134" s="85"/>
      <c r="FA134" s="84"/>
      <c r="FB134" s="85"/>
      <c r="FC134" s="85"/>
      <c r="FD134" s="85"/>
      <c r="FE134" s="85"/>
      <c r="FF134" s="85"/>
      <c r="FG134" s="86"/>
      <c r="FK134" s="81" t="s">
        <v>1597</v>
      </c>
      <c r="FL134" s="82"/>
      <c r="FM134" s="82"/>
      <c r="FN134" s="82"/>
      <c r="FO134" s="82"/>
      <c r="FP134" s="82"/>
      <c r="FQ134" s="81" t="s">
        <v>1023</v>
      </c>
      <c r="FR134" s="82"/>
      <c r="FS134" s="82"/>
      <c r="FT134" s="82"/>
      <c r="FU134" s="82"/>
      <c r="FV134" s="82"/>
      <c r="FW134" s="83"/>
      <c r="GA134" s="180"/>
      <c r="GB134" s="181"/>
      <c r="GC134" s="181"/>
      <c r="GD134" s="181"/>
      <c r="GE134" s="181"/>
      <c r="GF134" s="181"/>
      <c r="GG134" s="180"/>
      <c r="GH134" s="181"/>
      <c r="GI134" s="181"/>
      <c r="GJ134" s="181"/>
      <c r="GK134" s="181"/>
      <c r="GL134" s="181"/>
      <c r="GM134" s="182"/>
      <c r="HJ134" s="213"/>
      <c r="HK134" s="214"/>
      <c r="HL134" s="214"/>
      <c r="HM134" s="214"/>
      <c r="HN134" s="214"/>
      <c r="HO134" s="214"/>
      <c r="HP134" s="213"/>
      <c r="HQ134" s="214"/>
      <c r="HR134" s="214"/>
      <c r="HS134" s="214"/>
      <c r="HT134" s="214"/>
      <c r="HU134" s="214"/>
      <c r="HV134" s="215"/>
    </row>
    <row r="135" spans="55:230">
      <c r="BC135" s="145" t="s">
        <v>2518</v>
      </c>
      <c r="BD135" s="128"/>
      <c r="BE135" s="128"/>
      <c r="BF135" s="128"/>
      <c r="BG135" s="128"/>
      <c r="BH135" s="128"/>
      <c r="BI135" s="145" t="s">
        <v>2519</v>
      </c>
      <c r="BJ135" s="128"/>
      <c r="BK135" s="128"/>
      <c r="BL135" s="128"/>
      <c r="BM135" s="128"/>
      <c r="BN135" s="128"/>
      <c r="BO135" s="129"/>
      <c r="CI135" s="192" t="s">
        <v>2520</v>
      </c>
      <c r="CJ135" s="142"/>
      <c r="CK135" s="142"/>
      <c r="CL135" s="142"/>
      <c r="CM135" s="142"/>
      <c r="CN135" s="142"/>
      <c r="CO135" s="141" t="s">
        <v>2519</v>
      </c>
      <c r="CP135" s="142"/>
      <c r="CQ135" s="142"/>
      <c r="CR135" s="142"/>
      <c r="CS135" s="142"/>
      <c r="CT135" s="142"/>
      <c r="CU135" s="144"/>
      <c r="FK135" s="113" t="s">
        <v>1574</v>
      </c>
      <c r="FL135" s="114"/>
      <c r="FM135" s="114"/>
      <c r="FN135" s="114"/>
      <c r="FO135" s="114"/>
      <c r="FP135" s="114"/>
      <c r="FQ135" s="113" t="s">
        <v>642</v>
      </c>
      <c r="FR135" s="114"/>
      <c r="FS135" s="114"/>
      <c r="FT135" s="114"/>
      <c r="FU135" s="114"/>
      <c r="FV135" s="114"/>
      <c r="FW135" s="115"/>
      <c r="GA135" s="180"/>
      <c r="GB135" s="181"/>
      <c r="GC135" s="181"/>
      <c r="GD135" s="181"/>
      <c r="GE135" s="181"/>
      <c r="GF135" s="181"/>
      <c r="GG135" s="180"/>
      <c r="GH135" s="181"/>
      <c r="GI135" s="181"/>
      <c r="GJ135" s="181"/>
      <c r="GK135" s="181"/>
      <c r="GL135" s="181"/>
      <c r="GM135" s="182"/>
      <c r="HJ135" s="216"/>
      <c r="HK135" s="217"/>
      <c r="HL135" s="217"/>
      <c r="HM135" s="217"/>
      <c r="HN135" s="217"/>
      <c r="HO135" s="217"/>
      <c r="HP135" s="216"/>
      <c r="HQ135" s="217"/>
      <c r="HR135" s="217"/>
      <c r="HS135" s="217"/>
      <c r="HT135" s="217"/>
      <c r="HU135" s="217"/>
      <c r="HV135" s="218"/>
    </row>
    <row r="136" spans="55:230">
      <c r="BC136" s="145" t="s">
        <v>2535</v>
      </c>
      <c r="BD136" s="128"/>
      <c r="BE136" s="128"/>
      <c r="BF136" s="128"/>
      <c r="BG136" s="128"/>
      <c r="BH136" s="128"/>
      <c r="BI136" s="145" t="s">
        <v>2536</v>
      </c>
      <c r="BJ136" s="128"/>
      <c r="BK136" s="128"/>
      <c r="BL136" s="128"/>
      <c r="BM136" s="128"/>
      <c r="BN136" s="128"/>
      <c r="BO136" s="129"/>
      <c r="CI136" s="192" t="s">
        <v>2537</v>
      </c>
      <c r="CJ136" s="142"/>
      <c r="CK136" s="142"/>
      <c r="CL136" s="142"/>
      <c r="CM136" s="142"/>
      <c r="CN136" s="142"/>
      <c r="CO136" s="141" t="s">
        <v>2536</v>
      </c>
      <c r="CP136" s="142"/>
      <c r="CQ136" s="142"/>
      <c r="CR136" s="142"/>
      <c r="CS136" s="142"/>
      <c r="CT136" s="142"/>
      <c r="CU136" s="144"/>
      <c r="FK136" s="113" t="s">
        <v>1647</v>
      </c>
      <c r="FL136" s="114"/>
      <c r="FM136" s="114"/>
      <c r="FN136" s="114"/>
      <c r="FO136" s="114"/>
      <c r="FP136" s="114"/>
      <c r="FQ136" s="113" t="s">
        <v>1648</v>
      </c>
      <c r="FR136" s="114"/>
      <c r="FS136" s="114"/>
      <c r="FT136" s="114"/>
      <c r="FU136" s="114"/>
      <c r="FV136" s="114"/>
      <c r="FW136" s="115"/>
      <c r="GA136" s="186"/>
      <c r="GB136" s="187"/>
      <c r="GC136" s="187"/>
      <c r="GD136" s="187"/>
      <c r="GE136" s="187"/>
      <c r="GF136" s="187"/>
      <c r="GG136" s="186"/>
      <c r="GH136" s="187"/>
      <c r="GI136" s="187"/>
      <c r="GJ136" s="187"/>
      <c r="GK136" s="187"/>
      <c r="GL136" s="187"/>
      <c r="GM136" s="188"/>
    </row>
    <row r="137" spans="55:230">
      <c r="BC137" s="145" t="s">
        <v>2552</v>
      </c>
      <c r="BD137" s="128"/>
      <c r="BE137" s="128"/>
      <c r="BF137" s="128"/>
      <c r="BG137" s="128"/>
      <c r="BH137" s="128"/>
      <c r="BI137" s="145" t="s">
        <v>2553</v>
      </c>
      <c r="BJ137" s="128"/>
      <c r="BK137" s="128"/>
      <c r="BL137" s="128"/>
      <c r="BM137" s="128"/>
      <c r="BN137" s="128"/>
      <c r="BO137" s="129"/>
      <c r="CI137" s="192" t="s">
        <v>2554</v>
      </c>
      <c r="CJ137" s="142"/>
      <c r="CK137" s="142"/>
      <c r="CL137" s="142"/>
      <c r="CM137" s="142"/>
      <c r="CN137" s="142"/>
      <c r="CO137" s="141" t="s">
        <v>2553</v>
      </c>
      <c r="CP137" s="142"/>
      <c r="CQ137" s="142"/>
      <c r="CR137" s="142"/>
      <c r="CS137" s="142"/>
      <c r="CT137" s="142"/>
      <c r="CU137" s="144"/>
      <c r="EU137" t="s">
        <v>1543</v>
      </c>
      <c r="FK137" s="81" t="s">
        <v>1674</v>
      </c>
      <c r="FL137" s="82"/>
      <c r="FM137" s="82"/>
      <c r="FN137" s="82"/>
      <c r="FO137" s="82"/>
      <c r="FP137" s="82"/>
      <c r="FQ137" s="81" t="s">
        <v>1675</v>
      </c>
      <c r="FR137" s="82"/>
      <c r="FS137" s="82"/>
      <c r="FT137" s="82"/>
      <c r="FU137" s="82"/>
      <c r="FV137" s="82"/>
      <c r="FW137" s="83"/>
    </row>
    <row r="138" spans="55:230" ht="17.25">
      <c r="BC138" s="145" t="s">
        <v>2570</v>
      </c>
      <c r="BD138" s="128"/>
      <c r="BE138" s="128"/>
      <c r="BF138" s="128"/>
      <c r="BG138" s="128"/>
      <c r="BH138" s="128"/>
      <c r="BI138" s="145" t="s">
        <v>2571</v>
      </c>
      <c r="BJ138" s="128"/>
      <c r="BK138" s="128"/>
      <c r="BL138" s="128"/>
      <c r="BM138" s="128"/>
      <c r="BN138" s="128"/>
      <c r="BO138" s="129"/>
      <c r="CI138" s="192" t="s">
        <v>2572</v>
      </c>
      <c r="CJ138" s="142"/>
      <c r="CK138" s="142"/>
      <c r="CL138" s="142"/>
      <c r="CM138" s="142"/>
      <c r="CN138" s="142"/>
      <c r="CO138" s="141" t="s">
        <v>2571</v>
      </c>
      <c r="CP138" s="142"/>
      <c r="CQ138" s="142"/>
      <c r="CR138" s="142"/>
      <c r="CS138" s="142"/>
      <c r="CT138" s="142"/>
      <c r="CU138" s="144"/>
      <c r="EU138" s="103" t="s">
        <v>2796</v>
      </c>
      <c r="EV138" s="104"/>
      <c r="EW138" s="104"/>
      <c r="EX138" s="104"/>
      <c r="EY138" s="104"/>
      <c r="EZ138" s="104"/>
      <c r="FA138" s="105" t="s">
        <v>2797</v>
      </c>
      <c r="FB138" s="104"/>
      <c r="FC138" s="104"/>
      <c r="FD138" s="104"/>
      <c r="FE138" s="104"/>
      <c r="FF138" s="104"/>
      <c r="FG138" s="106"/>
      <c r="FK138" s="81" t="s">
        <v>1699</v>
      </c>
      <c r="FL138" s="82"/>
      <c r="FM138" s="82"/>
      <c r="FN138" s="82"/>
      <c r="FO138" s="82"/>
      <c r="FP138" s="82"/>
      <c r="FQ138" s="81" t="s">
        <v>1700</v>
      </c>
      <c r="FR138" s="82"/>
      <c r="FS138" s="82"/>
      <c r="FT138" s="82"/>
      <c r="FU138" s="82"/>
      <c r="FV138" s="82"/>
      <c r="FW138" s="83"/>
    </row>
    <row r="139" spans="55:230">
      <c r="BC139" s="145"/>
      <c r="BD139" s="128"/>
      <c r="BE139" s="128"/>
      <c r="BF139" s="128"/>
      <c r="BG139" s="128"/>
      <c r="BH139" s="128"/>
      <c r="BI139" s="145"/>
      <c r="BJ139" s="128"/>
      <c r="BK139" s="128"/>
      <c r="BL139" s="128"/>
      <c r="BM139" s="128"/>
      <c r="BN139" s="128"/>
      <c r="BO139" s="129"/>
      <c r="CI139" s="141"/>
      <c r="CJ139" s="142"/>
      <c r="CK139" s="142"/>
      <c r="CL139" s="142"/>
      <c r="CM139" s="142"/>
      <c r="CN139" s="142"/>
      <c r="CO139" s="141"/>
      <c r="CP139" s="142"/>
      <c r="CQ139" s="142"/>
      <c r="CR139" s="142"/>
      <c r="CS139" s="142"/>
      <c r="CT139" s="142"/>
      <c r="CU139" s="144"/>
      <c r="EU139" s="147" t="s">
        <v>1571</v>
      </c>
      <c r="EV139" s="118"/>
      <c r="EW139" s="118"/>
      <c r="EX139" s="118"/>
      <c r="EY139" s="118"/>
      <c r="EZ139" s="118"/>
      <c r="FA139" s="147" t="s">
        <v>1023</v>
      </c>
      <c r="FB139" s="118"/>
      <c r="FC139" s="118"/>
      <c r="FD139" s="118"/>
      <c r="FE139" s="118"/>
      <c r="FF139" s="118"/>
      <c r="FG139" s="119"/>
      <c r="FK139" s="81" t="s">
        <v>1723</v>
      </c>
      <c r="FL139" s="82"/>
      <c r="FM139" s="82"/>
      <c r="FN139" s="82"/>
      <c r="FO139" s="82"/>
      <c r="FP139" s="82"/>
      <c r="FQ139" s="81" t="s">
        <v>1724</v>
      </c>
      <c r="FR139" s="82"/>
      <c r="FS139" s="82"/>
      <c r="FT139" s="82"/>
      <c r="FU139" s="82"/>
      <c r="FV139" s="82"/>
      <c r="FW139" s="83"/>
    </row>
    <row r="140" spans="55:230">
      <c r="BC140" s="216"/>
      <c r="BD140" s="217"/>
      <c r="BE140" s="217"/>
      <c r="BF140" s="217"/>
      <c r="BG140" s="217"/>
      <c r="BH140" s="217"/>
      <c r="BI140" s="216"/>
      <c r="BJ140" s="217"/>
      <c r="BK140" s="217"/>
      <c r="BL140" s="217"/>
      <c r="BM140" s="217"/>
      <c r="BN140" s="217"/>
      <c r="BO140" s="218"/>
      <c r="CI140" s="148"/>
      <c r="CJ140" s="149"/>
      <c r="CK140" s="149"/>
      <c r="CL140" s="149"/>
      <c r="CM140" s="149"/>
      <c r="CN140" s="149"/>
      <c r="CO140" s="148"/>
      <c r="CP140" s="149"/>
      <c r="CQ140" s="149"/>
      <c r="CR140" s="149"/>
      <c r="CS140" s="149"/>
      <c r="CT140" s="149"/>
      <c r="CU140" s="150"/>
      <c r="EU140" s="147" t="s">
        <v>1574</v>
      </c>
      <c r="EV140" s="118"/>
      <c r="EW140" s="118"/>
      <c r="EX140" s="118"/>
      <c r="EY140" s="118"/>
      <c r="EZ140" s="118"/>
      <c r="FA140" s="147" t="s">
        <v>642</v>
      </c>
      <c r="FB140" s="118"/>
      <c r="FC140" s="118"/>
      <c r="FD140" s="118"/>
      <c r="FE140" s="118"/>
      <c r="FF140" s="118"/>
      <c r="FG140" s="119"/>
      <c r="FK140" s="81" t="s">
        <v>1747</v>
      </c>
      <c r="FL140" s="82"/>
      <c r="FM140" s="82"/>
      <c r="FN140" s="82"/>
      <c r="FO140" s="82"/>
      <c r="FP140" s="82"/>
      <c r="FQ140" s="81" t="s">
        <v>1748</v>
      </c>
      <c r="FR140" s="82"/>
      <c r="FS140" s="82"/>
      <c r="FT140" s="82"/>
      <c r="FU140" s="82"/>
      <c r="FV140" s="82"/>
      <c r="FW140" s="83"/>
    </row>
    <row r="141" spans="55:230">
      <c r="BC141" s="213"/>
      <c r="BD141" s="214"/>
      <c r="BE141" s="214"/>
      <c r="BF141" s="214"/>
      <c r="BG141" s="214"/>
      <c r="BH141" s="214"/>
      <c r="BI141" s="213"/>
      <c r="BJ141" s="214"/>
      <c r="BK141" s="214"/>
      <c r="BL141" s="214"/>
      <c r="BM141" s="214"/>
      <c r="BN141" s="214"/>
      <c r="BO141" s="215"/>
      <c r="CI141" s="138"/>
      <c r="CJ141" s="139"/>
      <c r="CK141" s="139"/>
      <c r="CL141" s="139"/>
      <c r="CM141" s="139"/>
      <c r="CN141" s="139"/>
      <c r="CO141" s="138"/>
      <c r="CP141" s="139"/>
      <c r="CQ141" s="139"/>
      <c r="CR141" s="139"/>
      <c r="CS141" s="139"/>
      <c r="CT141" s="139"/>
      <c r="CU141" s="140"/>
      <c r="EU141" s="147" t="s">
        <v>1579</v>
      </c>
      <c r="EV141" s="118"/>
      <c r="EW141" s="118"/>
      <c r="EX141" s="118"/>
      <c r="EY141" s="118"/>
      <c r="EZ141" s="118"/>
      <c r="FA141" s="147" t="s">
        <v>26</v>
      </c>
      <c r="FB141" s="118"/>
      <c r="FC141" s="118"/>
      <c r="FD141" s="118"/>
      <c r="FE141" s="118"/>
      <c r="FF141" s="118"/>
      <c r="FG141" s="119"/>
      <c r="FK141" s="81" t="s">
        <v>1773</v>
      </c>
      <c r="FL141" s="82"/>
      <c r="FM141" s="82"/>
      <c r="FN141" s="82"/>
      <c r="FO141" s="82"/>
      <c r="FP141" s="82"/>
      <c r="FQ141" s="81" t="s">
        <v>1774</v>
      </c>
      <c r="FR141" s="82"/>
      <c r="FS141" s="82"/>
      <c r="FT141" s="82"/>
      <c r="FU141" s="82"/>
      <c r="FV141" s="82"/>
      <c r="FW141" s="83"/>
    </row>
    <row r="142" spans="55:230">
      <c r="BC142" s="213"/>
      <c r="BD142" s="214"/>
      <c r="BE142" s="214"/>
      <c r="BF142" s="214"/>
      <c r="BG142" s="214"/>
      <c r="BH142" s="214"/>
      <c r="BI142" s="213"/>
      <c r="BJ142" s="214"/>
      <c r="BK142" s="214"/>
      <c r="BL142" s="214"/>
      <c r="BM142" s="214"/>
      <c r="BN142" s="214"/>
      <c r="BO142" s="215"/>
      <c r="CI142" s="138"/>
      <c r="CJ142" s="139"/>
      <c r="CK142" s="139"/>
      <c r="CL142" s="139"/>
      <c r="CM142" s="139"/>
      <c r="CN142" s="139"/>
      <c r="CO142" s="138"/>
      <c r="CP142" s="139"/>
      <c r="CQ142" s="139"/>
      <c r="CR142" s="139"/>
      <c r="CS142" s="139"/>
      <c r="CT142" s="139"/>
      <c r="CU142" s="140"/>
      <c r="EU142" s="81" t="s">
        <v>1599</v>
      </c>
      <c r="EV142" s="82"/>
      <c r="EW142" s="82"/>
      <c r="EX142" s="82"/>
      <c r="EY142" s="82"/>
      <c r="EZ142" s="82"/>
      <c r="FA142" s="81" t="s">
        <v>1600</v>
      </c>
      <c r="FB142" s="82"/>
      <c r="FC142" s="82"/>
      <c r="FD142" s="82"/>
      <c r="FE142" s="82"/>
      <c r="FF142" s="82"/>
      <c r="FG142" s="83"/>
      <c r="FK142" s="81" t="s">
        <v>1800</v>
      </c>
      <c r="FL142" s="82"/>
      <c r="FM142" s="82"/>
      <c r="FN142" s="82"/>
      <c r="FO142" s="82"/>
      <c r="FP142" s="82"/>
      <c r="FQ142" s="81" t="s">
        <v>1139</v>
      </c>
      <c r="FR142" s="82"/>
      <c r="FS142" s="82"/>
      <c r="FT142" s="82"/>
      <c r="FU142" s="82"/>
      <c r="FV142" s="82"/>
      <c r="FW142" s="83"/>
    </row>
    <row r="143" spans="55:230">
      <c r="BC143" s="216"/>
      <c r="BD143" s="217"/>
      <c r="BE143" s="217"/>
      <c r="BF143" s="217"/>
      <c r="BG143" s="217"/>
      <c r="BH143" s="217"/>
      <c r="BI143" s="216"/>
      <c r="BJ143" s="217"/>
      <c r="BK143" s="217"/>
      <c r="BL143" s="217"/>
      <c r="BM143" s="217"/>
      <c r="BN143" s="217"/>
      <c r="BO143" s="218"/>
      <c r="CI143" s="148"/>
      <c r="CJ143" s="149"/>
      <c r="CK143" s="149"/>
      <c r="CL143" s="149"/>
      <c r="CM143" s="149"/>
      <c r="CN143" s="149"/>
      <c r="CO143" s="148"/>
      <c r="CP143" s="149"/>
      <c r="CQ143" s="149"/>
      <c r="CR143" s="149"/>
      <c r="CS143" s="149"/>
      <c r="CT143" s="149"/>
      <c r="CU143" s="150"/>
      <c r="EU143" s="81" t="s">
        <v>1623</v>
      </c>
      <c r="EV143" s="82"/>
      <c r="EW143" s="82"/>
      <c r="EX143" s="82"/>
      <c r="EY143" s="82"/>
      <c r="EZ143" s="82"/>
      <c r="FA143" s="81" t="s">
        <v>1624</v>
      </c>
      <c r="FB143" s="82"/>
      <c r="FC143" s="82"/>
      <c r="FD143" s="82"/>
      <c r="FE143" s="82"/>
      <c r="FF143" s="82"/>
      <c r="FG143" s="83"/>
      <c r="FK143" s="81" t="s">
        <v>1823</v>
      </c>
      <c r="FL143" s="82"/>
      <c r="FM143" s="82"/>
      <c r="FN143" s="82"/>
      <c r="FO143" s="82"/>
      <c r="FP143" s="82"/>
      <c r="FQ143" s="81" t="s">
        <v>1140</v>
      </c>
      <c r="FR143" s="82"/>
      <c r="FS143" s="82"/>
      <c r="FT143" s="82"/>
      <c r="FU143" s="82"/>
      <c r="FV143" s="82"/>
      <c r="FW143" s="83"/>
    </row>
    <row r="144" spans="55:230">
      <c r="EU144" s="81" t="s">
        <v>1650</v>
      </c>
      <c r="EV144" s="82"/>
      <c r="EW144" s="82"/>
      <c r="EX144" s="82"/>
      <c r="EY144" s="82"/>
      <c r="EZ144" s="82"/>
      <c r="FA144" s="81" t="s">
        <v>646</v>
      </c>
      <c r="FB144" s="82"/>
      <c r="FC144" s="82"/>
      <c r="FD144" s="82"/>
      <c r="FE144" s="82"/>
      <c r="FF144" s="82"/>
      <c r="FG144" s="83"/>
      <c r="FK144" s="81" t="s">
        <v>1847</v>
      </c>
      <c r="FL144" s="82"/>
      <c r="FM144" s="82"/>
      <c r="FN144" s="82"/>
      <c r="FO144" s="82"/>
      <c r="FP144" s="82"/>
      <c r="FQ144" s="81" t="s">
        <v>647</v>
      </c>
      <c r="FR144" s="82"/>
      <c r="FS144" s="82"/>
      <c r="FT144" s="82"/>
      <c r="FU144" s="82"/>
      <c r="FV144" s="82"/>
      <c r="FW144" s="83"/>
    </row>
    <row r="145" spans="151:179">
      <c r="EU145" s="81" t="s">
        <v>1677</v>
      </c>
      <c r="EV145" s="82"/>
      <c r="EW145" s="82"/>
      <c r="EX145" s="82"/>
      <c r="EY145" s="82"/>
      <c r="EZ145" s="82"/>
      <c r="FA145" s="81" t="s">
        <v>648</v>
      </c>
      <c r="FB145" s="82"/>
      <c r="FC145" s="82"/>
      <c r="FD145" s="82"/>
      <c r="FE145" s="82"/>
      <c r="FF145" s="82"/>
      <c r="FG145" s="83"/>
      <c r="FK145" s="81" t="s">
        <v>1873</v>
      </c>
      <c r="FL145" s="82"/>
      <c r="FM145" s="82"/>
      <c r="FN145" s="82"/>
      <c r="FO145" s="82"/>
      <c r="FP145" s="82"/>
      <c r="FQ145" s="81" t="s">
        <v>649</v>
      </c>
      <c r="FR145" s="82"/>
      <c r="FS145" s="82"/>
      <c r="FT145" s="82"/>
      <c r="FU145" s="82"/>
      <c r="FV145" s="82"/>
      <c r="FW145" s="83"/>
    </row>
    <row r="146" spans="151:179">
      <c r="EU146" s="81" t="s">
        <v>1701</v>
      </c>
      <c r="EV146" s="82"/>
      <c r="EW146" s="82"/>
      <c r="EX146" s="82"/>
      <c r="EY146" s="82"/>
      <c r="EZ146" s="82"/>
      <c r="FA146" s="81" t="s">
        <v>647</v>
      </c>
      <c r="FB146" s="82"/>
      <c r="FC146" s="82"/>
      <c r="FD146" s="82"/>
      <c r="FE146" s="82"/>
      <c r="FF146" s="82"/>
      <c r="FG146" s="83"/>
      <c r="FK146" s="81" t="s">
        <v>2837</v>
      </c>
      <c r="FL146" s="82"/>
      <c r="FM146" s="82"/>
      <c r="FN146" s="82"/>
      <c r="FO146" s="82"/>
      <c r="FP146" s="82"/>
      <c r="FQ146" s="81" t="s">
        <v>2838</v>
      </c>
      <c r="FR146" s="82"/>
      <c r="FS146" s="82"/>
      <c r="FT146" s="82"/>
      <c r="FU146" s="82"/>
      <c r="FV146" s="82"/>
      <c r="FW146" s="83"/>
    </row>
    <row r="147" spans="151:179">
      <c r="EU147" s="81" t="s">
        <v>1725</v>
      </c>
      <c r="EV147" s="82"/>
      <c r="EW147" s="82"/>
      <c r="EX147" s="82"/>
      <c r="EY147" s="82"/>
      <c r="EZ147" s="82"/>
      <c r="FA147" s="81" t="s">
        <v>649</v>
      </c>
      <c r="FB147" s="82"/>
      <c r="FC147" s="82"/>
      <c r="FD147" s="82"/>
      <c r="FE147" s="82"/>
      <c r="FF147" s="82"/>
      <c r="FG147" s="83"/>
      <c r="FK147" s="81" t="s">
        <v>2839</v>
      </c>
      <c r="FL147" s="82"/>
      <c r="FM147" s="82"/>
      <c r="FN147" s="82"/>
      <c r="FO147" s="82"/>
      <c r="FP147" s="82"/>
      <c r="FQ147" s="81" t="s">
        <v>2840</v>
      </c>
      <c r="FR147" s="82"/>
      <c r="FS147" s="82"/>
      <c r="FT147" s="82"/>
      <c r="FU147" s="82"/>
      <c r="FV147" s="82"/>
      <c r="FW147" s="83"/>
    </row>
    <row r="148" spans="151:179">
      <c r="EU148" s="81" t="s">
        <v>1750</v>
      </c>
      <c r="EV148" s="82"/>
      <c r="EW148" s="82"/>
      <c r="EX148" s="82"/>
      <c r="EY148" s="82"/>
      <c r="EZ148" s="82"/>
      <c r="FA148" s="81" t="s">
        <v>1751</v>
      </c>
      <c r="FB148" s="82"/>
      <c r="FC148" s="82"/>
      <c r="FD148" s="82"/>
      <c r="FE148" s="82"/>
      <c r="FF148" s="82"/>
      <c r="FG148" s="83"/>
      <c r="FK148" s="81"/>
      <c r="FL148" s="82"/>
      <c r="FM148" s="82"/>
      <c r="FN148" s="82"/>
      <c r="FO148" s="82"/>
      <c r="FP148" s="82"/>
      <c r="FQ148" s="81"/>
      <c r="FR148" s="82"/>
      <c r="FS148" s="82"/>
      <c r="FT148" s="82"/>
      <c r="FU148" s="82"/>
      <c r="FV148" s="82"/>
      <c r="FW148" s="83"/>
    </row>
    <row r="149" spans="151:179">
      <c r="EU149" s="81" t="s">
        <v>1776</v>
      </c>
      <c r="EV149" s="82"/>
      <c r="EW149" s="82"/>
      <c r="EX149" s="82"/>
      <c r="EY149" s="82"/>
      <c r="EZ149" s="82"/>
      <c r="FA149" s="81" t="s">
        <v>1777</v>
      </c>
      <c r="FB149" s="82"/>
      <c r="FC149" s="82"/>
      <c r="FD149" s="82"/>
      <c r="FE149" s="82"/>
      <c r="FF149" s="82"/>
      <c r="FG149" s="83"/>
      <c r="FK149" s="84"/>
      <c r="FL149" s="85"/>
      <c r="FM149" s="85"/>
      <c r="FN149" s="85"/>
      <c r="FO149" s="85"/>
      <c r="FP149" s="85"/>
      <c r="FQ149" s="84"/>
      <c r="FR149" s="85"/>
      <c r="FS149" s="85"/>
      <c r="FT149" s="85"/>
      <c r="FU149" s="85"/>
      <c r="FV149" s="85"/>
      <c r="FW149" s="86"/>
    </row>
    <row r="150" spans="151:179">
      <c r="EU150" s="81" t="s">
        <v>362</v>
      </c>
      <c r="EV150" s="82"/>
      <c r="EW150" s="82"/>
      <c r="EX150" s="82"/>
      <c r="EY150" s="82"/>
      <c r="EZ150" s="82"/>
      <c r="FA150" s="81" t="s">
        <v>364</v>
      </c>
      <c r="FB150" s="82"/>
      <c r="FC150" s="82"/>
      <c r="FD150" s="82"/>
      <c r="FE150" s="82"/>
      <c r="FF150" s="82"/>
      <c r="FG150" s="83"/>
    </row>
    <row r="151" spans="151:179">
      <c r="EU151" s="81" t="s">
        <v>1825</v>
      </c>
      <c r="EV151" s="82"/>
      <c r="EW151" s="82"/>
      <c r="EX151" s="82"/>
      <c r="EY151" s="82"/>
      <c r="EZ151" s="82"/>
      <c r="FA151" s="81" t="s">
        <v>650</v>
      </c>
      <c r="FB151" s="82"/>
      <c r="FC151" s="82"/>
      <c r="FD151" s="82"/>
      <c r="FE151" s="82"/>
      <c r="FF151" s="82"/>
      <c r="FG151" s="83"/>
      <c r="FK151" t="s">
        <v>2844</v>
      </c>
    </row>
    <row r="152" spans="151:179" ht="17.25">
      <c r="EU152" s="179" t="s">
        <v>2348</v>
      </c>
      <c r="EV152" s="82"/>
      <c r="EW152" s="82"/>
      <c r="EX152" s="82"/>
      <c r="EY152" s="82"/>
      <c r="EZ152" s="82"/>
      <c r="FA152" s="81" t="s">
        <v>1850</v>
      </c>
      <c r="FB152" s="118"/>
      <c r="FC152" s="118"/>
      <c r="FD152" s="118"/>
      <c r="FE152" s="118"/>
      <c r="FF152" s="118"/>
      <c r="FG152" s="119"/>
      <c r="FK152" s="103" t="s">
        <v>1561</v>
      </c>
      <c r="FL152" s="104"/>
      <c r="FM152" s="104"/>
      <c r="FN152" s="104"/>
      <c r="FO152" s="104"/>
      <c r="FP152" s="104"/>
      <c r="FQ152" s="105" t="s">
        <v>2846</v>
      </c>
      <c r="FR152" s="104"/>
      <c r="FS152" s="104"/>
      <c r="FT152" s="104"/>
      <c r="FU152" s="104"/>
      <c r="FV152" s="104"/>
      <c r="FW152" s="106"/>
    </row>
    <row r="153" spans="151:179">
      <c r="EU153" s="195"/>
      <c r="EV153" s="196"/>
      <c r="EW153" s="196"/>
      <c r="EX153" s="196"/>
      <c r="EY153" s="196"/>
      <c r="EZ153" s="196"/>
      <c r="FA153" s="195"/>
      <c r="FB153" s="196"/>
      <c r="FC153" s="196"/>
      <c r="FD153" s="196"/>
      <c r="FE153" s="196"/>
      <c r="FF153" s="196"/>
      <c r="FG153" s="197"/>
      <c r="FK153" s="113" t="s">
        <v>1568</v>
      </c>
      <c r="FL153" s="114"/>
      <c r="FM153" s="114"/>
      <c r="FN153" s="114"/>
      <c r="FO153" s="114"/>
      <c r="FP153" s="114"/>
      <c r="FQ153" s="113" t="s">
        <v>1569</v>
      </c>
      <c r="FR153" s="114"/>
      <c r="FS153" s="114"/>
      <c r="FT153" s="114"/>
      <c r="FU153" s="114"/>
      <c r="FV153" s="114"/>
      <c r="FW153" s="115"/>
    </row>
    <row r="154" spans="151:179">
      <c r="FK154" s="113" t="s">
        <v>1572</v>
      </c>
      <c r="FL154" s="114"/>
      <c r="FM154" s="114"/>
      <c r="FN154" s="114"/>
      <c r="FO154" s="114"/>
      <c r="FP154" s="114"/>
      <c r="FQ154" s="113" t="s">
        <v>1573</v>
      </c>
      <c r="FR154" s="114"/>
      <c r="FS154" s="114"/>
      <c r="FT154" s="114"/>
      <c r="FU154" s="114"/>
      <c r="FV154" s="114"/>
      <c r="FW154" s="115"/>
    </row>
    <row r="155" spans="151:179">
      <c r="FK155" s="113" t="s">
        <v>1575</v>
      </c>
      <c r="FL155" s="114"/>
      <c r="FM155" s="114"/>
      <c r="FN155" s="114"/>
      <c r="FO155" s="114"/>
      <c r="FP155" s="114"/>
      <c r="FQ155" s="113" t="s">
        <v>1576</v>
      </c>
      <c r="FR155" s="114"/>
      <c r="FS155" s="114"/>
      <c r="FT155" s="114"/>
      <c r="FU155" s="114"/>
      <c r="FV155" s="114"/>
      <c r="FW155" s="115"/>
    </row>
    <row r="156" spans="151:179">
      <c r="EU156" s="205" t="s">
        <v>1543</v>
      </c>
      <c r="EV156" s="205"/>
      <c r="EW156" s="205"/>
      <c r="EX156" s="205"/>
      <c r="EY156" s="205"/>
      <c r="EZ156" s="205"/>
      <c r="FA156" s="205"/>
      <c r="FB156" s="205"/>
      <c r="FC156" s="205"/>
      <c r="FD156" s="205"/>
      <c r="FE156" s="205"/>
      <c r="FF156" s="205"/>
      <c r="FG156" s="205"/>
      <c r="FK156" s="113" t="s">
        <v>1574</v>
      </c>
      <c r="FL156" s="114"/>
      <c r="FM156" s="114"/>
      <c r="FN156" s="114"/>
      <c r="FO156" s="114"/>
      <c r="FP156" s="114"/>
      <c r="FQ156" s="113" t="s">
        <v>642</v>
      </c>
      <c r="FR156" s="114"/>
      <c r="FS156" s="114"/>
      <c r="FT156" s="114"/>
      <c r="FU156" s="114"/>
      <c r="FV156" s="114"/>
      <c r="FW156" s="115"/>
    </row>
    <row r="157" spans="151:179" ht="17.25">
      <c r="EU157" s="206" t="s">
        <v>2796</v>
      </c>
      <c r="EV157" s="207"/>
      <c r="EW157" s="207"/>
      <c r="EX157" s="207"/>
      <c r="EY157" s="207"/>
      <c r="EZ157" s="207"/>
      <c r="FA157" s="206" t="s">
        <v>2848</v>
      </c>
      <c r="FB157" s="207"/>
      <c r="FC157" s="207"/>
      <c r="FD157" s="207"/>
      <c r="FE157" s="207"/>
      <c r="FF157" s="207"/>
      <c r="FG157" s="208"/>
      <c r="FK157" s="113" t="s">
        <v>1647</v>
      </c>
      <c r="FL157" s="114"/>
      <c r="FM157" s="114"/>
      <c r="FN157" s="114"/>
      <c r="FO157" s="114"/>
      <c r="FP157" s="114"/>
      <c r="FQ157" s="113" t="s">
        <v>1648</v>
      </c>
      <c r="FR157" s="114"/>
      <c r="FS157" s="114"/>
      <c r="FT157" s="114"/>
      <c r="FU157" s="114"/>
      <c r="FV157" s="114"/>
      <c r="FW157" s="115"/>
    </row>
    <row r="158" spans="151:179">
      <c r="EU158" s="213" t="s">
        <v>1571</v>
      </c>
      <c r="EV158" s="214"/>
      <c r="EW158" s="214"/>
      <c r="EX158" s="214"/>
      <c r="EY158" s="214"/>
      <c r="EZ158" s="214"/>
      <c r="FA158" s="213" t="s">
        <v>1023</v>
      </c>
      <c r="FB158" s="214"/>
      <c r="FC158" s="214"/>
      <c r="FD158" s="214"/>
      <c r="FE158" s="214"/>
      <c r="FF158" s="214"/>
      <c r="FG158" s="215"/>
      <c r="FK158" s="81" t="s">
        <v>1597</v>
      </c>
      <c r="FL158" s="82"/>
      <c r="FM158" s="82"/>
      <c r="FN158" s="82"/>
      <c r="FO158" s="82"/>
      <c r="FP158" s="82"/>
      <c r="FQ158" s="81" t="s">
        <v>1023</v>
      </c>
      <c r="FR158" s="82"/>
      <c r="FS158" s="82"/>
      <c r="FT158" s="82"/>
      <c r="FU158" s="82"/>
      <c r="FV158" s="82"/>
      <c r="FW158" s="83"/>
    </row>
    <row r="159" spans="151:179">
      <c r="EU159" s="213" t="s">
        <v>1574</v>
      </c>
      <c r="EV159" s="214"/>
      <c r="EW159" s="214"/>
      <c r="EX159" s="214"/>
      <c r="EY159" s="214"/>
      <c r="EZ159" s="214"/>
      <c r="FA159" s="213" t="s">
        <v>642</v>
      </c>
      <c r="FB159" s="214"/>
      <c r="FC159" s="214"/>
      <c r="FD159" s="214"/>
      <c r="FE159" s="214"/>
      <c r="FF159" s="214"/>
      <c r="FG159" s="215"/>
      <c r="FK159" s="130" t="s">
        <v>1599</v>
      </c>
      <c r="FL159" s="131"/>
      <c r="FM159" s="131"/>
      <c r="FN159" s="131"/>
      <c r="FO159" s="131"/>
      <c r="FP159" s="131"/>
      <c r="FQ159" s="130" t="s">
        <v>1600</v>
      </c>
      <c r="FR159" s="131"/>
      <c r="FS159" s="131"/>
      <c r="FT159" s="131"/>
      <c r="FU159" s="131"/>
      <c r="FV159" s="131"/>
      <c r="FW159" s="132"/>
    </row>
    <row r="160" spans="151:179">
      <c r="EU160" s="213" t="s">
        <v>1579</v>
      </c>
      <c r="EV160" s="214"/>
      <c r="EW160" s="214"/>
      <c r="EX160" s="214"/>
      <c r="EY160" s="214"/>
      <c r="EZ160" s="214"/>
      <c r="FA160" s="213" t="s">
        <v>26</v>
      </c>
      <c r="FB160" s="214"/>
      <c r="FC160" s="214"/>
      <c r="FD160" s="214"/>
      <c r="FE160" s="214"/>
      <c r="FF160" s="214"/>
      <c r="FG160" s="215"/>
      <c r="FK160" s="130" t="s">
        <v>1920</v>
      </c>
      <c r="FL160" s="131"/>
      <c r="FM160" s="131"/>
      <c r="FN160" s="131"/>
      <c r="FO160" s="131"/>
      <c r="FP160" s="131"/>
      <c r="FQ160" s="130" t="s">
        <v>2862</v>
      </c>
      <c r="FR160" s="131"/>
      <c r="FS160" s="131"/>
      <c r="FT160" s="131"/>
      <c r="FU160" s="131"/>
      <c r="FV160" s="131"/>
      <c r="FW160" s="132"/>
    </row>
    <row r="161" spans="151:179">
      <c r="EU161" s="213" t="s">
        <v>1599</v>
      </c>
      <c r="EV161" s="214"/>
      <c r="EW161" s="214"/>
      <c r="EX161" s="214"/>
      <c r="EY161" s="214"/>
      <c r="EZ161" s="214"/>
      <c r="FA161" s="213" t="s">
        <v>1600</v>
      </c>
      <c r="FB161" s="214"/>
      <c r="FC161" s="214"/>
      <c r="FD161" s="214"/>
      <c r="FE161" s="214"/>
      <c r="FF161" s="214"/>
      <c r="FG161" s="215"/>
      <c r="FK161" s="81"/>
      <c r="FL161" s="82"/>
      <c r="FM161" s="82"/>
      <c r="FN161" s="82"/>
      <c r="FO161" s="82"/>
      <c r="FP161" s="82"/>
      <c r="FQ161" s="81"/>
      <c r="FR161" s="82"/>
      <c r="FS161" s="82"/>
      <c r="FT161" s="82"/>
      <c r="FU161" s="82"/>
      <c r="FV161" s="82"/>
      <c r="FW161" s="83"/>
    </row>
    <row r="162" spans="151:179">
      <c r="EU162" s="213" t="s">
        <v>1623</v>
      </c>
      <c r="EV162" s="214"/>
      <c r="EW162" s="214"/>
      <c r="EX162" s="214"/>
      <c r="EY162" s="214"/>
      <c r="EZ162" s="214"/>
      <c r="FA162" s="213" t="s">
        <v>1624</v>
      </c>
      <c r="FB162" s="214"/>
      <c r="FC162" s="214"/>
      <c r="FD162" s="214"/>
      <c r="FE162" s="214"/>
      <c r="FF162" s="214"/>
      <c r="FG162" s="215"/>
      <c r="FK162" s="81"/>
      <c r="FL162" s="82"/>
      <c r="FM162" s="82"/>
      <c r="FN162" s="82"/>
      <c r="FO162" s="82"/>
      <c r="FP162" s="82"/>
      <c r="FQ162" s="81"/>
      <c r="FR162" s="82"/>
      <c r="FS162" s="82"/>
      <c r="FT162" s="82"/>
      <c r="FU162" s="82"/>
      <c r="FV162" s="82"/>
      <c r="FW162" s="83"/>
    </row>
    <row r="163" spans="151:179">
      <c r="EU163" s="213" t="s">
        <v>1650</v>
      </c>
      <c r="EV163" s="214"/>
      <c r="EW163" s="214"/>
      <c r="EX163" s="214"/>
      <c r="EY163" s="214"/>
      <c r="EZ163" s="214"/>
      <c r="FA163" s="213" t="s">
        <v>646</v>
      </c>
      <c r="FB163" s="214"/>
      <c r="FC163" s="214"/>
      <c r="FD163" s="214"/>
      <c r="FE163" s="214"/>
      <c r="FF163" s="214"/>
      <c r="FG163" s="215"/>
      <c r="FK163" s="81"/>
      <c r="FL163" s="82"/>
      <c r="FM163" s="82"/>
      <c r="FN163" s="82"/>
      <c r="FO163" s="82"/>
      <c r="FP163" s="82"/>
      <c r="FQ163" s="81"/>
      <c r="FR163" s="82"/>
      <c r="FS163" s="82"/>
      <c r="FT163" s="82"/>
      <c r="FU163" s="82"/>
      <c r="FV163" s="82"/>
      <c r="FW163" s="83"/>
    </row>
    <row r="164" spans="151:179">
      <c r="EU164" s="213" t="s">
        <v>1677</v>
      </c>
      <c r="EV164" s="214"/>
      <c r="EW164" s="214"/>
      <c r="EX164" s="214"/>
      <c r="EY164" s="214"/>
      <c r="EZ164" s="214"/>
      <c r="FA164" s="213" t="s">
        <v>648</v>
      </c>
      <c r="FB164" s="214"/>
      <c r="FC164" s="214"/>
      <c r="FD164" s="214"/>
      <c r="FE164" s="214"/>
      <c r="FF164" s="214"/>
      <c r="FG164" s="215"/>
      <c r="FK164" s="81"/>
      <c r="FL164" s="82"/>
      <c r="FM164" s="82"/>
      <c r="FN164" s="82"/>
      <c r="FO164" s="82"/>
      <c r="FP164" s="82"/>
      <c r="FQ164" s="81"/>
      <c r="FR164" s="82"/>
      <c r="FS164" s="82"/>
      <c r="FT164" s="82"/>
      <c r="FU164" s="82"/>
      <c r="FV164" s="82"/>
      <c r="FW164" s="83"/>
    </row>
    <row r="165" spans="151:179">
      <c r="EU165" s="213" t="s">
        <v>1701</v>
      </c>
      <c r="EV165" s="214"/>
      <c r="EW165" s="214"/>
      <c r="EX165" s="214"/>
      <c r="EY165" s="214"/>
      <c r="EZ165" s="214"/>
      <c r="FA165" s="213" t="s">
        <v>647</v>
      </c>
      <c r="FB165" s="214"/>
      <c r="FC165" s="214"/>
      <c r="FD165" s="214"/>
      <c r="FE165" s="214"/>
      <c r="FF165" s="214"/>
      <c r="FG165" s="215"/>
      <c r="FK165" s="81"/>
      <c r="FL165" s="82"/>
      <c r="FM165" s="82"/>
      <c r="FN165" s="82"/>
      <c r="FO165" s="82"/>
      <c r="FP165" s="82"/>
      <c r="FQ165" s="81"/>
      <c r="FR165" s="82"/>
      <c r="FS165" s="82"/>
      <c r="FT165" s="82"/>
      <c r="FU165" s="82"/>
      <c r="FV165" s="82"/>
      <c r="FW165" s="83"/>
    </row>
    <row r="166" spans="151:179">
      <c r="EU166" s="213" t="s">
        <v>1725</v>
      </c>
      <c r="EV166" s="214"/>
      <c r="EW166" s="214"/>
      <c r="EX166" s="214"/>
      <c r="EY166" s="214"/>
      <c r="EZ166" s="214"/>
      <c r="FA166" s="213" t="s">
        <v>649</v>
      </c>
      <c r="FB166" s="214"/>
      <c r="FC166" s="214"/>
      <c r="FD166" s="214"/>
      <c r="FE166" s="214"/>
      <c r="FF166" s="214"/>
      <c r="FG166" s="215"/>
      <c r="FK166" s="81"/>
      <c r="FL166" s="82"/>
      <c r="FM166" s="82"/>
      <c r="FN166" s="82"/>
      <c r="FO166" s="82"/>
      <c r="FP166" s="82"/>
      <c r="FQ166" s="81"/>
      <c r="FR166" s="82"/>
      <c r="FS166" s="82"/>
      <c r="FT166" s="82"/>
      <c r="FU166" s="82"/>
      <c r="FV166" s="82"/>
      <c r="FW166" s="83"/>
    </row>
    <row r="167" spans="151:179">
      <c r="EU167" s="213" t="s">
        <v>1750</v>
      </c>
      <c r="EV167" s="214"/>
      <c r="EW167" s="214"/>
      <c r="EX167" s="214"/>
      <c r="EY167" s="214"/>
      <c r="EZ167" s="214"/>
      <c r="FA167" s="213" t="s">
        <v>1751</v>
      </c>
      <c r="FB167" s="214"/>
      <c r="FC167" s="214"/>
      <c r="FD167" s="214"/>
      <c r="FE167" s="214"/>
      <c r="FF167" s="214"/>
      <c r="FG167" s="215"/>
      <c r="FK167" s="81"/>
      <c r="FL167" s="82"/>
      <c r="FM167" s="82"/>
      <c r="FN167" s="82"/>
      <c r="FO167" s="82"/>
      <c r="FP167" s="82"/>
      <c r="FQ167" s="81"/>
      <c r="FR167" s="82"/>
      <c r="FS167" s="82"/>
      <c r="FT167" s="82"/>
      <c r="FU167" s="82"/>
      <c r="FV167" s="82"/>
      <c r="FW167" s="83"/>
    </row>
    <row r="168" spans="151:179">
      <c r="EU168" s="213" t="s">
        <v>1776</v>
      </c>
      <c r="EV168" s="214"/>
      <c r="EW168" s="214"/>
      <c r="EX168" s="214"/>
      <c r="EY168" s="214"/>
      <c r="EZ168" s="214"/>
      <c r="FA168" s="213" t="s">
        <v>1777</v>
      </c>
      <c r="FB168" s="214"/>
      <c r="FC168" s="214"/>
      <c r="FD168" s="214"/>
      <c r="FE168" s="214"/>
      <c r="FF168" s="214"/>
      <c r="FG168" s="215"/>
      <c r="FK168" s="81"/>
      <c r="FL168" s="82"/>
      <c r="FM168" s="82"/>
      <c r="FN168" s="82"/>
      <c r="FO168" s="82"/>
      <c r="FP168" s="82"/>
      <c r="FQ168" s="81"/>
      <c r="FR168" s="82"/>
      <c r="FS168" s="82"/>
      <c r="FT168" s="82"/>
      <c r="FU168" s="82"/>
      <c r="FV168" s="82"/>
      <c r="FW168" s="83"/>
    </row>
    <row r="169" spans="151:179">
      <c r="EU169" s="213" t="s">
        <v>362</v>
      </c>
      <c r="EV169" s="214"/>
      <c r="EW169" s="214"/>
      <c r="EX169" s="214"/>
      <c r="EY169" s="214"/>
      <c r="EZ169" s="214"/>
      <c r="FA169" s="213" t="s">
        <v>364</v>
      </c>
      <c r="FB169" s="214"/>
      <c r="FC169" s="214"/>
      <c r="FD169" s="214"/>
      <c r="FE169" s="214"/>
      <c r="FF169" s="214"/>
      <c r="FG169" s="215"/>
      <c r="FK169" s="81"/>
      <c r="FL169" s="82"/>
      <c r="FM169" s="82"/>
      <c r="FN169" s="82"/>
      <c r="FO169" s="82"/>
      <c r="FP169" s="82"/>
      <c r="FQ169" s="81"/>
      <c r="FR169" s="82"/>
      <c r="FS169" s="82"/>
      <c r="FT169" s="82"/>
      <c r="FU169" s="82"/>
      <c r="FV169" s="82"/>
      <c r="FW169" s="83"/>
    </row>
    <row r="170" spans="151:179">
      <c r="EU170" s="213" t="s">
        <v>1825</v>
      </c>
      <c r="EV170" s="214"/>
      <c r="EW170" s="214"/>
      <c r="EX170" s="214"/>
      <c r="EY170" s="214"/>
      <c r="EZ170" s="214"/>
      <c r="FA170" s="213" t="s">
        <v>650</v>
      </c>
      <c r="FB170" s="214"/>
      <c r="FC170" s="214"/>
      <c r="FD170" s="214"/>
      <c r="FE170" s="214"/>
      <c r="FF170" s="214"/>
      <c r="FG170" s="215"/>
      <c r="FK170" s="81"/>
      <c r="FL170" s="82"/>
      <c r="FM170" s="82"/>
      <c r="FN170" s="82"/>
      <c r="FO170" s="82"/>
      <c r="FP170" s="82"/>
      <c r="FQ170" s="81"/>
      <c r="FR170" s="82"/>
      <c r="FS170" s="82"/>
      <c r="FT170" s="82"/>
      <c r="FU170" s="82"/>
      <c r="FV170" s="82"/>
      <c r="FW170" s="83"/>
    </row>
    <row r="171" spans="151:179">
      <c r="EU171" s="213" t="s">
        <v>2878</v>
      </c>
      <c r="EV171" s="214"/>
      <c r="EW171" s="214"/>
      <c r="EX171" s="214"/>
      <c r="EY171" s="214"/>
      <c r="EZ171" s="214"/>
      <c r="FA171" s="213" t="s">
        <v>2879</v>
      </c>
      <c r="FB171" s="214"/>
      <c r="FC171" s="214"/>
      <c r="FD171" s="214"/>
      <c r="FE171" s="214"/>
      <c r="FF171" s="214"/>
      <c r="FG171" s="215"/>
      <c r="FK171" s="81"/>
      <c r="FL171" s="82"/>
      <c r="FM171" s="82"/>
      <c r="FN171" s="82"/>
      <c r="FO171" s="82"/>
      <c r="FP171" s="82"/>
      <c r="FQ171" s="81"/>
      <c r="FR171" s="82"/>
      <c r="FS171" s="82"/>
      <c r="FT171" s="82"/>
      <c r="FU171" s="82"/>
      <c r="FV171" s="82"/>
      <c r="FW171" s="83"/>
    </row>
    <row r="172" spans="151:179">
      <c r="EU172" s="213" t="s">
        <v>2881</v>
      </c>
      <c r="EV172" s="214"/>
      <c r="EW172" s="214"/>
      <c r="EX172" s="214"/>
      <c r="EY172" s="214"/>
      <c r="EZ172" s="214"/>
      <c r="FA172" s="213" t="s">
        <v>2882</v>
      </c>
      <c r="FB172" s="214"/>
      <c r="FC172" s="214"/>
      <c r="FD172" s="214"/>
      <c r="FE172" s="214"/>
      <c r="FF172" s="214"/>
      <c r="FG172" s="215"/>
      <c r="FK172" s="81"/>
      <c r="FL172" s="82"/>
      <c r="FM172" s="82"/>
      <c r="FN172" s="82"/>
      <c r="FO172" s="82"/>
      <c r="FP172" s="82"/>
      <c r="FQ172" s="81"/>
      <c r="FR172" s="82"/>
      <c r="FS172" s="82"/>
      <c r="FT172" s="82"/>
      <c r="FU172" s="82"/>
      <c r="FV172" s="82"/>
      <c r="FW172" s="83"/>
    </row>
    <row r="173" spans="151:179">
      <c r="EU173" s="213" t="s">
        <v>2884</v>
      </c>
      <c r="EV173" s="205"/>
      <c r="EW173" s="205"/>
      <c r="EX173" s="205"/>
      <c r="EY173" s="205"/>
      <c r="EZ173" s="205"/>
      <c r="FA173" s="213" t="s">
        <v>2885</v>
      </c>
      <c r="FB173" s="214"/>
      <c r="FC173" s="214"/>
      <c r="FD173" s="214"/>
      <c r="FE173" s="214"/>
      <c r="FF173" s="214"/>
      <c r="FG173" s="215"/>
      <c r="FK173" s="84"/>
      <c r="FL173" s="85"/>
      <c r="FM173" s="85"/>
      <c r="FN173" s="85"/>
      <c r="FO173" s="85"/>
      <c r="FP173" s="85"/>
      <c r="FQ173" s="84"/>
      <c r="FR173" s="85"/>
      <c r="FS173" s="85"/>
      <c r="FT173" s="85"/>
      <c r="FU173" s="85"/>
      <c r="FV173" s="85"/>
      <c r="FW173" s="86"/>
    </row>
    <row r="174" spans="151:179">
      <c r="EU174" s="145" t="s">
        <v>2886</v>
      </c>
      <c r="EV174" s="205"/>
      <c r="EW174" s="205"/>
      <c r="EX174" s="205"/>
      <c r="EY174" s="205"/>
      <c r="EZ174" s="205"/>
      <c r="FA174" s="213" t="s">
        <v>2887</v>
      </c>
      <c r="FB174" s="214"/>
      <c r="FC174" s="214"/>
      <c r="FD174" s="214"/>
      <c r="FE174" s="214"/>
      <c r="FF174" s="214"/>
      <c r="FG174" s="215"/>
    </row>
    <row r="175" spans="151:179">
      <c r="EU175" s="213" t="s">
        <v>2889</v>
      </c>
      <c r="EV175" s="214"/>
      <c r="EW175" s="214"/>
      <c r="EX175" s="214"/>
      <c r="EY175" s="214"/>
      <c r="EZ175" s="214"/>
      <c r="FA175" s="213" t="s">
        <v>2890</v>
      </c>
      <c r="FB175" s="214"/>
      <c r="FC175" s="214"/>
      <c r="FD175" s="214"/>
      <c r="FE175" s="214"/>
      <c r="FF175" s="214"/>
      <c r="FG175" s="215"/>
    </row>
    <row r="176" spans="151:179">
      <c r="EU176" s="213" t="s">
        <v>2892</v>
      </c>
      <c r="EV176" s="205"/>
      <c r="EW176" s="205"/>
      <c r="EX176" s="205"/>
      <c r="EY176" s="205"/>
      <c r="EZ176" s="205"/>
      <c r="FA176" s="213" t="s">
        <v>2893</v>
      </c>
      <c r="FB176" s="205"/>
      <c r="FC176" s="205"/>
      <c r="FD176" s="205"/>
      <c r="FE176" s="205"/>
      <c r="FF176" s="205"/>
      <c r="FG176" s="215"/>
    </row>
    <row r="177" spans="151:163">
      <c r="EU177" s="145" t="s">
        <v>2894</v>
      </c>
      <c r="EV177" s="205"/>
      <c r="EW177" s="205"/>
      <c r="EX177" s="205"/>
      <c r="EY177" s="205"/>
      <c r="EZ177" s="205"/>
      <c r="FA177" s="213" t="s">
        <v>2895</v>
      </c>
      <c r="FB177" s="205"/>
      <c r="FC177" s="205"/>
      <c r="FD177" s="205"/>
      <c r="FE177" s="205"/>
      <c r="FF177" s="205"/>
      <c r="FG177" s="215"/>
    </row>
    <row r="178" spans="151:163">
      <c r="EU178" s="213" t="s">
        <v>2896</v>
      </c>
      <c r="EV178" s="214"/>
      <c r="EW178" s="214"/>
      <c r="EX178" s="214"/>
      <c r="EY178" s="214"/>
      <c r="EZ178" s="214"/>
      <c r="FA178" s="213" t="s">
        <v>2897</v>
      </c>
      <c r="FB178" s="214"/>
      <c r="FC178" s="214"/>
      <c r="FD178" s="214"/>
      <c r="FE178" s="214"/>
      <c r="FF178" s="214"/>
      <c r="FG178" s="215"/>
    </row>
    <row r="179" spans="151:163">
      <c r="EU179" s="213" t="s">
        <v>2898</v>
      </c>
      <c r="EV179" s="214"/>
      <c r="EW179" s="214"/>
      <c r="EX179" s="214"/>
      <c r="EY179" s="214"/>
      <c r="EZ179" s="214"/>
      <c r="FA179" s="213" t="s">
        <v>2899</v>
      </c>
      <c r="FB179" s="214"/>
      <c r="FC179" s="214"/>
      <c r="FD179" s="214"/>
      <c r="FE179" s="214"/>
      <c r="FF179" s="214"/>
      <c r="FG179" s="215"/>
    </row>
    <row r="180" spans="151:163">
      <c r="EU180" s="213" t="s">
        <v>2900</v>
      </c>
      <c r="EV180" s="214"/>
      <c r="EW180" s="214"/>
      <c r="EX180" s="214"/>
      <c r="EY180" s="214"/>
      <c r="EZ180" s="214"/>
      <c r="FA180" s="213" t="s">
        <v>2901</v>
      </c>
      <c r="FB180" s="214"/>
      <c r="FC180" s="214"/>
      <c r="FD180" s="214"/>
      <c r="FE180" s="214"/>
      <c r="FF180" s="214"/>
      <c r="FG180" s="215"/>
    </row>
    <row r="181" spans="151:163">
      <c r="EU181" s="213" t="s">
        <v>2902</v>
      </c>
      <c r="EV181" s="214"/>
      <c r="EW181" s="214"/>
      <c r="EX181" s="214"/>
      <c r="EY181" s="214"/>
      <c r="EZ181" s="214"/>
      <c r="FA181" s="213" t="s">
        <v>2903</v>
      </c>
      <c r="FB181" s="214"/>
      <c r="FC181" s="214"/>
      <c r="FD181" s="214"/>
      <c r="FE181" s="214"/>
      <c r="FF181" s="214"/>
      <c r="FG181" s="215"/>
    </row>
    <row r="182" spans="151:163">
      <c r="EU182" s="216"/>
      <c r="EV182" s="217"/>
      <c r="EW182" s="217"/>
      <c r="EX182" s="217"/>
      <c r="EY182" s="217"/>
      <c r="EZ182" s="217"/>
      <c r="FA182" s="216"/>
      <c r="FB182" s="217"/>
      <c r="FC182" s="217"/>
      <c r="FD182" s="217"/>
      <c r="FE182" s="217"/>
      <c r="FF182" s="217"/>
      <c r="FG182" s="218"/>
    </row>
  </sheetData>
  <phoneticPr fontId="3"/>
  <pageMargins left="0.7" right="0.7" top="0.75" bottom="0.75" header="0.3" footer="0.3"/>
  <pageSetup paperSize="9" orientation="portrait" horizontalDpi="4294967293" verticalDpi="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workbookViewId="0">
      <selection activeCell="I31" sqref="I31"/>
    </sheetView>
  </sheetViews>
  <sheetFormatPr defaultRowHeight="14.25"/>
  <sheetData>
    <row r="1" spans="1:12">
      <c r="A1" s="7" t="s">
        <v>935</v>
      </c>
    </row>
    <row r="2" spans="1:12">
      <c r="B2" s="32"/>
      <c r="C2" t="s">
        <v>932</v>
      </c>
    </row>
    <row r="5" spans="1:12">
      <c r="B5" s="27" t="s">
        <v>963</v>
      </c>
      <c r="L5" s="27" t="s">
        <v>964</v>
      </c>
    </row>
    <row r="6" spans="1:12">
      <c r="B6" t="s">
        <v>936</v>
      </c>
      <c r="L6" t="s">
        <v>965</v>
      </c>
    </row>
    <row r="7" spans="1:12">
      <c r="B7" t="s">
        <v>937</v>
      </c>
      <c r="L7" t="s">
        <v>966</v>
      </c>
    </row>
    <row r="8" spans="1:12">
      <c r="B8" t="s">
        <v>938</v>
      </c>
      <c r="L8" t="s">
        <v>967</v>
      </c>
    </row>
    <row r="9" spans="1:12">
      <c r="B9" t="s">
        <v>939</v>
      </c>
      <c r="L9" t="s">
        <v>968</v>
      </c>
    </row>
    <row r="10" spans="1:12">
      <c r="B10" t="s">
        <v>940</v>
      </c>
      <c r="L10" t="s">
        <v>969</v>
      </c>
    </row>
    <row r="11" spans="1:12">
      <c r="B11" t="s">
        <v>941</v>
      </c>
      <c r="L11" t="s">
        <v>970</v>
      </c>
    </row>
    <row r="12" spans="1:12">
      <c r="B12" t="s">
        <v>942</v>
      </c>
      <c r="L12" t="s">
        <v>971</v>
      </c>
    </row>
    <row r="13" spans="1:12">
      <c r="B13" t="s">
        <v>943</v>
      </c>
      <c r="L13" t="s">
        <v>943</v>
      </c>
    </row>
    <row r="15" spans="1:12">
      <c r="B15" t="s">
        <v>944</v>
      </c>
      <c r="L15" t="s">
        <v>944</v>
      </c>
    </row>
    <row r="17" spans="2:12">
      <c r="B17" t="s">
        <v>945</v>
      </c>
      <c r="L17" t="s">
        <v>945</v>
      </c>
    </row>
    <row r="18" spans="2:12">
      <c r="B18" t="s">
        <v>946</v>
      </c>
      <c r="L18" t="s">
        <v>972</v>
      </c>
    </row>
    <row r="19" spans="2:12">
      <c r="B19" t="s">
        <v>947</v>
      </c>
      <c r="L19" t="s">
        <v>973</v>
      </c>
    </row>
    <row r="20" spans="2:12">
      <c r="B20" t="s">
        <v>948</v>
      </c>
      <c r="L20" t="s">
        <v>974</v>
      </c>
    </row>
    <row r="21" spans="2:12">
      <c r="B21" t="s">
        <v>949</v>
      </c>
      <c r="L21" t="s">
        <v>975</v>
      </c>
    </row>
    <row r="22" spans="2:12">
      <c r="B22" t="s">
        <v>950</v>
      </c>
      <c r="L22" t="s">
        <v>976</v>
      </c>
    </row>
    <row r="23" spans="2:12">
      <c r="B23" t="s">
        <v>951</v>
      </c>
      <c r="L23" t="s">
        <v>977</v>
      </c>
    </row>
    <row r="24" spans="2:12">
      <c r="B24" t="s">
        <v>952</v>
      </c>
      <c r="L24" t="s">
        <v>978</v>
      </c>
    </row>
    <row r="25" spans="2:12">
      <c r="B25" t="s">
        <v>953</v>
      </c>
      <c r="L25" t="s">
        <v>979</v>
      </c>
    </row>
    <row r="27" spans="2:12">
      <c r="B27" t="s">
        <v>954</v>
      </c>
      <c r="L27" t="s">
        <v>954</v>
      </c>
    </row>
    <row r="29" spans="2:12">
      <c r="B29" t="s">
        <v>955</v>
      </c>
      <c r="L29" t="s">
        <v>955</v>
      </c>
    </row>
    <row r="30" spans="2:12">
      <c r="B30" t="s">
        <v>956</v>
      </c>
      <c r="L30" t="s">
        <v>980</v>
      </c>
    </row>
    <row r="31" spans="2:12">
      <c r="B31" t="s">
        <v>957</v>
      </c>
      <c r="L31" t="s">
        <v>981</v>
      </c>
    </row>
    <row r="32" spans="2:12">
      <c r="B32" t="s">
        <v>958</v>
      </c>
      <c r="L32" t="s">
        <v>982</v>
      </c>
    </row>
    <row r="33" spans="2:12">
      <c r="B33" t="s">
        <v>959</v>
      </c>
      <c r="L33" t="s">
        <v>983</v>
      </c>
    </row>
    <row r="34" spans="2:12">
      <c r="B34" t="s">
        <v>960</v>
      </c>
      <c r="L34" t="s">
        <v>984</v>
      </c>
    </row>
    <row r="35" spans="2:12">
      <c r="B35" t="s">
        <v>961</v>
      </c>
      <c r="L35" t="s">
        <v>985</v>
      </c>
    </row>
    <row r="36" spans="2:12">
      <c r="B36" t="s">
        <v>962</v>
      </c>
      <c r="L36" t="s">
        <v>962</v>
      </c>
    </row>
  </sheetData>
  <phoneticPr fontId="3"/>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0:I27"/>
  <sheetViews>
    <sheetView workbookViewId="0">
      <selection activeCell="D40" sqref="D40"/>
    </sheetView>
  </sheetViews>
  <sheetFormatPr defaultRowHeight="14.25"/>
  <sheetData>
    <row r="10" spans="4:9">
      <c r="I10" s="32" t="s">
        <v>874</v>
      </c>
    </row>
    <row r="14" spans="4:9">
      <c r="D14" s="32" t="s">
        <v>875</v>
      </c>
    </row>
    <row r="15" spans="4:9">
      <c r="D15" t="s">
        <v>876</v>
      </c>
    </row>
    <row r="19" spans="1:4">
      <c r="B19" s="32" t="s">
        <v>877</v>
      </c>
    </row>
    <row r="22" spans="1:4">
      <c r="A22" s="32" t="s">
        <v>867</v>
      </c>
    </row>
    <row r="24" spans="1:4">
      <c r="C24" t="s">
        <v>883</v>
      </c>
      <c r="D24" t="s">
        <v>414</v>
      </c>
    </row>
    <row r="25" spans="1:4">
      <c r="B25">
        <v>1</v>
      </c>
      <c r="C25" t="s">
        <v>884</v>
      </c>
      <c r="D25">
        <v>2017</v>
      </c>
    </row>
    <row r="26" spans="1:4">
      <c r="B26">
        <v>2</v>
      </c>
      <c r="C26" t="s">
        <v>885</v>
      </c>
      <c r="D26">
        <v>2017</v>
      </c>
    </row>
    <row r="27" spans="1:4">
      <c r="B27">
        <v>3</v>
      </c>
      <c r="C27">
        <v>2016</v>
      </c>
      <c r="D27">
        <v>2017</v>
      </c>
    </row>
  </sheetData>
  <phoneticPr fontId="3"/>
  <pageMargins left="0.7" right="0.7" top="0.75" bottom="0.75" header="0.3" footer="0.3"/>
  <pageSetup paperSize="9" orientation="portrait" horizontalDpi="4294967293" verticalDpi="0" r:id="rId1"/>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3"/>
  <sheetViews>
    <sheetView workbookViewId="0">
      <selection activeCell="F2" sqref="F2"/>
    </sheetView>
  </sheetViews>
  <sheetFormatPr defaultRowHeight="14.25"/>
  <sheetData>
    <row r="1" spans="1:11" ht="28.5">
      <c r="A1" s="1" t="s">
        <v>358</v>
      </c>
      <c r="B1" s="1" t="s">
        <v>429</v>
      </c>
      <c r="C1" s="1" t="s">
        <v>357</v>
      </c>
      <c r="E1" s="1" t="s">
        <v>842</v>
      </c>
      <c r="F1" s="1" t="s">
        <v>429</v>
      </c>
      <c r="G1" s="1" t="s">
        <v>843</v>
      </c>
      <c r="I1" s="1" t="s">
        <v>844</v>
      </c>
      <c r="J1" s="1" t="s">
        <v>429</v>
      </c>
      <c r="K1" s="1" t="s">
        <v>843</v>
      </c>
    </row>
    <row r="2" spans="1:11">
      <c r="A2" s="24" t="s">
        <v>3</v>
      </c>
      <c r="B2" s="2">
        <v>93680</v>
      </c>
      <c r="C2" s="2">
        <v>36763950</v>
      </c>
      <c r="E2" s="24" t="s">
        <v>441</v>
      </c>
      <c r="F2" s="2">
        <v>19994</v>
      </c>
      <c r="G2" s="2">
        <v>7228940</v>
      </c>
      <c r="I2" s="24" t="s">
        <v>3</v>
      </c>
      <c r="J2" s="2">
        <v>64814</v>
      </c>
      <c r="K2" s="2">
        <v>35499620</v>
      </c>
    </row>
    <row r="3" spans="1:11">
      <c r="A3" s="24" t="s">
        <v>1</v>
      </c>
      <c r="B3" s="2">
        <v>70874</v>
      </c>
      <c r="C3" s="2">
        <v>34074100</v>
      </c>
      <c r="E3" s="24" t="s">
        <v>450</v>
      </c>
      <c r="F3" s="2">
        <v>21907</v>
      </c>
      <c r="G3" s="2">
        <v>6942180</v>
      </c>
      <c r="I3" s="24" t="s">
        <v>1</v>
      </c>
      <c r="J3" s="2">
        <v>50776</v>
      </c>
      <c r="K3" s="2">
        <v>33969200</v>
      </c>
    </row>
    <row r="4" spans="1:11">
      <c r="A4" s="24" t="s">
        <v>2</v>
      </c>
      <c r="B4" s="2">
        <v>56260</v>
      </c>
      <c r="C4" s="2">
        <v>31800690</v>
      </c>
      <c r="E4" s="24" t="s">
        <v>514</v>
      </c>
      <c r="F4" s="2">
        <v>14769</v>
      </c>
      <c r="G4" s="2">
        <v>6631380</v>
      </c>
      <c r="I4" s="24" t="s">
        <v>2</v>
      </c>
      <c r="J4" s="2">
        <v>39959</v>
      </c>
      <c r="K4" s="2">
        <v>31136960</v>
      </c>
    </row>
    <row r="5" spans="1:11">
      <c r="A5" s="24" t="s">
        <v>4</v>
      </c>
      <c r="B5" s="2">
        <v>33980</v>
      </c>
      <c r="C5" s="2">
        <v>31993570</v>
      </c>
      <c r="E5" s="24" t="s">
        <v>485</v>
      </c>
      <c r="F5" s="2">
        <v>14255</v>
      </c>
      <c r="G5" s="2">
        <v>6070180</v>
      </c>
      <c r="I5" s="24" t="s">
        <v>845</v>
      </c>
      <c r="J5" s="2">
        <v>28885</v>
      </c>
      <c r="K5" s="2">
        <v>34565350</v>
      </c>
    </row>
    <row r="6" spans="1:11">
      <c r="A6" s="24" t="s">
        <v>6</v>
      </c>
      <c r="B6" s="2">
        <v>28341</v>
      </c>
      <c r="C6" s="2">
        <v>30595200</v>
      </c>
      <c r="E6" s="24" t="s">
        <v>460</v>
      </c>
      <c r="F6" s="2">
        <v>12003</v>
      </c>
      <c r="G6" s="2">
        <v>5214830</v>
      </c>
      <c r="I6" s="24" t="s">
        <v>4</v>
      </c>
      <c r="J6" s="2">
        <v>24688</v>
      </c>
      <c r="K6" s="2">
        <v>31710390</v>
      </c>
    </row>
    <row r="7" spans="1:11">
      <c r="A7" s="24" t="s">
        <v>5</v>
      </c>
      <c r="B7" s="2">
        <v>23718</v>
      </c>
      <c r="C7" s="2">
        <v>29802600</v>
      </c>
      <c r="E7" s="24" t="s">
        <v>484</v>
      </c>
      <c r="F7" s="2">
        <v>10752</v>
      </c>
      <c r="G7" s="2">
        <v>4676440</v>
      </c>
      <c r="I7" s="24" t="s">
        <v>846</v>
      </c>
      <c r="J7" s="2">
        <v>20103</v>
      </c>
      <c r="K7" s="2">
        <v>30010950</v>
      </c>
    </row>
    <row r="8" spans="1:11">
      <c r="A8" s="24" t="s">
        <v>7</v>
      </c>
      <c r="B8" s="2">
        <v>22986</v>
      </c>
      <c r="C8" s="2">
        <v>27582830</v>
      </c>
      <c r="E8" s="24" t="s">
        <v>440</v>
      </c>
      <c r="F8" s="2">
        <v>12302</v>
      </c>
      <c r="G8" s="2">
        <v>5809820</v>
      </c>
      <c r="I8" s="24" t="s">
        <v>5</v>
      </c>
      <c r="J8" s="2">
        <v>17656</v>
      </c>
      <c r="K8" s="2">
        <v>31175350</v>
      </c>
    </row>
    <row r="9" spans="1:11">
      <c r="A9" s="24" t="s">
        <v>8</v>
      </c>
      <c r="B9" s="2">
        <v>21313</v>
      </c>
      <c r="C9" s="2">
        <v>27609400</v>
      </c>
      <c r="E9" s="24" t="s">
        <v>492</v>
      </c>
      <c r="F9" s="2">
        <v>12371</v>
      </c>
      <c r="G9" s="2">
        <v>6191440</v>
      </c>
      <c r="I9" s="24" t="s">
        <v>847</v>
      </c>
      <c r="J9" s="2">
        <v>16308</v>
      </c>
      <c r="K9" s="2">
        <v>28496320</v>
      </c>
    </row>
    <row r="10" spans="1:11">
      <c r="A10" s="24" t="s">
        <v>9</v>
      </c>
      <c r="B10" s="2">
        <v>15973</v>
      </c>
      <c r="C10" s="2">
        <v>28087490</v>
      </c>
      <c r="E10" s="24" t="s">
        <v>457</v>
      </c>
      <c r="F10" s="2">
        <v>13727</v>
      </c>
      <c r="G10" s="2">
        <v>6633680</v>
      </c>
      <c r="I10" s="24" t="s">
        <v>6</v>
      </c>
      <c r="J10" s="2">
        <v>15356</v>
      </c>
      <c r="K10" s="2">
        <v>29146500</v>
      </c>
    </row>
    <row r="11" spans="1:11">
      <c r="A11" s="24" t="s">
        <v>10</v>
      </c>
      <c r="B11" s="2">
        <v>14567</v>
      </c>
      <c r="C11" s="2">
        <v>24409550</v>
      </c>
      <c r="E11" s="24" t="s">
        <v>493</v>
      </c>
      <c r="F11" s="2">
        <v>11769</v>
      </c>
      <c r="G11" s="2">
        <v>5508960</v>
      </c>
      <c r="I11" s="24" t="s">
        <v>848</v>
      </c>
      <c r="J11" s="2">
        <v>13000</v>
      </c>
      <c r="K11" s="2">
        <v>34394640</v>
      </c>
    </row>
    <row r="12" spans="1:11">
      <c r="A12" s="24" t="s">
        <v>11</v>
      </c>
      <c r="B12" s="2">
        <v>13600</v>
      </c>
      <c r="C12" s="2">
        <v>24214990</v>
      </c>
      <c r="E12" s="24" t="s">
        <v>461</v>
      </c>
      <c r="F12" s="2">
        <v>11023</v>
      </c>
      <c r="G12" s="2">
        <v>5256430</v>
      </c>
      <c r="I12" s="24" t="s">
        <v>7</v>
      </c>
      <c r="J12" s="2">
        <v>12556</v>
      </c>
      <c r="K12" s="2">
        <v>28061330</v>
      </c>
    </row>
    <row r="13" spans="1:11">
      <c r="A13" s="24" t="s">
        <v>13</v>
      </c>
      <c r="B13" s="2">
        <v>11444</v>
      </c>
      <c r="C13" s="2">
        <v>23697750</v>
      </c>
      <c r="E13" s="24" t="s">
        <v>489</v>
      </c>
      <c r="F13" s="2">
        <v>9682</v>
      </c>
      <c r="G13" s="2">
        <v>4673770</v>
      </c>
      <c r="I13" s="24" t="s">
        <v>8</v>
      </c>
      <c r="J13" s="2">
        <v>12086</v>
      </c>
      <c r="K13" s="2">
        <v>28158990</v>
      </c>
    </row>
    <row r="14" spans="1:11">
      <c r="A14" s="24" t="s">
        <v>12</v>
      </c>
      <c r="B14" s="2">
        <v>10611</v>
      </c>
      <c r="C14" s="2">
        <v>23249240</v>
      </c>
      <c r="E14" s="24" t="s">
        <v>439</v>
      </c>
      <c r="F14" s="2">
        <v>6967</v>
      </c>
      <c r="G14" s="2">
        <v>4820610</v>
      </c>
      <c r="I14" s="24" t="s">
        <v>849</v>
      </c>
      <c r="J14" s="2">
        <v>10434</v>
      </c>
      <c r="K14" s="2">
        <v>28913890</v>
      </c>
    </row>
    <row r="15" spans="1:11">
      <c r="A15" s="24" t="s">
        <v>14</v>
      </c>
      <c r="B15" s="2">
        <v>10401</v>
      </c>
      <c r="C15" s="2">
        <v>21857820</v>
      </c>
      <c r="E15" s="24" t="s">
        <v>486</v>
      </c>
      <c r="F15" s="2">
        <v>11583</v>
      </c>
      <c r="G15" s="2">
        <v>5855150</v>
      </c>
      <c r="I15" s="24" t="s">
        <v>9</v>
      </c>
      <c r="J15" s="2">
        <v>10178</v>
      </c>
      <c r="K15" s="2">
        <v>28862990</v>
      </c>
    </row>
    <row r="16" spans="1:11">
      <c r="A16" s="24" t="s">
        <v>15</v>
      </c>
      <c r="B16" s="2">
        <v>7114</v>
      </c>
      <c r="C16" s="2">
        <v>20551010</v>
      </c>
      <c r="E16" s="24" t="s">
        <v>512</v>
      </c>
      <c r="F16" s="2">
        <v>11333</v>
      </c>
      <c r="G16" s="2">
        <v>5688450</v>
      </c>
      <c r="I16" s="24" t="s">
        <v>850</v>
      </c>
      <c r="J16" s="2">
        <v>9298</v>
      </c>
      <c r="K16" s="2">
        <v>28915740</v>
      </c>
    </row>
    <row r="17" spans="1:11">
      <c r="A17" s="24" t="s">
        <v>616</v>
      </c>
      <c r="B17" s="2">
        <v>169</v>
      </c>
      <c r="C17" s="2">
        <v>16900</v>
      </c>
      <c r="E17" s="24" t="s">
        <v>446</v>
      </c>
      <c r="F17" s="2">
        <v>7765</v>
      </c>
      <c r="G17" s="2">
        <v>5506350</v>
      </c>
      <c r="I17" s="24" t="s">
        <v>851</v>
      </c>
      <c r="J17" s="2">
        <v>9233</v>
      </c>
      <c r="K17" s="2">
        <v>28658520</v>
      </c>
    </row>
    <row r="18" spans="1:11">
      <c r="A18" s="24" t="s">
        <v>617</v>
      </c>
      <c r="B18" s="2">
        <v>33</v>
      </c>
      <c r="C18" s="2">
        <v>2310</v>
      </c>
      <c r="E18" s="24" t="s">
        <v>477</v>
      </c>
      <c r="F18" s="2">
        <v>9943</v>
      </c>
      <c r="G18" s="2">
        <v>5235710</v>
      </c>
      <c r="I18" s="24" t="s">
        <v>10</v>
      </c>
      <c r="J18" s="2">
        <v>8698</v>
      </c>
      <c r="K18" s="2">
        <v>25431920</v>
      </c>
    </row>
    <row r="19" spans="1:11">
      <c r="E19" s="24" t="s">
        <v>508</v>
      </c>
      <c r="F19" s="2">
        <v>8669</v>
      </c>
      <c r="G19" s="2">
        <v>4694420</v>
      </c>
      <c r="I19" s="24" t="s">
        <v>11</v>
      </c>
      <c r="J19" s="2">
        <v>8453</v>
      </c>
      <c r="K19" s="2">
        <v>25289840</v>
      </c>
    </row>
    <row r="20" spans="1:11">
      <c r="E20" s="24" t="s">
        <v>4</v>
      </c>
      <c r="F20" s="2">
        <v>33980</v>
      </c>
      <c r="G20" s="2">
        <v>31993570</v>
      </c>
      <c r="I20" s="24" t="s">
        <v>12</v>
      </c>
      <c r="J20" s="2">
        <v>7059</v>
      </c>
      <c r="K20" s="2">
        <v>25272160</v>
      </c>
    </row>
    <row r="21" spans="1:11">
      <c r="E21" s="24" t="s">
        <v>5</v>
      </c>
      <c r="F21" s="2">
        <v>23718</v>
      </c>
      <c r="G21" s="2">
        <v>29802600</v>
      </c>
      <c r="I21" s="24" t="s">
        <v>13</v>
      </c>
      <c r="J21" s="2">
        <v>6917</v>
      </c>
      <c r="K21" s="2">
        <v>24717360</v>
      </c>
    </row>
    <row r="22" spans="1:11">
      <c r="E22" s="24" t="s">
        <v>6</v>
      </c>
      <c r="F22" s="2">
        <v>28341</v>
      </c>
      <c r="G22" s="2">
        <v>30595200</v>
      </c>
      <c r="I22" s="24" t="s">
        <v>14</v>
      </c>
      <c r="J22" s="2">
        <v>6627</v>
      </c>
      <c r="K22" s="2">
        <v>23702050</v>
      </c>
    </row>
    <row r="23" spans="1:11">
      <c r="E23" s="24" t="s">
        <v>7</v>
      </c>
      <c r="F23" s="2">
        <v>22986</v>
      </c>
      <c r="G23" s="2">
        <v>27582830</v>
      </c>
      <c r="I23" s="24" t="s">
        <v>852</v>
      </c>
      <c r="J23" s="2">
        <v>6074</v>
      </c>
      <c r="K23" s="2">
        <v>23018500</v>
      </c>
    </row>
    <row r="24" spans="1:11">
      <c r="E24" s="24" t="s">
        <v>10</v>
      </c>
      <c r="F24" s="2">
        <v>14567</v>
      </c>
      <c r="G24" s="2">
        <v>24409550</v>
      </c>
      <c r="I24" s="24" t="s">
        <v>853</v>
      </c>
      <c r="J24" s="2">
        <v>5877</v>
      </c>
      <c r="K24" s="2">
        <v>25286090</v>
      </c>
    </row>
    <row r="25" spans="1:11">
      <c r="E25" s="24" t="s">
        <v>13</v>
      </c>
      <c r="F25" s="2">
        <v>11444</v>
      </c>
      <c r="G25" s="2">
        <v>23697750</v>
      </c>
      <c r="I25" s="24" t="s">
        <v>854</v>
      </c>
      <c r="J25" s="2">
        <v>5814</v>
      </c>
      <c r="K25" s="2">
        <v>29123990</v>
      </c>
    </row>
    <row r="26" spans="1:11">
      <c r="E26" s="24" t="s">
        <v>8</v>
      </c>
      <c r="F26" s="2">
        <v>21313</v>
      </c>
      <c r="G26" s="2">
        <v>27609400</v>
      </c>
      <c r="I26" s="24" t="s">
        <v>855</v>
      </c>
      <c r="J26" s="2">
        <v>5156</v>
      </c>
      <c r="K26" s="2">
        <v>24162260</v>
      </c>
    </row>
    <row r="27" spans="1:11">
      <c r="E27" s="24" t="s">
        <v>11</v>
      </c>
      <c r="F27" s="2">
        <v>13600</v>
      </c>
      <c r="G27" s="2">
        <v>24214990</v>
      </c>
      <c r="I27" s="24" t="s">
        <v>856</v>
      </c>
      <c r="J27" s="2">
        <v>4535</v>
      </c>
      <c r="K27" s="2">
        <v>24420950</v>
      </c>
    </row>
    <row r="28" spans="1:11">
      <c r="E28" s="24" t="s">
        <v>14</v>
      </c>
      <c r="F28" s="2">
        <v>10401</v>
      </c>
      <c r="G28" s="2">
        <v>21857820</v>
      </c>
      <c r="I28" s="24" t="s">
        <v>15</v>
      </c>
      <c r="J28" s="2">
        <v>4266</v>
      </c>
      <c r="K28" s="2">
        <v>22718490</v>
      </c>
    </row>
    <row r="29" spans="1:11">
      <c r="E29" s="24" t="s">
        <v>9</v>
      </c>
      <c r="F29" s="2">
        <v>15973</v>
      </c>
      <c r="G29" s="2">
        <v>28087490</v>
      </c>
      <c r="I29" s="24" t="s">
        <v>857</v>
      </c>
      <c r="J29" s="2">
        <v>3780</v>
      </c>
      <c r="K29" s="2">
        <v>21200400</v>
      </c>
    </row>
    <row r="30" spans="1:11">
      <c r="E30" s="24" t="s">
        <v>12</v>
      </c>
      <c r="F30" s="2">
        <v>10611</v>
      </c>
      <c r="G30" s="2">
        <v>23249240</v>
      </c>
      <c r="I30" s="24" t="s">
        <v>858</v>
      </c>
      <c r="J30" s="2">
        <v>3560</v>
      </c>
      <c r="K30" s="2">
        <v>22224670</v>
      </c>
    </row>
    <row r="31" spans="1:11">
      <c r="E31" s="24" t="s">
        <v>15</v>
      </c>
      <c r="F31" s="2">
        <v>7114</v>
      </c>
      <c r="G31" s="2">
        <v>20551010</v>
      </c>
      <c r="I31" s="24" t="s">
        <v>859</v>
      </c>
      <c r="J31" s="2">
        <v>2878</v>
      </c>
      <c r="K31" s="2">
        <v>20132720</v>
      </c>
    </row>
    <row r="32" spans="1:11">
      <c r="E32" s="24" t="s">
        <v>617</v>
      </c>
      <c r="F32" s="2">
        <v>33</v>
      </c>
      <c r="G32" s="2">
        <v>2310</v>
      </c>
      <c r="I32" s="24" t="s">
        <v>616</v>
      </c>
      <c r="J32" s="2">
        <v>38</v>
      </c>
      <c r="K32" s="2">
        <v>3800</v>
      </c>
    </row>
    <row r="33" spans="5:11">
      <c r="E33" s="24" t="s">
        <v>616</v>
      </c>
      <c r="F33" s="2">
        <v>169</v>
      </c>
      <c r="G33" s="2">
        <v>16900</v>
      </c>
      <c r="I33" s="24" t="s">
        <v>617</v>
      </c>
      <c r="J33" s="2">
        <v>2</v>
      </c>
      <c r="K33" s="2">
        <v>140</v>
      </c>
    </row>
  </sheetData>
  <phoneticPr fontId="3"/>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5"/>
  <sheetViews>
    <sheetView topLeftCell="A64" zoomScale="85" zoomScaleNormal="85" workbookViewId="0">
      <selection activeCell="B1" sqref="B1"/>
    </sheetView>
  </sheetViews>
  <sheetFormatPr defaultRowHeight="14.25"/>
  <sheetData>
    <row r="1" spans="1:7">
      <c r="A1" s="32" t="s">
        <v>812</v>
      </c>
      <c r="B1" s="32" t="s">
        <v>821</v>
      </c>
    </row>
    <row r="2" spans="1:7">
      <c r="B2" t="s">
        <v>813</v>
      </c>
    </row>
    <row r="3" spans="1:7">
      <c r="B3" t="s">
        <v>814</v>
      </c>
    </row>
    <row r="4" spans="1:7">
      <c r="A4" s="32" t="s">
        <v>831</v>
      </c>
      <c r="B4" t="s">
        <v>832</v>
      </c>
    </row>
    <row r="5" spans="1:7">
      <c r="B5" t="s">
        <v>833</v>
      </c>
    </row>
    <row r="7" spans="1:7">
      <c r="A7" t="s">
        <v>815</v>
      </c>
      <c r="C7" t="s">
        <v>817</v>
      </c>
    </row>
    <row r="8" spans="1:7">
      <c r="A8" t="s">
        <v>816</v>
      </c>
      <c r="C8" t="s">
        <v>818</v>
      </c>
    </row>
    <row r="9" spans="1:7">
      <c r="A9" s="32" t="s">
        <v>819</v>
      </c>
      <c r="C9" t="s">
        <v>820</v>
      </c>
    </row>
    <row r="10" spans="1:7">
      <c r="A10" s="32" t="s">
        <v>822</v>
      </c>
      <c r="C10" t="s">
        <v>823</v>
      </c>
    </row>
    <row r="11" spans="1:7">
      <c r="A11" s="32" t="s">
        <v>824</v>
      </c>
    </row>
    <row r="14" spans="1:7">
      <c r="F14" s="32" t="s">
        <v>825</v>
      </c>
    </row>
    <row r="15" spans="1:7">
      <c r="G15" t="s">
        <v>826</v>
      </c>
    </row>
    <row r="16" spans="1:7">
      <c r="G16" t="s">
        <v>827</v>
      </c>
    </row>
    <row r="17" spans="7:13">
      <c r="G17" t="s">
        <v>828</v>
      </c>
    </row>
    <row r="18" spans="7:13">
      <c r="H18" s="32" t="s">
        <v>829</v>
      </c>
      <c r="M18" s="27" t="s">
        <v>830</v>
      </c>
    </row>
    <row r="40" spans="6:6">
      <c r="F40" s="32" t="s">
        <v>834</v>
      </c>
    </row>
    <row r="41" spans="6:6">
      <c r="F41" t="s">
        <v>835</v>
      </c>
    </row>
    <row r="42" spans="6:6">
      <c r="F42" t="s">
        <v>836</v>
      </c>
    </row>
    <row r="105" spans="1:1">
      <c r="A105" s="36" t="s">
        <v>837</v>
      </c>
    </row>
  </sheetData>
  <phoneticPr fontId="3"/>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A40" sqref="A40"/>
    </sheetView>
  </sheetViews>
  <sheetFormatPr defaultRowHeight="14.25"/>
  <sheetData>
    <row r="2" spans="1:1">
      <c r="A2" t="s">
        <v>800</v>
      </c>
    </row>
  </sheetData>
  <phoneticPr fontId="3"/>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820"/>
  <sheetViews>
    <sheetView workbookViewId="0">
      <pane xSplit="5" topLeftCell="F1" activePane="topRight" state="frozen"/>
      <selection pane="topRight" activeCell="C491" sqref="C491"/>
    </sheetView>
  </sheetViews>
  <sheetFormatPr defaultRowHeight="14.25"/>
  <sheetData>
    <row r="1" spans="1:37">
      <c r="A1" t="s">
        <v>679</v>
      </c>
      <c r="B1" t="s">
        <v>680</v>
      </c>
      <c r="C1" t="s">
        <v>681</v>
      </c>
      <c r="D1" t="s">
        <v>682</v>
      </c>
      <c r="E1" t="s">
        <v>430</v>
      </c>
      <c r="F1" t="s">
        <v>683</v>
      </c>
      <c r="G1" t="s">
        <v>684</v>
      </c>
      <c r="H1" t="s">
        <v>685</v>
      </c>
      <c r="I1" t="s">
        <v>686</v>
      </c>
      <c r="J1" t="s">
        <v>687</v>
      </c>
      <c r="K1" t="s">
        <v>688</v>
      </c>
      <c r="L1" t="s">
        <v>689</v>
      </c>
      <c r="M1" t="s">
        <v>690</v>
      </c>
      <c r="N1" t="s">
        <v>22</v>
      </c>
      <c r="O1" t="s">
        <v>23</v>
      </c>
      <c r="P1" t="s">
        <v>21</v>
      </c>
      <c r="Q1" t="s">
        <v>691</v>
      </c>
      <c r="R1" t="s">
        <v>692</v>
      </c>
      <c r="S1" t="s">
        <v>693</v>
      </c>
      <c r="T1" t="s">
        <v>694</v>
      </c>
      <c r="U1" t="s">
        <v>695</v>
      </c>
      <c r="V1" t="s">
        <v>696</v>
      </c>
      <c r="W1" t="s">
        <v>697</v>
      </c>
      <c r="X1" t="s">
        <v>698</v>
      </c>
      <c r="Y1" t="s">
        <v>699</v>
      </c>
      <c r="Z1" t="s">
        <v>700</v>
      </c>
      <c r="AA1" t="s">
        <v>701</v>
      </c>
      <c r="AB1" t="s">
        <v>702</v>
      </c>
      <c r="AC1" t="s">
        <v>703</v>
      </c>
      <c r="AD1" t="s">
        <v>704</v>
      </c>
      <c r="AE1" t="s">
        <v>705</v>
      </c>
      <c r="AF1" t="s">
        <v>706</v>
      </c>
      <c r="AG1" t="s">
        <v>707</v>
      </c>
      <c r="AH1" t="s">
        <v>708</v>
      </c>
      <c r="AI1" t="s">
        <v>709</v>
      </c>
      <c r="AJ1" t="s">
        <v>710</v>
      </c>
      <c r="AK1" t="s">
        <v>711</v>
      </c>
    </row>
    <row r="2" spans="1:37">
      <c r="A2" t="s">
        <v>712</v>
      </c>
      <c r="B2" t="s">
        <v>641</v>
      </c>
      <c r="C2">
        <v>13</v>
      </c>
      <c r="D2">
        <v>13</v>
      </c>
      <c r="E2">
        <v>12</v>
      </c>
      <c r="F2">
        <v>9618</v>
      </c>
      <c r="G2">
        <v>26</v>
      </c>
      <c r="H2">
        <v>2205</v>
      </c>
      <c r="I2">
        <v>6</v>
      </c>
      <c r="J2">
        <v>961800</v>
      </c>
      <c r="K2">
        <v>2635</v>
      </c>
      <c r="L2">
        <v>825630</v>
      </c>
      <c r="M2">
        <v>2262</v>
      </c>
      <c r="N2">
        <v>22.93</v>
      </c>
      <c r="O2">
        <v>85.84</v>
      </c>
      <c r="P2">
        <v>-136170</v>
      </c>
      <c r="Q2">
        <v>-373</v>
      </c>
      <c r="R2">
        <v>1</v>
      </c>
      <c r="S2">
        <v>94.1</v>
      </c>
      <c r="T2">
        <v>5.42</v>
      </c>
      <c r="U2">
        <v>2.2999999999999998</v>
      </c>
      <c r="V2">
        <v>4.4000000000000004</v>
      </c>
      <c r="W2">
        <v>1</v>
      </c>
      <c r="X2">
        <v>6</v>
      </c>
      <c r="Y2">
        <v>2</v>
      </c>
      <c r="Z2">
        <v>2</v>
      </c>
      <c r="AA2">
        <v>2</v>
      </c>
      <c r="AB2">
        <v>0.7</v>
      </c>
      <c r="AC2">
        <v>384.7</v>
      </c>
      <c r="AD2">
        <v>8.9</v>
      </c>
      <c r="AE2">
        <v>2.2000000000000002</v>
      </c>
      <c r="AF2">
        <v>4</v>
      </c>
      <c r="AG2">
        <v>-1</v>
      </c>
      <c r="AH2">
        <v>15</v>
      </c>
      <c r="AI2">
        <v>3</v>
      </c>
      <c r="AJ2">
        <v>1</v>
      </c>
      <c r="AK2">
        <v>2</v>
      </c>
    </row>
    <row r="3" spans="1:37">
      <c r="A3" t="s">
        <v>712</v>
      </c>
      <c r="B3" t="s">
        <v>641</v>
      </c>
      <c r="C3">
        <v>21</v>
      </c>
      <c r="D3">
        <v>21</v>
      </c>
      <c r="E3">
        <v>12</v>
      </c>
      <c r="F3">
        <v>3394</v>
      </c>
      <c r="G3">
        <v>9</v>
      </c>
      <c r="H3">
        <v>1150</v>
      </c>
      <c r="I3">
        <v>3</v>
      </c>
      <c r="J3">
        <v>339400</v>
      </c>
      <c r="K3">
        <v>929</v>
      </c>
      <c r="L3">
        <v>283290</v>
      </c>
      <c r="M3">
        <v>776</v>
      </c>
      <c r="N3">
        <v>33.880000000000003</v>
      </c>
      <c r="O3">
        <v>83.47</v>
      </c>
      <c r="P3">
        <v>-56110</v>
      </c>
      <c r="Q3">
        <v>-154</v>
      </c>
      <c r="R3">
        <v>1</v>
      </c>
      <c r="S3">
        <v>15.4</v>
      </c>
      <c r="T3">
        <v>3.06</v>
      </c>
      <c r="U3">
        <v>1.5</v>
      </c>
      <c r="V3">
        <v>2.7</v>
      </c>
      <c r="W3">
        <v>1</v>
      </c>
      <c r="X3">
        <v>6</v>
      </c>
      <c r="Y3">
        <v>1</v>
      </c>
      <c r="Z3">
        <v>1</v>
      </c>
      <c r="AA3">
        <v>1</v>
      </c>
      <c r="AB3">
        <v>1</v>
      </c>
      <c r="AC3">
        <v>200.4</v>
      </c>
      <c r="AD3">
        <v>9.81</v>
      </c>
      <c r="AE3">
        <v>1.7</v>
      </c>
      <c r="AF3">
        <v>5.2</v>
      </c>
      <c r="AG3">
        <v>-1</v>
      </c>
      <c r="AH3">
        <v>15</v>
      </c>
      <c r="AI3">
        <v>4</v>
      </c>
      <c r="AJ3">
        <v>1</v>
      </c>
      <c r="AK3">
        <v>2</v>
      </c>
    </row>
    <row r="4" spans="1:37">
      <c r="A4" t="s">
        <v>712</v>
      </c>
      <c r="B4" t="s">
        <v>641</v>
      </c>
      <c r="C4">
        <v>43</v>
      </c>
      <c r="D4">
        <v>43</v>
      </c>
      <c r="E4">
        <v>24</v>
      </c>
      <c r="F4">
        <v>352</v>
      </c>
      <c r="G4">
        <v>0</v>
      </c>
      <c r="H4">
        <v>46</v>
      </c>
      <c r="I4">
        <v>0</v>
      </c>
      <c r="J4">
        <v>35200</v>
      </c>
      <c r="K4">
        <v>96</v>
      </c>
      <c r="L4">
        <v>30080</v>
      </c>
      <c r="M4">
        <v>82</v>
      </c>
      <c r="N4">
        <v>13.07</v>
      </c>
      <c r="O4">
        <v>85.45</v>
      </c>
      <c r="P4">
        <v>-5120</v>
      </c>
      <c r="Q4">
        <v>-14</v>
      </c>
      <c r="R4">
        <v>1.7</v>
      </c>
      <c r="S4">
        <v>28.6</v>
      </c>
      <c r="T4">
        <v>7.61</v>
      </c>
      <c r="U4">
        <v>6.7</v>
      </c>
      <c r="V4">
        <v>7.1</v>
      </c>
      <c r="W4">
        <v>1</v>
      </c>
      <c r="X4">
        <v>6</v>
      </c>
      <c r="Y4">
        <v>4</v>
      </c>
      <c r="Z4">
        <v>2</v>
      </c>
      <c r="AA4">
        <v>4</v>
      </c>
      <c r="AB4">
        <v>1.4</v>
      </c>
      <c r="AC4">
        <v>164</v>
      </c>
      <c r="AD4">
        <v>10.65</v>
      </c>
      <c r="AE4">
        <v>5</v>
      </c>
      <c r="AF4">
        <v>6.1</v>
      </c>
      <c r="AG4">
        <v>1</v>
      </c>
      <c r="AH4">
        <v>15</v>
      </c>
      <c r="AI4">
        <v>4</v>
      </c>
      <c r="AJ4">
        <v>1</v>
      </c>
      <c r="AK4">
        <v>3</v>
      </c>
    </row>
    <row r="5" spans="1:37">
      <c r="A5" t="s">
        <v>712</v>
      </c>
      <c r="B5" t="s">
        <v>641</v>
      </c>
      <c r="C5">
        <v>46</v>
      </c>
      <c r="D5">
        <v>46</v>
      </c>
      <c r="E5">
        <v>34</v>
      </c>
      <c r="F5">
        <v>9</v>
      </c>
      <c r="G5">
        <v>0</v>
      </c>
      <c r="H5">
        <v>0</v>
      </c>
      <c r="I5">
        <v>0</v>
      </c>
      <c r="J5">
        <v>900</v>
      </c>
      <c r="K5">
        <v>2</v>
      </c>
      <c r="L5">
        <v>0</v>
      </c>
      <c r="M5">
        <v>0</v>
      </c>
      <c r="N5">
        <v>0</v>
      </c>
      <c r="O5">
        <v>0</v>
      </c>
      <c r="P5">
        <v>-900</v>
      </c>
      <c r="Q5">
        <v>-2</v>
      </c>
      <c r="R5">
        <v>7.1</v>
      </c>
      <c r="S5">
        <v>18</v>
      </c>
      <c r="T5">
        <v>10.24</v>
      </c>
      <c r="U5">
        <v>7.1</v>
      </c>
      <c r="V5">
        <v>9</v>
      </c>
      <c r="W5">
        <v>4</v>
      </c>
      <c r="X5">
        <v>6</v>
      </c>
      <c r="Y5">
        <v>5</v>
      </c>
      <c r="Z5">
        <v>4</v>
      </c>
      <c r="AA5">
        <v>4</v>
      </c>
      <c r="AB5">
        <v>3.5</v>
      </c>
      <c r="AC5">
        <v>20.9</v>
      </c>
      <c r="AD5">
        <v>8.1999999999999993</v>
      </c>
      <c r="AE5">
        <v>3.5</v>
      </c>
      <c r="AF5">
        <v>5.7</v>
      </c>
      <c r="AG5">
        <v>1</v>
      </c>
      <c r="AH5">
        <v>12</v>
      </c>
      <c r="AI5">
        <v>4</v>
      </c>
      <c r="AJ5">
        <v>1</v>
      </c>
      <c r="AK5">
        <v>3</v>
      </c>
    </row>
    <row r="6" spans="1:37">
      <c r="A6" t="s">
        <v>712</v>
      </c>
      <c r="B6" t="s">
        <v>641</v>
      </c>
      <c r="C6">
        <v>46</v>
      </c>
      <c r="D6">
        <v>46</v>
      </c>
      <c r="E6">
        <v>36</v>
      </c>
      <c r="F6">
        <v>10</v>
      </c>
      <c r="G6">
        <v>0</v>
      </c>
      <c r="H6">
        <v>0</v>
      </c>
      <c r="I6">
        <v>0</v>
      </c>
      <c r="J6">
        <v>1000</v>
      </c>
      <c r="K6">
        <v>2</v>
      </c>
      <c r="L6">
        <v>0</v>
      </c>
      <c r="M6">
        <v>0</v>
      </c>
      <c r="N6">
        <v>0</v>
      </c>
      <c r="O6">
        <v>0</v>
      </c>
      <c r="P6">
        <v>-1000</v>
      </c>
      <c r="Q6">
        <v>-3</v>
      </c>
      <c r="R6">
        <v>3.5</v>
      </c>
      <c r="S6">
        <v>15.1</v>
      </c>
      <c r="T6">
        <v>7.8</v>
      </c>
      <c r="U6">
        <v>6.3</v>
      </c>
      <c r="V6">
        <v>6.4</v>
      </c>
      <c r="W6">
        <v>1</v>
      </c>
      <c r="X6">
        <v>6</v>
      </c>
      <c r="Y6">
        <v>3</v>
      </c>
      <c r="Z6">
        <v>1</v>
      </c>
      <c r="AA6">
        <v>2</v>
      </c>
      <c r="AB6">
        <v>2.4</v>
      </c>
      <c r="AC6">
        <v>74.099999999999994</v>
      </c>
      <c r="AD6">
        <v>17.02</v>
      </c>
      <c r="AE6">
        <v>2.4</v>
      </c>
      <c r="AF6">
        <v>9.4</v>
      </c>
      <c r="AG6">
        <v>1</v>
      </c>
      <c r="AH6">
        <v>15</v>
      </c>
      <c r="AI6">
        <v>6</v>
      </c>
      <c r="AJ6">
        <v>2</v>
      </c>
      <c r="AK6">
        <v>5</v>
      </c>
    </row>
    <row r="7" spans="1:37">
      <c r="A7" t="s">
        <v>712</v>
      </c>
      <c r="B7" t="s">
        <v>641</v>
      </c>
      <c r="C7">
        <v>54</v>
      </c>
      <c r="D7">
        <v>54</v>
      </c>
      <c r="E7">
        <v>35</v>
      </c>
      <c r="F7">
        <v>33</v>
      </c>
      <c r="G7">
        <v>0</v>
      </c>
      <c r="H7">
        <v>5</v>
      </c>
      <c r="I7">
        <v>0</v>
      </c>
      <c r="J7">
        <v>3300</v>
      </c>
      <c r="K7">
        <v>9</v>
      </c>
      <c r="L7">
        <v>2840</v>
      </c>
      <c r="M7">
        <v>8</v>
      </c>
      <c r="N7">
        <v>15.15</v>
      </c>
      <c r="O7">
        <v>86.06</v>
      </c>
      <c r="P7">
        <v>-460</v>
      </c>
      <c r="Q7">
        <v>-1</v>
      </c>
      <c r="R7">
        <v>3.1</v>
      </c>
      <c r="S7">
        <v>15.2</v>
      </c>
      <c r="T7">
        <v>7.53</v>
      </c>
      <c r="U7">
        <v>6.8</v>
      </c>
      <c r="V7">
        <v>7.1</v>
      </c>
      <c r="W7">
        <v>1</v>
      </c>
      <c r="X7">
        <v>6</v>
      </c>
      <c r="Y7">
        <v>4</v>
      </c>
      <c r="Z7">
        <v>4</v>
      </c>
      <c r="AA7">
        <v>4</v>
      </c>
      <c r="AB7">
        <v>2.4</v>
      </c>
      <c r="AC7">
        <v>154.80000000000001</v>
      </c>
      <c r="AD7">
        <v>15.84</v>
      </c>
      <c r="AE7">
        <v>10.7</v>
      </c>
      <c r="AF7">
        <v>9.1999999999999993</v>
      </c>
      <c r="AG7">
        <v>1</v>
      </c>
      <c r="AH7">
        <v>15</v>
      </c>
      <c r="AI7">
        <v>5</v>
      </c>
      <c r="AJ7">
        <v>2</v>
      </c>
      <c r="AK7">
        <v>4</v>
      </c>
    </row>
    <row r="8" spans="1:37">
      <c r="A8" t="s">
        <v>712</v>
      </c>
      <c r="B8" t="s">
        <v>641</v>
      </c>
      <c r="C8">
        <v>63</v>
      </c>
      <c r="D8">
        <v>63</v>
      </c>
      <c r="E8">
        <v>46</v>
      </c>
      <c r="F8">
        <v>39</v>
      </c>
      <c r="G8">
        <v>0</v>
      </c>
      <c r="H8">
        <v>6</v>
      </c>
      <c r="I8">
        <v>0</v>
      </c>
      <c r="J8">
        <v>3900</v>
      </c>
      <c r="K8">
        <v>10</v>
      </c>
      <c r="L8">
        <v>5480</v>
      </c>
      <c r="M8">
        <v>15</v>
      </c>
      <c r="N8">
        <v>15.38</v>
      </c>
      <c r="O8">
        <v>140.51</v>
      </c>
      <c r="P8">
        <v>1580</v>
      </c>
      <c r="Q8">
        <v>4</v>
      </c>
      <c r="R8">
        <v>3.1</v>
      </c>
      <c r="S8">
        <v>21.7</v>
      </c>
      <c r="T8">
        <v>9.4600000000000009</v>
      </c>
      <c r="U8">
        <v>9</v>
      </c>
      <c r="V8">
        <v>9</v>
      </c>
      <c r="W8">
        <v>1</v>
      </c>
      <c r="X8">
        <v>6</v>
      </c>
      <c r="Y8">
        <v>4</v>
      </c>
      <c r="Z8">
        <v>6</v>
      </c>
      <c r="AA8">
        <v>4</v>
      </c>
      <c r="AB8">
        <v>2.1</v>
      </c>
      <c r="AC8">
        <v>43.5</v>
      </c>
      <c r="AD8">
        <v>9.9</v>
      </c>
      <c r="AE8">
        <v>9.6999999999999993</v>
      </c>
      <c r="AF8">
        <v>7.9</v>
      </c>
      <c r="AG8">
        <v>1</v>
      </c>
      <c r="AH8">
        <v>13</v>
      </c>
      <c r="AI8">
        <v>5</v>
      </c>
      <c r="AJ8">
        <v>1</v>
      </c>
      <c r="AK8">
        <v>4</v>
      </c>
    </row>
    <row r="9" spans="1:37">
      <c r="A9" t="s">
        <v>712</v>
      </c>
      <c r="B9" t="s">
        <v>641</v>
      </c>
      <c r="C9">
        <v>64</v>
      </c>
      <c r="D9">
        <v>64</v>
      </c>
      <c r="E9">
        <v>16</v>
      </c>
      <c r="F9">
        <v>14</v>
      </c>
      <c r="G9">
        <v>0</v>
      </c>
      <c r="H9">
        <v>4</v>
      </c>
      <c r="I9">
        <v>0</v>
      </c>
      <c r="J9">
        <v>1400</v>
      </c>
      <c r="K9">
        <v>3</v>
      </c>
      <c r="L9">
        <v>2970</v>
      </c>
      <c r="M9">
        <v>8</v>
      </c>
      <c r="N9">
        <v>28.57</v>
      </c>
      <c r="O9">
        <v>212.14</v>
      </c>
      <c r="P9">
        <v>1570</v>
      </c>
      <c r="Q9">
        <v>4</v>
      </c>
      <c r="R9">
        <v>2.2999999999999998</v>
      </c>
      <c r="S9">
        <v>10.5</v>
      </c>
      <c r="T9">
        <v>6.44</v>
      </c>
      <c r="U9">
        <v>4.5999999999999996</v>
      </c>
      <c r="V9">
        <v>5.4</v>
      </c>
      <c r="W9">
        <v>1</v>
      </c>
      <c r="X9">
        <v>5</v>
      </c>
      <c r="Y9">
        <v>3</v>
      </c>
      <c r="Z9">
        <v>3</v>
      </c>
      <c r="AA9">
        <v>3</v>
      </c>
      <c r="AB9">
        <v>2.7</v>
      </c>
      <c r="AC9">
        <v>25.4</v>
      </c>
      <c r="AD9">
        <v>10.4</v>
      </c>
      <c r="AE9">
        <v>2.7</v>
      </c>
      <c r="AF9">
        <v>7.5</v>
      </c>
      <c r="AG9">
        <v>1</v>
      </c>
      <c r="AH9">
        <v>11</v>
      </c>
      <c r="AI9">
        <v>5</v>
      </c>
      <c r="AJ9">
        <v>3</v>
      </c>
      <c r="AK9">
        <v>3</v>
      </c>
    </row>
    <row r="10" spans="1:37">
      <c r="A10" t="s">
        <v>713</v>
      </c>
      <c r="B10" t="s">
        <v>641</v>
      </c>
      <c r="C10">
        <v>13</v>
      </c>
      <c r="D10">
        <v>13</v>
      </c>
      <c r="E10">
        <v>12</v>
      </c>
      <c r="F10">
        <v>8685</v>
      </c>
      <c r="G10">
        <v>23</v>
      </c>
      <c r="H10">
        <v>1909</v>
      </c>
      <c r="I10">
        <v>5</v>
      </c>
      <c r="J10">
        <v>868500</v>
      </c>
      <c r="K10">
        <v>2379</v>
      </c>
      <c r="L10">
        <v>746620</v>
      </c>
      <c r="M10">
        <v>2046</v>
      </c>
      <c r="N10">
        <v>21.98</v>
      </c>
      <c r="O10">
        <v>85.97</v>
      </c>
      <c r="P10">
        <v>-121880</v>
      </c>
      <c r="Q10">
        <v>-334</v>
      </c>
      <c r="R10">
        <v>2</v>
      </c>
      <c r="S10">
        <v>15</v>
      </c>
      <c r="T10">
        <v>5.32</v>
      </c>
      <c r="U10">
        <v>2.2999999999999998</v>
      </c>
      <c r="V10">
        <v>4.5999999999999996</v>
      </c>
      <c r="W10">
        <v>1</v>
      </c>
      <c r="X10">
        <v>6</v>
      </c>
      <c r="Y10">
        <v>2</v>
      </c>
      <c r="Z10">
        <v>2</v>
      </c>
      <c r="AA10">
        <v>2</v>
      </c>
      <c r="AB10">
        <v>0.7</v>
      </c>
      <c r="AC10">
        <v>384.7</v>
      </c>
      <c r="AD10">
        <v>9</v>
      </c>
      <c r="AE10">
        <v>2</v>
      </c>
      <c r="AF10">
        <v>4.0999999999999996</v>
      </c>
      <c r="AG10">
        <v>-1</v>
      </c>
      <c r="AH10">
        <v>15</v>
      </c>
      <c r="AI10">
        <v>3</v>
      </c>
      <c r="AJ10">
        <v>1</v>
      </c>
      <c r="AK10">
        <v>2</v>
      </c>
    </row>
    <row r="11" spans="1:37">
      <c r="A11" t="s">
        <v>713</v>
      </c>
      <c r="B11" t="s">
        <v>641</v>
      </c>
      <c r="C11">
        <v>21</v>
      </c>
      <c r="D11">
        <v>21</v>
      </c>
      <c r="E11">
        <v>12</v>
      </c>
      <c r="F11">
        <v>2410</v>
      </c>
      <c r="G11">
        <v>6</v>
      </c>
      <c r="H11">
        <v>726</v>
      </c>
      <c r="I11">
        <v>1</v>
      </c>
      <c r="J11">
        <v>241000</v>
      </c>
      <c r="K11">
        <v>660</v>
      </c>
      <c r="L11">
        <v>204390</v>
      </c>
      <c r="M11">
        <v>560</v>
      </c>
      <c r="N11">
        <v>30.12</v>
      </c>
      <c r="O11">
        <v>84.81</v>
      </c>
      <c r="P11">
        <v>-36610</v>
      </c>
      <c r="Q11">
        <v>-100</v>
      </c>
      <c r="R11">
        <v>2</v>
      </c>
      <c r="S11">
        <v>14.6</v>
      </c>
      <c r="T11">
        <v>3.67</v>
      </c>
      <c r="U11">
        <v>2</v>
      </c>
      <c r="V11">
        <v>3.2</v>
      </c>
      <c r="W11">
        <v>1</v>
      </c>
      <c r="X11">
        <v>6</v>
      </c>
      <c r="Y11">
        <v>2</v>
      </c>
      <c r="Z11">
        <v>1</v>
      </c>
      <c r="AA11">
        <v>1</v>
      </c>
      <c r="AB11">
        <v>1</v>
      </c>
      <c r="AC11">
        <v>186.2</v>
      </c>
      <c r="AD11">
        <v>10.050000000000001</v>
      </c>
      <c r="AE11">
        <v>2.4</v>
      </c>
      <c r="AF11">
        <v>5.4</v>
      </c>
      <c r="AG11">
        <v>-1</v>
      </c>
      <c r="AH11">
        <v>15</v>
      </c>
      <c r="AI11">
        <v>4</v>
      </c>
      <c r="AJ11">
        <v>1</v>
      </c>
      <c r="AK11">
        <v>3</v>
      </c>
    </row>
    <row r="12" spans="1:37">
      <c r="A12" t="s">
        <v>713</v>
      </c>
      <c r="B12" t="s">
        <v>641</v>
      </c>
      <c r="C12">
        <v>43</v>
      </c>
      <c r="D12">
        <v>43</v>
      </c>
      <c r="E12">
        <v>24</v>
      </c>
      <c r="F12">
        <v>337</v>
      </c>
      <c r="G12">
        <v>0</v>
      </c>
      <c r="H12">
        <v>46</v>
      </c>
      <c r="I12">
        <v>0</v>
      </c>
      <c r="J12">
        <v>33700</v>
      </c>
      <c r="K12">
        <v>92</v>
      </c>
      <c r="L12">
        <v>30080</v>
      </c>
      <c r="M12">
        <v>82</v>
      </c>
      <c r="N12">
        <v>13.65</v>
      </c>
      <c r="O12">
        <v>89.26</v>
      </c>
      <c r="P12">
        <v>-3620</v>
      </c>
      <c r="Q12">
        <v>-10</v>
      </c>
      <c r="R12">
        <v>2.2000000000000002</v>
      </c>
      <c r="S12">
        <v>14.8</v>
      </c>
      <c r="T12">
        <v>7.2</v>
      </c>
      <c r="U12">
        <v>6.7</v>
      </c>
      <c r="V12">
        <v>6.9</v>
      </c>
      <c r="W12">
        <v>1</v>
      </c>
      <c r="X12">
        <v>6</v>
      </c>
      <c r="Y12">
        <v>3</v>
      </c>
      <c r="Z12">
        <v>2</v>
      </c>
      <c r="AA12">
        <v>4</v>
      </c>
      <c r="AB12">
        <v>1.4</v>
      </c>
      <c r="AC12">
        <v>164</v>
      </c>
      <c r="AD12">
        <v>10.9</v>
      </c>
      <c r="AE12">
        <v>5</v>
      </c>
      <c r="AF12">
        <v>6.2</v>
      </c>
      <c r="AG12">
        <v>1</v>
      </c>
      <c r="AH12">
        <v>15</v>
      </c>
      <c r="AI12">
        <v>4</v>
      </c>
      <c r="AJ12">
        <v>1</v>
      </c>
      <c r="AK12">
        <v>3</v>
      </c>
    </row>
    <row r="13" spans="1:37">
      <c r="A13" t="s">
        <v>713</v>
      </c>
      <c r="B13" t="s">
        <v>641</v>
      </c>
      <c r="C13">
        <v>46</v>
      </c>
      <c r="D13">
        <v>46</v>
      </c>
      <c r="E13">
        <v>34</v>
      </c>
      <c r="F13">
        <v>9</v>
      </c>
      <c r="G13">
        <v>0</v>
      </c>
      <c r="H13">
        <v>0</v>
      </c>
      <c r="I13">
        <v>0</v>
      </c>
      <c r="J13">
        <v>900</v>
      </c>
      <c r="K13">
        <v>2</v>
      </c>
      <c r="L13">
        <v>0</v>
      </c>
      <c r="M13">
        <v>0</v>
      </c>
      <c r="N13">
        <v>0</v>
      </c>
      <c r="O13">
        <v>0</v>
      </c>
      <c r="P13">
        <v>-900</v>
      </c>
      <c r="Q13">
        <v>-2</v>
      </c>
      <c r="R13">
        <v>7.1</v>
      </c>
      <c r="S13">
        <v>14.3</v>
      </c>
      <c r="T13">
        <v>9.83</v>
      </c>
      <c r="U13">
        <v>7.1</v>
      </c>
      <c r="V13">
        <v>9</v>
      </c>
      <c r="W13">
        <v>4</v>
      </c>
      <c r="X13">
        <v>5</v>
      </c>
      <c r="Y13">
        <v>4</v>
      </c>
      <c r="Z13">
        <v>4</v>
      </c>
      <c r="AA13">
        <v>4</v>
      </c>
      <c r="AB13">
        <v>3.5</v>
      </c>
      <c r="AC13">
        <v>20.9</v>
      </c>
      <c r="AD13">
        <v>8.67</v>
      </c>
      <c r="AE13">
        <v>3.5</v>
      </c>
      <c r="AF13">
        <v>8.3000000000000007</v>
      </c>
      <c r="AG13">
        <v>1</v>
      </c>
      <c r="AH13">
        <v>12</v>
      </c>
      <c r="AI13">
        <v>4</v>
      </c>
      <c r="AJ13">
        <v>1</v>
      </c>
      <c r="AK13">
        <v>4</v>
      </c>
    </row>
    <row r="14" spans="1:37">
      <c r="A14" t="s">
        <v>713</v>
      </c>
      <c r="B14" t="s">
        <v>641</v>
      </c>
      <c r="C14">
        <v>46</v>
      </c>
      <c r="D14">
        <v>46</v>
      </c>
      <c r="E14">
        <v>36</v>
      </c>
      <c r="F14">
        <v>9</v>
      </c>
      <c r="G14">
        <v>0</v>
      </c>
      <c r="H14">
        <v>0</v>
      </c>
      <c r="I14">
        <v>0</v>
      </c>
      <c r="J14">
        <v>900</v>
      </c>
      <c r="K14">
        <v>2</v>
      </c>
      <c r="L14">
        <v>0</v>
      </c>
      <c r="M14">
        <v>0</v>
      </c>
      <c r="N14">
        <v>0</v>
      </c>
      <c r="O14">
        <v>0</v>
      </c>
      <c r="P14">
        <v>-900</v>
      </c>
      <c r="Q14">
        <v>-2</v>
      </c>
      <c r="R14">
        <v>3.5</v>
      </c>
      <c r="S14">
        <v>13.3</v>
      </c>
      <c r="T14">
        <v>6.99</v>
      </c>
      <c r="U14">
        <v>6.3</v>
      </c>
      <c r="V14">
        <v>6.4</v>
      </c>
      <c r="W14">
        <v>1</v>
      </c>
      <c r="X14">
        <v>5</v>
      </c>
      <c r="Y14">
        <v>3</v>
      </c>
      <c r="Z14">
        <v>1</v>
      </c>
      <c r="AA14">
        <v>2</v>
      </c>
      <c r="AB14">
        <v>2.4</v>
      </c>
      <c r="AC14">
        <v>74.099999999999994</v>
      </c>
      <c r="AD14">
        <v>17.87</v>
      </c>
      <c r="AE14">
        <v>2.4</v>
      </c>
      <c r="AF14">
        <v>11.4</v>
      </c>
      <c r="AG14">
        <v>1</v>
      </c>
      <c r="AH14">
        <v>15</v>
      </c>
      <c r="AI14">
        <v>6</v>
      </c>
      <c r="AJ14">
        <v>2</v>
      </c>
      <c r="AK14">
        <v>7</v>
      </c>
    </row>
    <row r="15" spans="1:37">
      <c r="A15" t="s">
        <v>713</v>
      </c>
      <c r="B15" t="s">
        <v>641</v>
      </c>
      <c r="C15">
        <v>54</v>
      </c>
      <c r="D15">
        <v>54</v>
      </c>
      <c r="E15">
        <v>35</v>
      </c>
      <c r="F15">
        <v>32</v>
      </c>
      <c r="G15">
        <v>0</v>
      </c>
      <c r="H15">
        <v>5</v>
      </c>
      <c r="I15">
        <v>0</v>
      </c>
      <c r="J15">
        <v>3200</v>
      </c>
      <c r="K15">
        <v>8</v>
      </c>
      <c r="L15">
        <v>2840</v>
      </c>
      <c r="M15">
        <v>8</v>
      </c>
      <c r="N15">
        <v>15.63</v>
      </c>
      <c r="O15">
        <v>88.75</v>
      </c>
      <c r="P15">
        <v>-360</v>
      </c>
      <c r="Q15">
        <v>-1</v>
      </c>
      <c r="R15">
        <v>3.1</v>
      </c>
      <c r="S15">
        <v>13.5</v>
      </c>
      <c r="T15">
        <v>7.29</v>
      </c>
      <c r="U15">
        <v>6.8</v>
      </c>
      <c r="V15">
        <v>7</v>
      </c>
      <c r="W15">
        <v>1</v>
      </c>
      <c r="X15">
        <v>6</v>
      </c>
      <c r="Y15">
        <v>3</v>
      </c>
      <c r="Z15">
        <v>4</v>
      </c>
      <c r="AA15">
        <v>4</v>
      </c>
      <c r="AB15">
        <v>2.4</v>
      </c>
      <c r="AC15">
        <v>154.80000000000001</v>
      </c>
      <c r="AD15">
        <v>16.059999999999999</v>
      </c>
      <c r="AE15">
        <v>10.7</v>
      </c>
      <c r="AF15">
        <v>9.1999999999999993</v>
      </c>
      <c r="AG15">
        <v>1</v>
      </c>
      <c r="AH15">
        <v>15</v>
      </c>
      <c r="AI15">
        <v>5</v>
      </c>
      <c r="AJ15">
        <v>2</v>
      </c>
      <c r="AK15">
        <v>4</v>
      </c>
    </row>
    <row r="16" spans="1:37">
      <c r="A16" t="s">
        <v>713</v>
      </c>
      <c r="B16" t="s">
        <v>641</v>
      </c>
      <c r="C16">
        <v>63</v>
      </c>
      <c r="D16">
        <v>63</v>
      </c>
      <c r="E16">
        <v>46</v>
      </c>
      <c r="F16">
        <v>36</v>
      </c>
      <c r="G16">
        <v>0</v>
      </c>
      <c r="H16">
        <v>6</v>
      </c>
      <c r="I16">
        <v>0</v>
      </c>
      <c r="J16">
        <v>3600</v>
      </c>
      <c r="K16">
        <v>9</v>
      </c>
      <c r="L16">
        <v>5480</v>
      </c>
      <c r="M16">
        <v>15</v>
      </c>
      <c r="N16">
        <v>16.670000000000002</v>
      </c>
      <c r="O16">
        <v>152.22</v>
      </c>
      <c r="P16">
        <v>1880</v>
      </c>
      <c r="Q16">
        <v>5</v>
      </c>
      <c r="R16">
        <v>3.1</v>
      </c>
      <c r="S16">
        <v>14.3</v>
      </c>
      <c r="T16">
        <v>8.6300000000000008</v>
      </c>
      <c r="U16">
        <v>9</v>
      </c>
      <c r="V16">
        <v>8.4</v>
      </c>
      <c r="W16">
        <v>1</v>
      </c>
      <c r="X16">
        <v>6</v>
      </c>
      <c r="Y16">
        <v>4</v>
      </c>
      <c r="Z16">
        <v>4</v>
      </c>
      <c r="AA16">
        <v>4</v>
      </c>
      <c r="AB16">
        <v>2.1</v>
      </c>
      <c r="AC16">
        <v>43.5</v>
      </c>
      <c r="AD16">
        <v>10.28</v>
      </c>
      <c r="AE16">
        <v>9.6999999999999993</v>
      </c>
      <c r="AF16">
        <v>7.9</v>
      </c>
      <c r="AG16">
        <v>1</v>
      </c>
      <c r="AH16">
        <v>13</v>
      </c>
      <c r="AI16">
        <v>5</v>
      </c>
      <c r="AJ16">
        <v>1</v>
      </c>
      <c r="AK16">
        <v>4</v>
      </c>
    </row>
    <row r="17" spans="1:37">
      <c r="A17" t="s">
        <v>713</v>
      </c>
      <c r="B17" t="s">
        <v>641</v>
      </c>
      <c r="C17">
        <v>64</v>
      </c>
      <c r="D17">
        <v>64</v>
      </c>
      <c r="E17">
        <v>16</v>
      </c>
      <c r="F17">
        <v>14</v>
      </c>
      <c r="G17">
        <v>0</v>
      </c>
      <c r="H17">
        <v>4</v>
      </c>
      <c r="I17">
        <v>0</v>
      </c>
      <c r="J17">
        <v>1400</v>
      </c>
      <c r="K17">
        <v>3</v>
      </c>
      <c r="L17">
        <v>2970</v>
      </c>
      <c r="M17">
        <v>8</v>
      </c>
      <c r="N17">
        <v>28.57</v>
      </c>
      <c r="O17">
        <v>212.14</v>
      </c>
      <c r="P17">
        <v>1570</v>
      </c>
      <c r="Q17">
        <v>4</v>
      </c>
      <c r="R17">
        <v>2.2999999999999998</v>
      </c>
      <c r="S17">
        <v>10.5</v>
      </c>
      <c r="T17">
        <v>6.44</v>
      </c>
      <c r="U17">
        <v>4.5999999999999996</v>
      </c>
      <c r="V17">
        <v>5.4</v>
      </c>
      <c r="W17">
        <v>1</v>
      </c>
      <c r="X17">
        <v>5</v>
      </c>
      <c r="Y17">
        <v>3</v>
      </c>
      <c r="Z17">
        <v>3</v>
      </c>
      <c r="AA17">
        <v>3</v>
      </c>
      <c r="AB17">
        <v>2.7</v>
      </c>
      <c r="AC17">
        <v>25.4</v>
      </c>
      <c r="AD17">
        <v>10.4</v>
      </c>
      <c r="AE17">
        <v>2.7</v>
      </c>
      <c r="AF17">
        <v>7.5</v>
      </c>
      <c r="AG17">
        <v>1</v>
      </c>
      <c r="AH17">
        <v>11</v>
      </c>
      <c r="AI17">
        <v>5</v>
      </c>
      <c r="AJ17">
        <v>3</v>
      </c>
      <c r="AK17">
        <v>3</v>
      </c>
    </row>
    <row r="18" spans="1:37">
      <c r="A18" t="s">
        <v>679</v>
      </c>
      <c r="B18" t="s">
        <v>680</v>
      </c>
      <c r="C18" t="s">
        <v>681</v>
      </c>
      <c r="D18" t="s">
        <v>682</v>
      </c>
      <c r="E18" t="s">
        <v>430</v>
      </c>
      <c r="F18" t="s">
        <v>683</v>
      </c>
      <c r="G18" t="s">
        <v>684</v>
      </c>
      <c r="H18" t="s">
        <v>685</v>
      </c>
      <c r="I18" t="s">
        <v>686</v>
      </c>
      <c r="J18" t="s">
        <v>687</v>
      </c>
      <c r="K18" t="s">
        <v>688</v>
      </c>
      <c r="L18" t="s">
        <v>689</v>
      </c>
      <c r="M18" t="s">
        <v>690</v>
      </c>
      <c r="N18" t="s">
        <v>22</v>
      </c>
      <c r="O18" t="s">
        <v>23</v>
      </c>
      <c r="P18" t="s">
        <v>21</v>
      </c>
      <c r="Q18" t="s">
        <v>691</v>
      </c>
      <c r="R18" t="s">
        <v>692</v>
      </c>
      <c r="S18" t="s">
        <v>693</v>
      </c>
      <c r="T18" t="s">
        <v>694</v>
      </c>
      <c r="U18" t="s">
        <v>695</v>
      </c>
      <c r="V18" t="s">
        <v>696</v>
      </c>
      <c r="W18" t="s">
        <v>697</v>
      </c>
      <c r="X18" t="s">
        <v>698</v>
      </c>
      <c r="Y18" t="s">
        <v>699</v>
      </c>
      <c r="Z18" t="s">
        <v>700</v>
      </c>
      <c r="AA18" t="s">
        <v>701</v>
      </c>
      <c r="AB18" t="s">
        <v>702</v>
      </c>
      <c r="AC18" t="s">
        <v>703</v>
      </c>
      <c r="AD18" t="s">
        <v>704</v>
      </c>
      <c r="AE18" t="s">
        <v>705</v>
      </c>
      <c r="AF18" t="s">
        <v>706</v>
      </c>
      <c r="AG18" t="s">
        <v>707</v>
      </c>
      <c r="AH18" t="s">
        <v>708</v>
      </c>
      <c r="AI18" t="s">
        <v>709</v>
      </c>
      <c r="AJ18" t="s">
        <v>710</v>
      </c>
      <c r="AK18" t="s">
        <v>711</v>
      </c>
    </row>
    <row r="19" spans="1:37">
      <c r="A19" t="s">
        <v>714</v>
      </c>
      <c r="B19" t="s">
        <v>641</v>
      </c>
      <c r="C19">
        <v>13</v>
      </c>
      <c r="D19">
        <v>13</v>
      </c>
      <c r="E19">
        <v>12</v>
      </c>
      <c r="F19">
        <v>9618</v>
      </c>
      <c r="G19">
        <v>26</v>
      </c>
      <c r="H19">
        <v>2205</v>
      </c>
      <c r="I19">
        <v>6</v>
      </c>
      <c r="J19">
        <v>961800</v>
      </c>
      <c r="K19">
        <v>2635</v>
      </c>
      <c r="L19">
        <v>825630</v>
      </c>
      <c r="M19">
        <v>2262</v>
      </c>
      <c r="N19">
        <v>22.93</v>
      </c>
      <c r="O19">
        <v>85.84</v>
      </c>
      <c r="P19">
        <v>-136170</v>
      </c>
      <c r="Q19">
        <v>-373</v>
      </c>
      <c r="R19">
        <v>1</v>
      </c>
      <c r="S19">
        <v>94.1</v>
      </c>
      <c r="T19">
        <v>5.42</v>
      </c>
      <c r="U19">
        <v>2.2999999999999998</v>
      </c>
      <c r="V19">
        <v>4.4000000000000004</v>
      </c>
      <c r="W19">
        <v>1</v>
      </c>
      <c r="X19">
        <v>6</v>
      </c>
      <c r="Y19">
        <v>2</v>
      </c>
      <c r="Z19">
        <v>2</v>
      </c>
      <c r="AA19">
        <v>2</v>
      </c>
      <c r="AB19">
        <v>0.7</v>
      </c>
      <c r="AC19">
        <v>384.7</v>
      </c>
      <c r="AD19">
        <v>8.9</v>
      </c>
      <c r="AE19">
        <v>2.2000000000000002</v>
      </c>
      <c r="AF19">
        <v>4</v>
      </c>
      <c r="AG19">
        <v>-1</v>
      </c>
      <c r="AH19">
        <v>15</v>
      </c>
      <c r="AI19">
        <v>3</v>
      </c>
      <c r="AJ19">
        <v>1</v>
      </c>
      <c r="AK19">
        <v>2</v>
      </c>
    </row>
    <row r="20" spans="1:37">
      <c r="A20" t="s">
        <v>714</v>
      </c>
      <c r="B20" t="s">
        <v>641</v>
      </c>
      <c r="C20">
        <v>21</v>
      </c>
      <c r="D20">
        <v>21</v>
      </c>
      <c r="E20">
        <v>12</v>
      </c>
      <c r="F20">
        <v>3394</v>
      </c>
      <c r="G20">
        <v>9</v>
      </c>
      <c r="H20">
        <v>1150</v>
      </c>
      <c r="I20">
        <v>3</v>
      </c>
      <c r="J20">
        <v>339400</v>
      </c>
      <c r="K20">
        <v>929</v>
      </c>
      <c r="L20">
        <v>283290</v>
      </c>
      <c r="M20">
        <v>776</v>
      </c>
      <c r="N20">
        <v>33.880000000000003</v>
      </c>
      <c r="O20">
        <v>83.47</v>
      </c>
      <c r="P20">
        <v>-56110</v>
      </c>
      <c r="Q20">
        <v>-154</v>
      </c>
      <c r="R20">
        <v>1</v>
      </c>
      <c r="S20">
        <v>15.4</v>
      </c>
      <c r="T20">
        <v>3.06</v>
      </c>
      <c r="U20">
        <v>1.5</v>
      </c>
      <c r="V20">
        <v>2.7</v>
      </c>
      <c r="W20">
        <v>1</v>
      </c>
      <c r="X20">
        <v>6</v>
      </c>
      <c r="Y20">
        <v>1</v>
      </c>
      <c r="Z20">
        <v>1</v>
      </c>
      <c r="AA20">
        <v>1</v>
      </c>
      <c r="AB20">
        <v>1</v>
      </c>
      <c r="AC20">
        <v>200.4</v>
      </c>
      <c r="AD20">
        <v>9.81</v>
      </c>
      <c r="AE20">
        <v>1.7</v>
      </c>
      <c r="AF20">
        <v>5.2</v>
      </c>
      <c r="AG20">
        <v>-1</v>
      </c>
      <c r="AH20">
        <v>15</v>
      </c>
      <c r="AI20">
        <v>4</v>
      </c>
      <c r="AJ20">
        <v>1</v>
      </c>
      <c r="AK20">
        <v>2</v>
      </c>
    </row>
    <row r="21" spans="1:37">
      <c r="A21" t="s">
        <v>714</v>
      </c>
      <c r="B21" t="s">
        <v>641</v>
      </c>
      <c r="C21">
        <v>43</v>
      </c>
      <c r="D21">
        <v>43</v>
      </c>
      <c r="E21">
        <v>24</v>
      </c>
      <c r="F21">
        <v>352</v>
      </c>
      <c r="G21">
        <v>0</v>
      </c>
      <c r="H21">
        <v>46</v>
      </c>
      <c r="I21">
        <v>0</v>
      </c>
      <c r="J21">
        <v>35200</v>
      </c>
      <c r="K21">
        <v>96</v>
      </c>
      <c r="L21">
        <v>30080</v>
      </c>
      <c r="M21">
        <v>82</v>
      </c>
      <c r="N21">
        <v>13.07</v>
      </c>
      <c r="O21">
        <v>85.45</v>
      </c>
      <c r="P21">
        <v>-5120</v>
      </c>
      <c r="Q21">
        <v>-14</v>
      </c>
      <c r="R21">
        <v>1.7</v>
      </c>
      <c r="S21">
        <v>28.6</v>
      </c>
      <c r="T21">
        <v>7.61</v>
      </c>
      <c r="U21">
        <v>6.7</v>
      </c>
      <c r="V21">
        <v>7.1</v>
      </c>
      <c r="W21">
        <v>1</v>
      </c>
      <c r="X21">
        <v>6</v>
      </c>
      <c r="Y21">
        <v>4</v>
      </c>
      <c r="Z21">
        <v>2</v>
      </c>
      <c r="AA21">
        <v>4</v>
      </c>
      <c r="AB21">
        <v>1.4</v>
      </c>
      <c r="AC21">
        <v>164</v>
      </c>
      <c r="AD21">
        <v>10.65</v>
      </c>
      <c r="AE21">
        <v>5</v>
      </c>
      <c r="AF21">
        <v>6.1</v>
      </c>
      <c r="AG21">
        <v>1</v>
      </c>
      <c r="AH21">
        <v>15</v>
      </c>
      <c r="AI21">
        <v>4</v>
      </c>
      <c r="AJ21">
        <v>1</v>
      </c>
      <c r="AK21">
        <v>3</v>
      </c>
    </row>
    <row r="22" spans="1:37">
      <c r="A22" t="s">
        <v>714</v>
      </c>
      <c r="B22" t="s">
        <v>641</v>
      </c>
      <c r="C22">
        <v>46</v>
      </c>
      <c r="D22">
        <v>46</v>
      </c>
      <c r="E22">
        <v>34</v>
      </c>
      <c r="F22">
        <v>9</v>
      </c>
      <c r="G22">
        <v>0</v>
      </c>
      <c r="H22">
        <v>0</v>
      </c>
      <c r="I22">
        <v>0</v>
      </c>
      <c r="J22">
        <v>900</v>
      </c>
      <c r="K22">
        <v>2</v>
      </c>
      <c r="L22">
        <v>0</v>
      </c>
      <c r="M22">
        <v>0</v>
      </c>
      <c r="N22">
        <v>0</v>
      </c>
      <c r="O22">
        <v>0</v>
      </c>
      <c r="P22">
        <v>-900</v>
      </c>
      <c r="Q22">
        <v>-2</v>
      </c>
      <c r="R22">
        <v>7.1</v>
      </c>
      <c r="S22">
        <v>18</v>
      </c>
      <c r="T22">
        <v>10.24</v>
      </c>
      <c r="U22">
        <v>7.1</v>
      </c>
      <c r="V22">
        <v>9</v>
      </c>
      <c r="W22">
        <v>4</v>
      </c>
      <c r="X22">
        <v>6</v>
      </c>
      <c r="Y22">
        <v>5</v>
      </c>
      <c r="Z22">
        <v>4</v>
      </c>
      <c r="AA22">
        <v>4</v>
      </c>
      <c r="AB22">
        <v>3.5</v>
      </c>
      <c r="AC22">
        <v>20.9</v>
      </c>
      <c r="AD22">
        <v>8.1999999999999993</v>
      </c>
      <c r="AE22">
        <v>3.5</v>
      </c>
      <c r="AF22">
        <v>5.7</v>
      </c>
      <c r="AG22">
        <v>1</v>
      </c>
      <c r="AH22">
        <v>12</v>
      </c>
      <c r="AI22">
        <v>4</v>
      </c>
      <c r="AJ22">
        <v>1</v>
      </c>
      <c r="AK22">
        <v>3</v>
      </c>
    </row>
    <row r="23" spans="1:37">
      <c r="A23" t="s">
        <v>714</v>
      </c>
      <c r="B23" t="s">
        <v>641</v>
      </c>
      <c r="C23">
        <v>46</v>
      </c>
      <c r="D23">
        <v>46</v>
      </c>
      <c r="E23">
        <v>36</v>
      </c>
      <c r="F23">
        <v>10</v>
      </c>
      <c r="G23">
        <v>0</v>
      </c>
      <c r="H23">
        <v>0</v>
      </c>
      <c r="I23">
        <v>0</v>
      </c>
      <c r="J23">
        <v>1000</v>
      </c>
      <c r="K23">
        <v>2</v>
      </c>
      <c r="L23">
        <v>0</v>
      </c>
      <c r="M23">
        <v>0</v>
      </c>
      <c r="N23">
        <v>0</v>
      </c>
      <c r="O23">
        <v>0</v>
      </c>
      <c r="P23">
        <v>-1000</v>
      </c>
      <c r="Q23">
        <v>-3</v>
      </c>
      <c r="R23">
        <v>3.5</v>
      </c>
      <c r="S23">
        <v>15.1</v>
      </c>
      <c r="T23">
        <v>7.8</v>
      </c>
      <c r="U23">
        <v>6.3</v>
      </c>
      <c r="V23">
        <v>6.4</v>
      </c>
      <c r="W23">
        <v>1</v>
      </c>
      <c r="X23">
        <v>6</v>
      </c>
      <c r="Y23">
        <v>3</v>
      </c>
      <c r="Z23">
        <v>1</v>
      </c>
      <c r="AA23">
        <v>2</v>
      </c>
      <c r="AB23">
        <v>2.4</v>
      </c>
      <c r="AC23">
        <v>74.099999999999994</v>
      </c>
      <c r="AD23">
        <v>17.02</v>
      </c>
      <c r="AE23">
        <v>2.4</v>
      </c>
      <c r="AF23">
        <v>9.4</v>
      </c>
      <c r="AG23">
        <v>1</v>
      </c>
      <c r="AH23">
        <v>15</v>
      </c>
      <c r="AI23">
        <v>6</v>
      </c>
      <c r="AJ23">
        <v>2</v>
      </c>
      <c r="AK23">
        <v>5</v>
      </c>
    </row>
    <row r="24" spans="1:37">
      <c r="A24" t="s">
        <v>714</v>
      </c>
      <c r="B24" t="s">
        <v>641</v>
      </c>
      <c r="C24">
        <v>54</v>
      </c>
      <c r="D24">
        <v>54</v>
      </c>
      <c r="E24">
        <v>35</v>
      </c>
      <c r="F24">
        <v>33</v>
      </c>
      <c r="G24">
        <v>0</v>
      </c>
      <c r="H24">
        <v>5</v>
      </c>
      <c r="I24">
        <v>0</v>
      </c>
      <c r="J24">
        <v>3300</v>
      </c>
      <c r="K24">
        <v>9</v>
      </c>
      <c r="L24">
        <v>2840</v>
      </c>
      <c r="M24">
        <v>8</v>
      </c>
      <c r="N24">
        <v>15.15</v>
      </c>
      <c r="O24">
        <v>86.06</v>
      </c>
      <c r="P24">
        <v>-460</v>
      </c>
      <c r="Q24">
        <v>-1</v>
      </c>
      <c r="R24">
        <v>3.1</v>
      </c>
      <c r="S24">
        <v>15.2</v>
      </c>
      <c r="T24">
        <v>7.53</v>
      </c>
      <c r="U24">
        <v>6.8</v>
      </c>
      <c r="V24">
        <v>7.1</v>
      </c>
      <c r="W24">
        <v>1</v>
      </c>
      <c r="X24">
        <v>6</v>
      </c>
      <c r="Y24">
        <v>4</v>
      </c>
      <c r="Z24">
        <v>4</v>
      </c>
      <c r="AA24">
        <v>4</v>
      </c>
      <c r="AB24">
        <v>2.4</v>
      </c>
      <c r="AC24">
        <v>154.80000000000001</v>
      </c>
      <c r="AD24">
        <v>15.84</v>
      </c>
      <c r="AE24">
        <v>10.7</v>
      </c>
      <c r="AF24">
        <v>9.1999999999999993</v>
      </c>
      <c r="AG24">
        <v>1</v>
      </c>
      <c r="AH24">
        <v>15</v>
      </c>
      <c r="AI24">
        <v>5</v>
      </c>
      <c r="AJ24">
        <v>2</v>
      </c>
      <c r="AK24">
        <v>4</v>
      </c>
    </row>
    <row r="25" spans="1:37">
      <c r="A25" t="s">
        <v>714</v>
      </c>
      <c r="B25" t="s">
        <v>641</v>
      </c>
      <c r="C25">
        <v>63</v>
      </c>
      <c r="D25">
        <v>63</v>
      </c>
      <c r="E25">
        <v>46</v>
      </c>
      <c r="F25">
        <v>39</v>
      </c>
      <c r="G25">
        <v>0</v>
      </c>
      <c r="H25">
        <v>6</v>
      </c>
      <c r="I25">
        <v>0</v>
      </c>
      <c r="J25">
        <v>3900</v>
      </c>
      <c r="K25">
        <v>10</v>
      </c>
      <c r="L25">
        <v>5480</v>
      </c>
      <c r="M25">
        <v>15</v>
      </c>
      <c r="N25">
        <v>15.38</v>
      </c>
      <c r="O25">
        <v>140.51</v>
      </c>
      <c r="P25">
        <v>1580</v>
      </c>
      <c r="Q25">
        <v>4</v>
      </c>
      <c r="R25">
        <v>3.1</v>
      </c>
      <c r="S25">
        <v>21.7</v>
      </c>
      <c r="T25">
        <v>9.4600000000000009</v>
      </c>
      <c r="U25">
        <v>9</v>
      </c>
      <c r="V25">
        <v>9</v>
      </c>
      <c r="W25">
        <v>1</v>
      </c>
      <c r="X25">
        <v>6</v>
      </c>
      <c r="Y25">
        <v>4</v>
      </c>
      <c r="Z25">
        <v>6</v>
      </c>
      <c r="AA25">
        <v>4</v>
      </c>
      <c r="AB25">
        <v>2.1</v>
      </c>
      <c r="AC25">
        <v>43.5</v>
      </c>
      <c r="AD25">
        <v>9.9</v>
      </c>
      <c r="AE25">
        <v>9.6999999999999993</v>
      </c>
      <c r="AF25">
        <v>7.9</v>
      </c>
      <c r="AG25">
        <v>1</v>
      </c>
      <c r="AH25">
        <v>13</v>
      </c>
      <c r="AI25">
        <v>5</v>
      </c>
      <c r="AJ25">
        <v>1</v>
      </c>
      <c r="AK25">
        <v>4</v>
      </c>
    </row>
    <row r="26" spans="1:37">
      <c r="A26" t="s">
        <v>714</v>
      </c>
      <c r="B26" t="s">
        <v>641</v>
      </c>
      <c r="C26">
        <v>64</v>
      </c>
      <c r="D26">
        <v>64</v>
      </c>
      <c r="E26">
        <v>16</v>
      </c>
      <c r="F26">
        <v>14</v>
      </c>
      <c r="G26">
        <v>0</v>
      </c>
      <c r="H26">
        <v>4</v>
      </c>
      <c r="I26">
        <v>0</v>
      </c>
      <c r="J26">
        <v>1400</v>
      </c>
      <c r="K26">
        <v>3</v>
      </c>
      <c r="L26">
        <v>2970</v>
      </c>
      <c r="M26">
        <v>8</v>
      </c>
      <c r="N26">
        <v>28.57</v>
      </c>
      <c r="O26">
        <v>212.14</v>
      </c>
      <c r="P26">
        <v>1570</v>
      </c>
      <c r="Q26">
        <v>4</v>
      </c>
      <c r="R26">
        <v>2.2999999999999998</v>
      </c>
      <c r="S26">
        <v>10.5</v>
      </c>
      <c r="T26">
        <v>6.44</v>
      </c>
      <c r="U26">
        <v>4.5999999999999996</v>
      </c>
      <c r="V26">
        <v>5.4</v>
      </c>
      <c r="W26">
        <v>1</v>
      </c>
      <c r="X26">
        <v>5</v>
      </c>
      <c r="Y26">
        <v>3</v>
      </c>
      <c r="Z26">
        <v>3</v>
      </c>
      <c r="AA26">
        <v>3</v>
      </c>
      <c r="AB26">
        <v>2.7</v>
      </c>
      <c r="AC26">
        <v>25.4</v>
      </c>
      <c r="AD26">
        <v>10.4</v>
      </c>
      <c r="AE26">
        <v>2.7</v>
      </c>
      <c r="AF26">
        <v>7.5</v>
      </c>
      <c r="AG26">
        <v>1</v>
      </c>
      <c r="AH26">
        <v>11</v>
      </c>
      <c r="AI26">
        <v>5</v>
      </c>
      <c r="AJ26">
        <v>3</v>
      </c>
      <c r="AK26">
        <v>3</v>
      </c>
    </row>
    <row r="27" spans="1:37">
      <c r="A27" t="s">
        <v>679</v>
      </c>
      <c r="B27" t="s">
        <v>680</v>
      </c>
      <c r="C27" t="s">
        <v>681</v>
      </c>
      <c r="D27" t="s">
        <v>682</v>
      </c>
      <c r="E27" t="s">
        <v>430</v>
      </c>
      <c r="F27" t="s">
        <v>683</v>
      </c>
      <c r="G27" t="s">
        <v>684</v>
      </c>
      <c r="H27" t="s">
        <v>685</v>
      </c>
      <c r="I27" t="s">
        <v>686</v>
      </c>
      <c r="J27" t="s">
        <v>687</v>
      </c>
      <c r="K27" t="s">
        <v>688</v>
      </c>
      <c r="L27" t="s">
        <v>689</v>
      </c>
      <c r="M27" t="s">
        <v>690</v>
      </c>
      <c r="N27" t="s">
        <v>22</v>
      </c>
      <c r="O27" t="s">
        <v>23</v>
      </c>
      <c r="P27" t="s">
        <v>21</v>
      </c>
      <c r="Q27" t="s">
        <v>691</v>
      </c>
      <c r="R27" t="s">
        <v>692</v>
      </c>
      <c r="S27" t="s">
        <v>693</v>
      </c>
      <c r="T27" t="s">
        <v>694</v>
      </c>
      <c r="U27" t="s">
        <v>695</v>
      </c>
      <c r="V27" t="s">
        <v>696</v>
      </c>
      <c r="W27" t="s">
        <v>697</v>
      </c>
      <c r="X27" t="s">
        <v>698</v>
      </c>
      <c r="Y27" t="s">
        <v>699</v>
      </c>
      <c r="Z27" t="s">
        <v>700</v>
      </c>
      <c r="AA27" t="s">
        <v>701</v>
      </c>
      <c r="AB27" t="s">
        <v>702</v>
      </c>
      <c r="AC27" t="s">
        <v>703</v>
      </c>
      <c r="AD27" t="s">
        <v>704</v>
      </c>
      <c r="AE27" t="s">
        <v>705</v>
      </c>
      <c r="AF27" t="s">
        <v>706</v>
      </c>
      <c r="AG27" t="s">
        <v>707</v>
      </c>
      <c r="AH27" t="s">
        <v>708</v>
      </c>
      <c r="AI27" t="s">
        <v>709</v>
      </c>
      <c r="AJ27" t="s">
        <v>710</v>
      </c>
      <c r="AK27" t="s">
        <v>711</v>
      </c>
    </row>
    <row r="28" spans="1:37">
      <c r="A28" t="s">
        <v>715</v>
      </c>
      <c r="B28" t="s">
        <v>641</v>
      </c>
      <c r="C28">
        <v>13</v>
      </c>
      <c r="D28">
        <v>13</v>
      </c>
      <c r="E28">
        <v>12</v>
      </c>
      <c r="F28">
        <v>9618</v>
      </c>
      <c r="G28">
        <v>26</v>
      </c>
      <c r="H28">
        <v>2205</v>
      </c>
      <c r="I28">
        <v>6</v>
      </c>
      <c r="J28">
        <v>961800</v>
      </c>
      <c r="K28">
        <v>2635</v>
      </c>
      <c r="L28">
        <v>825630</v>
      </c>
      <c r="M28">
        <v>2262</v>
      </c>
      <c r="N28">
        <v>22.93</v>
      </c>
      <c r="O28">
        <v>85.84</v>
      </c>
      <c r="P28">
        <v>-136170</v>
      </c>
      <c r="Q28">
        <v>-373</v>
      </c>
      <c r="R28">
        <v>1</v>
      </c>
      <c r="S28">
        <v>94.1</v>
      </c>
      <c r="T28">
        <v>5.42</v>
      </c>
      <c r="U28">
        <v>2.2999999999999998</v>
      </c>
      <c r="V28">
        <v>4.4000000000000004</v>
      </c>
      <c r="W28">
        <v>1</v>
      </c>
      <c r="X28">
        <v>6</v>
      </c>
      <c r="Y28">
        <v>2</v>
      </c>
      <c r="Z28">
        <v>2</v>
      </c>
      <c r="AA28">
        <v>2</v>
      </c>
      <c r="AB28">
        <v>0.7</v>
      </c>
      <c r="AC28">
        <v>384.7</v>
      </c>
      <c r="AD28">
        <v>8.9</v>
      </c>
      <c r="AE28">
        <v>2.2000000000000002</v>
      </c>
      <c r="AF28">
        <v>4</v>
      </c>
      <c r="AG28">
        <v>-1</v>
      </c>
      <c r="AH28">
        <v>15</v>
      </c>
      <c r="AI28">
        <v>3</v>
      </c>
      <c r="AJ28">
        <v>1</v>
      </c>
      <c r="AK28">
        <v>2</v>
      </c>
    </row>
    <row r="29" spans="1:37">
      <c r="A29" t="s">
        <v>715</v>
      </c>
      <c r="B29" t="s">
        <v>641</v>
      </c>
      <c r="C29">
        <v>21</v>
      </c>
      <c r="D29">
        <v>21</v>
      </c>
      <c r="E29">
        <v>12</v>
      </c>
      <c r="F29">
        <v>3394</v>
      </c>
      <c r="G29">
        <v>9</v>
      </c>
      <c r="H29">
        <v>1150</v>
      </c>
      <c r="I29">
        <v>3</v>
      </c>
      <c r="J29">
        <v>339400</v>
      </c>
      <c r="K29">
        <v>929</v>
      </c>
      <c r="L29">
        <v>283290</v>
      </c>
      <c r="M29">
        <v>776</v>
      </c>
      <c r="N29">
        <v>33.880000000000003</v>
      </c>
      <c r="O29">
        <v>83.47</v>
      </c>
      <c r="P29">
        <v>-56110</v>
      </c>
      <c r="Q29">
        <v>-154</v>
      </c>
      <c r="R29">
        <v>1</v>
      </c>
      <c r="S29">
        <v>15.4</v>
      </c>
      <c r="T29">
        <v>3.06</v>
      </c>
      <c r="U29">
        <v>1.5</v>
      </c>
      <c r="V29">
        <v>2.7</v>
      </c>
      <c r="W29">
        <v>1</v>
      </c>
      <c r="X29">
        <v>6</v>
      </c>
      <c r="Y29">
        <v>1</v>
      </c>
      <c r="Z29">
        <v>1</v>
      </c>
      <c r="AA29">
        <v>1</v>
      </c>
      <c r="AB29">
        <v>1</v>
      </c>
      <c r="AC29">
        <v>200.4</v>
      </c>
      <c r="AD29">
        <v>9.81</v>
      </c>
      <c r="AE29">
        <v>1.7</v>
      </c>
      <c r="AF29">
        <v>5.2</v>
      </c>
      <c r="AG29">
        <v>-1</v>
      </c>
      <c r="AH29">
        <v>15</v>
      </c>
      <c r="AI29">
        <v>4</v>
      </c>
      <c r="AJ29">
        <v>1</v>
      </c>
      <c r="AK29">
        <v>2</v>
      </c>
    </row>
    <row r="30" spans="1:37">
      <c r="A30" t="s">
        <v>715</v>
      </c>
      <c r="B30" t="s">
        <v>641</v>
      </c>
      <c r="C30">
        <v>43</v>
      </c>
      <c r="D30">
        <v>43</v>
      </c>
      <c r="E30">
        <v>24</v>
      </c>
      <c r="F30">
        <v>352</v>
      </c>
      <c r="G30">
        <v>0</v>
      </c>
      <c r="H30">
        <v>46</v>
      </c>
      <c r="I30">
        <v>0</v>
      </c>
      <c r="J30">
        <v>35200</v>
      </c>
      <c r="K30">
        <v>96</v>
      </c>
      <c r="L30">
        <v>30080</v>
      </c>
      <c r="M30">
        <v>82</v>
      </c>
      <c r="N30">
        <v>13.07</v>
      </c>
      <c r="O30">
        <v>85.45</v>
      </c>
      <c r="P30">
        <v>-5120</v>
      </c>
      <c r="Q30">
        <v>-14</v>
      </c>
      <c r="R30">
        <v>1.7</v>
      </c>
      <c r="S30">
        <v>28.6</v>
      </c>
      <c r="T30">
        <v>7.61</v>
      </c>
      <c r="U30">
        <v>6.7</v>
      </c>
      <c r="V30">
        <v>7.1</v>
      </c>
      <c r="W30">
        <v>1</v>
      </c>
      <c r="X30">
        <v>6</v>
      </c>
      <c r="Y30">
        <v>4</v>
      </c>
      <c r="Z30">
        <v>2</v>
      </c>
      <c r="AA30">
        <v>4</v>
      </c>
      <c r="AB30">
        <v>1.4</v>
      </c>
      <c r="AC30">
        <v>164</v>
      </c>
      <c r="AD30">
        <v>10.65</v>
      </c>
      <c r="AE30">
        <v>5</v>
      </c>
      <c r="AF30">
        <v>6.1</v>
      </c>
      <c r="AG30">
        <v>1</v>
      </c>
      <c r="AH30">
        <v>15</v>
      </c>
      <c r="AI30">
        <v>4</v>
      </c>
      <c r="AJ30">
        <v>1</v>
      </c>
      <c r="AK30">
        <v>3</v>
      </c>
    </row>
    <row r="31" spans="1:37">
      <c r="A31" t="s">
        <v>715</v>
      </c>
      <c r="B31" t="s">
        <v>641</v>
      </c>
      <c r="C31">
        <v>46</v>
      </c>
      <c r="D31">
        <v>46</v>
      </c>
      <c r="E31">
        <v>34</v>
      </c>
      <c r="F31">
        <v>11</v>
      </c>
      <c r="G31">
        <v>0</v>
      </c>
      <c r="H31">
        <v>0</v>
      </c>
      <c r="I31">
        <v>0</v>
      </c>
      <c r="J31">
        <v>1100</v>
      </c>
      <c r="K31">
        <v>3</v>
      </c>
      <c r="L31">
        <v>0</v>
      </c>
      <c r="M31">
        <v>0</v>
      </c>
      <c r="N31">
        <v>0</v>
      </c>
      <c r="O31">
        <v>0</v>
      </c>
      <c r="P31">
        <v>-1100</v>
      </c>
      <c r="Q31">
        <v>-3</v>
      </c>
      <c r="R31">
        <v>6.4</v>
      </c>
      <c r="S31">
        <v>18</v>
      </c>
      <c r="T31">
        <v>9.5500000000000007</v>
      </c>
      <c r="U31">
        <v>6.4</v>
      </c>
      <c r="V31">
        <v>8.6999999999999993</v>
      </c>
      <c r="W31">
        <v>2</v>
      </c>
      <c r="X31">
        <v>6</v>
      </c>
      <c r="Y31">
        <v>4</v>
      </c>
      <c r="Z31">
        <v>4</v>
      </c>
      <c r="AA31">
        <v>4</v>
      </c>
      <c r="AB31">
        <v>3.5</v>
      </c>
      <c r="AC31">
        <v>20.9</v>
      </c>
      <c r="AD31">
        <v>8.33</v>
      </c>
      <c r="AE31">
        <v>3.5</v>
      </c>
      <c r="AF31">
        <v>5.9</v>
      </c>
      <c r="AG31">
        <v>1</v>
      </c>
      <c r="AH31">
        <v>12</v>
      </c>
      <c r="AI31">
        <v>4</v>
      </c>
      <c r="AJ31">
        <v>1</v>
      </c>
      <c r="AK31">
        <v>3</v>
      </c>
    </row>
    <row r="32" spans="1:37">
      <c r="A32" t="s">
        <v>715</v>
      </c>
      <c r="B32" t="s">
        <v>641</v>
      </c>
      <c r="C32">
        <v>46</v>
      </c>
      <c r="D32">
        <v>46</v>
      </c>
      <c r="E32">
        <v>36</v>
      </c>
      <c r="F32">
        <v>8</v>
      </c>
      <c r="G32">
        <v>0</v>
      </c>
      <c r="H32">
        <v>0</v>
      </c>
      <c r="I32">
        <v>0</v>
      </c>
      <c r="J32">
        <v>800</v>
      </c>
      <c r="K32">
        <v>2</v>
      </c>
      <c r="L32">
        <v>0</v>
      </c>
      <c r="M32">
        <v>0</v>
      </c>
      <c r="N32">
        <v>0</v>
      </c>
      <c r="O32">
        <v>0</v>
      </c>
      <c r="P32">
        <v>-800</v>
      </c>
      <c r="Q32">
        <v>-2</v>
      </c>
      <c r="R32">
        <v>3.6</v>
      </c>
      <c r="S32">
        <v>15.1</v>
      </c>
      <c r="T32">
        <v>8.5299999999999994</v>
      </c>
      <c r="U32">
        <v>3.6</v>
      </c>
      <c r="V32">
        <v>6.7</v>
      </c>
      <c r="W32">
        <v>1</v>
      </c>
      <c r="X32">
        <v>6</v>
      </c>
      <c r="Y32">
        <v>3</v>
      </c>
      <c r="Z32">
        <v>2</v>
      </c>
      <c r="AA32">
        <v>3</v>
      </c>
      <c r="AB32">
        <v>2.4</v>
      </c>
      <c r="AC32">
        <v>74.099999999999994</v>
      </c>
      <c r="AD32">
        <v>19.05</v>
      </c>
      <c r="AE32">
        <v>2.4</v>
      </c>
      <c r="AF32">
        <v>9.4</v>
      </c>
      <c r="AG32">
        <v>1</v>
      </c>
      <c r="AH32">
        <v>15</v>
      </c>
      <c r="AI32">
        <v>6</v>
      </c>
      <c r="AJ32">
        <v>2</v>
      </c>
      <c r="AK32">
        <v>5</v>
      </c>
    </row>
    <row r="33" spans="1:37">
      <c r="A33" t="s">
        <v>715</v>
      </c>
      <c r="B33" t="s">
        <v>641</v>
      </c>
      <c r="C33">
        <v>54</v>
      </c>
      <c r="D33">
        <v>54</v>
      </c>
      <c r="E33">
        <v>35</v>
      </c>
      <c r="F33">
        <v>33</v>
      </c>
      <c r="G33">
        <v>0</v>
      </c>
      <c r="H33">
        <v>5</v>
      </c>
      <c r="I33">
        <v>0</v>
      </c>
      <c r="J33">
        <v>3300</v>
      </c>
      <c r="K33">
        <v>9</v>
      </c>
      <c r="L33">
        <v>2840</v>
      </c>
      <c r="M33">
        <v>8</v>
      </c>
      <c r="N33">
        <v>15.15</v>
      </c>
      <c r="O33">
        <v>86.06</v>
      </c>
      <c r="P33">
        <v>-460</v>
      </c>
      <c r="Q33">
        <v>-1</v>
      </c>
      <c r="R33">
        <v>3.1</v>
      </c>
      <c r="S33">
        <v>15.2</v>
      </c>
      <c r="T33">
        <v>7.53</v>
      </c>
      <c r="U33">
        <v>6.8</v>
      </c>
      <c r="V33">
        <v>7.1</v>
      </c>
      <c r="W33">
        <v>1</v>
      </c>
      <c r="X33">
        <v>6</v>
      </c>
      <c r="Y33">
        <v>4</v>
      </c>
      <c r="Z33">
        <v>4</v>
      </c>
      <c r="AA33">
        <v>4</v>
      </c>
      <c r="AB33">
        <v>2.4</v>
      </c>
      <c r="AC33">
        <v>154.80000000000001</v>
      </c>
      <c r="AD33">
        <v>15.84</v>
      </c>
      <c r="AE33">
        <v>10.7</v>
      </c>
      <c r="AF33">
        <v>9.1999999999999993</v>
      </c>
      <c r="AG33">
        <v>1</v>
      </c>
      <c r="AH33">
        <v>15</v>
      </c>
      <c r="AI33">
        <v>5</v>
      </c>
      <c r="AJ33">
        <v>2</v>
      </c>
      <c r="AK33">
        <v>4</v>
      </c>
    </row>
    <row r="34" spans="1:37">
      <c r="A34" t="s">
        <v>715</v>
      </c>
      <c r="B34" t="s">
        <v>641</v>
      </c>
      <c r="C34">
        <v>63</v>
      </c>
      <c r="D34">
        <v>63</v>
      </c>
      <c r="E34">
        <v>46</v>
      </c>
      <c r="F34">
        <v>39</v>
      </c>
      <c r="G34">
        <v>0</v>
      </c>
      <c r="H34">
        <v>6</v>
      </c>
      <c r="I34">
        <v>0</v>
      </c>
      <c r="J34">
        <v>3900</v>
      </c>
      <c r="K34">
        <v>10</v>
      </c>
      <c r="L34">
        <v>5480</v>
      </c>
      <c r="M34">
        <v>15</v>
      </c>
      <c r="N34">
        <v>15.38</v>
      </c>
      <c r="O34">
        <v>140.51</v>
      </c>
      <c r="P34">
        <v>1580</v>
      </c>
      <c r="Q34">
        <v>4</v>
      </c>
      <c r="R34">
        <v>3.1</v>
      </c>
      <c r="S34">
        <v>21.7</v>
      </c>
      <c r="T34">
        <v>9.4600000000000009</v>
      </c>
      <c r="U34">
        <v>9</v>
      </c>
      <c r="V34">
        <v>9</v>
      </c>
      <c r="W34">
        <v>1</v>
      </c>
      <c r="X34">
        <v>6</v>
      </c>
      <c r="Y34">
        <v>4</v>
      </c>
      <c r="Z34">
        <v>6</v>
      </c>
      <c r="AA34">
        <v>4</v>
      </c>
      <c r="AB34">
        <v>2.1</v>
      </c>
      <c r="AC34">
        <v>43.5</v>
      </c>
      <c r="AD34">
        <v>9.9</v>
      </c>
      <c r="AE34">
        <v>9.6999999999999993</v>
      </c>
      <c r="AF34">
        <v>7.9</v>
      </c>
      <c r="AG34">
        <v>1</v>
      </c>
      <c r="AH34">
        <v>13</v>
      </c>
      <c r="AI34">
        <v>5</v>
      </c>
      <c r="AJ34">
        <v>1</v>
      </c>
      <c r="AK34">
        <v>4</v>
      </c>
    </row>
    <row r="35" spans="1:37">
      <c r="A35" t="s">
        <v>715</v>
      </c>
      <c r="B35" t="s">
        <v>641</v>
      </c>
      <c r="C35">
        <v>64</v>
      </c>
      <c r="D35">
        <v>64</v>
      </c>
      <c r="E35">
        <v>16</v>
      </c>
      <c r="F35">
        <v>14</v>
      </c>
      <c r="G35">
        <v>0</v>
      </c>
      <c r="H35">
        <v>4</v>
      </c>
      <c r="I35">
        <v>0</v>
      </c>
      <c r="J35">
        <v>1400</v>
      </c>
      <c r="K35">
        <v>3</v>
      </c>
      <c r="L35">
        <v>2970</v>
      </c>
      <c r="M35">
        <v>8</v>
      </c>
      <c r="N35">
        <v>28.57</v>
      </c>
      <c r="O35">
        <v>212.14</v>
      </c>
      <c r="P35">
        <v>1570</v>
      </c>
      <c r="Q35">
        <v>4</v>
      </c>
      <c r="R35">
        <v>2.2999999999999998</v>
      </c>
      <c r="S35">
        <v>10.5</v>
      </c>
      <c r="T35">
        <v>6.44</v>
      </c>
      <c r="U35">
        <v>4.5999999999999996</v>
      </c>
      <c r="V35">
        <v>5.4</v>
      </c>
      <c r="W35">
        <v>1</v>
      </c>
      <c r="X35">
        <v>5</v>
      </c>
      <c r="Y35">
        <v>3</v>
      </c>
      <c r="Z35">
        <v>3</v>
      </c>
      <c r="AA35">
        <v>3</v>
      </c>
      <c r="AB35">
        <v>2.7</v>
      </c>
      <c r="AC35">
        <v>25.4</v>
      </c>
      <c r="AD35">
        <v>10.4</v>
      </c>
      <c r="AE35">
        <v>2.7</v>
      </c>
      <c r="AF35">
        <v>7.5</v>
      </c>
      <c r="AG35">
        <v>1</v>
      </c>
      <c r="AH35">
        <v>11</v>
      </c>
      <c r="AI35">
        <v>5</v>
      </c>
      <c r="AJ35">
        <v>3</v>
      </c>
      <c r="AK35">
        <v>3</v>
      </c>
    </row>
    <row r="36" spans="1:37">
      <c r="A36" t="s">
        <v>679</v>
      </c>
      <c r="B36" t="s">
        <v>680</v>
      </c>
      <c r="C36" t="s">
        <v>681</v>
      </c>
      <c r="D36" t="s">
        <v>682</v>
      </c>
      <c r="E36" t="s">
        <v>430</v>
      </c>
      <c r="F36" t="s">
        <v>683</v>
      </c>
      <c r="G36" t="s">
        <v>684</v>
      </c>
      <c r="H36" t="s">
        <v>685</v>
      </c>
      <c r="I36" t="s">
        <v>686</v>
      </c>
      <c r="J36" t="s">
        <v>687</v>
      </c>
      <c r="K36" t="s">
        <v>688</v>
      </c>
      <c r="L36" t="s">
        <v>689</v>
      </c>
      <c r="M36" t="s">
        <v>690</v>
      </c>
      <c r="N36" t="s">
        <v>22</v>
      </c>
      <c r="O36" t="s">
        <v>23</v>
      </c>
      <c r="P36" t="s">
        <v>21</v>
      </c>
      <c r="Q36" t="s">
        <v>691</v>
      </c>
      <c r="R36" t="s">
        <v>692</v>
      </c>
      <c r="S36" t="s">
        <v>693</v>
      </c>
      <c r="T36" t="s">
        <v>694</v>
      </c>
      <c r="U36" t="s">
        <v>695</v>
      </c>
      <c r="V36" t="s">
        <v>696</v>
      </c>
      <c r="W36" t="s">
        <v>697</v>
      </c>
      <c r="X36" t="s">
        <v>698</v>
      </c>
      <c r="Y36" t="s">
        <v>699</v>
      </c>
      <c r="Z36" t="s">
        <v>700</v>
      </c>
      <c r="AA36" t="s">
        <v>701</v>
      </c>
      <c r="AB36" t="s">
        <v>702</v>
      </c>
      <c r="AC36" t="s">
        <v>703</v>
      </c>
      <c r="AD36" t="s">
        <v>704</v>
      </c>
      <c r="AE36" t="s">
        <v>705</v>
      </c>
      <c r="AF36" t="s">
        <v>706</v>
      </c>
      <c r="AG36" t="s">
        <v>707</v>
      </c>
      <c r="AH36" t="s">
        <v>708</v>
      </c>
      <c r="AI36" t="s">
        <v>709</v>
      </c>
      <c r="AJ36" t="s">
        <v>710</v>
      </c>
      <c r="AK36" t="s">
        <v>711</v>
      </c>
    </row>
    <row r="37" spans="1:37">
      <c r="A37" t="s">
        <v>716</v>
      </c>
      <c r="B37" t="s">
        <v>641</v>
      </c>
      <c r="C37">
        <v>13</v>
      </c>
      <c r="D37">
        <v>13</v>
      </c>
      <c r="E37">
        <v>12</v>
      </c>
      <c r="F37">
        <v>9618</v>
      </c>
      <c r="G37">
        <v>26</v>
      </c>
      <c r="H37">
        <v>2205</v>
      </c>
      <c r="I37">
        <v>6</v>
      </c>
      <c r="J37">
        <v>961800</v>
      </c>
      <c r="K37">
        <v>2635</v>
      </c>
      <c r="L37">
        <v>825630</v>
      </c>
      <c r="M37">
        <v>2262</v>
      </c>
      <c r="N37">
        <v>22.93</v>
      </c>
      <c r="O37">
        <v>85.84</v>
      </c>
      <c r="P37">
        <v>-136170</v>
      </c>
      <c r="Q37">
        <v>-373</v>
      </c>
      <c r="R37">
        <v>1</v>
      </c>
      <c r="S37">
        <v>94.1</v>
      </c>
      <c r="T37">
        <v>5.42</v>
      </c>
      <c r="U37">
        <v>2.2999999999999998</v>
      </c>
      <c r="V37">
        <v>4.4000000000000004</v>
      </c>
      <c r="W37">
        <v>1</v>
      </c>
      <c r="X37">
        <v>6</v>
      </c>
      <c r="Y37">
        <v>2</v>
      </c>
      <c r="Z37">
        <v>2</v>
      </c>
      <c r="AA37">
        <v>2</v>
      </c>
      <c r="AB37">
        <v>0.7</v>
      </c>
      <c r="AC37">
        <v>384.7</v>
      </c>
      <c r="AD37">
        <v>8.9</v>
      </c>
      <c r="AE37">
        <v>2.2000000000000002</v>
      </c>
      <c r="AF37">
        <v>4</v>
      </c>
      <c r="AG37">
        <v>-1</v>
      </c>
      <c r="AH37">
        <v>15</v>
      </c>
      <c r="AI37">
        <v>3</v>
      </c>
      <c r="AJ37">
        <v>1</v>
      </c>
      <c r="AK37">
        <v>2</v>
      </c>
    </row>
    <row r="38" spans="1:37">
      <c r="A38" t="s">
        <v>716</v>
      </c>
      <c r="B38" t="s">
        <v>641</v>
      </c>
      <c r="C38">
        <v>21</v>
      </c>
      <c r="D38">
        <v>21</v>
      </c>
      <c r="E38">
        <v>12</v>
      </c>
      <c r="F38">
        <v>3394</v>
      </c>
      <c r="G38">
        <v>9</v>
      </c>
      <c r="H38">
        <v>1150</v>
      </c>
      <c r="I38">
        <v>3</v>
      </c>
      <c r="J38">
        <v>339400</v>
      </c>
      <c r="K38">
        <v>929</v>
      </c>
      <c r="L38">
        <v>283290</v>
      </c>
      <c r="M38">
        <v>776</v>
      </c>
      <c r="N38">
        <v>33.880000000000003</v>
      </c>
      <c r="O38">
        <v>83.47</v>
      </c>
      <c r="P38">
        <v>-56110</v>
      </c>
      <c r="Q38">
        <v>-154</v>
      </c>
      <c r="R38">
        <v>1</v>
      </c>
      <c r="S38">
        <v>15.4</v>
      </c>
      <c r="T38">
        <v>3.06</v>
      </c>
      <c r="U38">
        <v>1.5</v>
      </c>
      <c r="V38">
        <v>2.7</v>
      </c>
      <c r="W38">
        <v>1</v>
      </c>
      <c r="X38">
        <v>6</v>
      </c>
      <c r="Y38">
        <v>1</v>
      </c>
      <c r="Z38">
        <v>1</v>
      </c>
      <c r="AA38">
        <v>1</v>
      </c>
      <c r="AB38">
        <v>1</v>
      </c>
      <c r="AC38">
        <v>200.4</v>
      </c>
      <c r="AD38">
        <v>9.81</v>
      </c>
      <c r="AE38">
        <v>1.7</v>
      </c>
      <c r="AF38">
        <v>5.2</v>
      </c>
      <c r="AG38">
        <v>-1</v>
      </c>
      <c r="AH38">
        <v>15</v>
      </c>
      <c r="AI38">
        <v>4</v>
      </c>
      <c r="AJ38">
        <v>1</v>
      </c>
      <c r="AK38">
        <v>2</v>
      </c>
    </row>
    <row r="39" spans="1:37">
      <c r="A39" t="s">
        <v>716</v>
      </c>
      <c r="B39" t="s">
        <v>641</v>
      </c>
      <c r="C39">
        <v>43</v>
      </c>
      <c r="D39">
        <v>43</v>
      </c>
      <c r="E39">
        <v>24</v>
      </c>
      <c r="F39">
        <v>352</v>
      </c>
      <c r="G39">
        <v>0</v>
      </c>
      <c r="H39">
        <v>46</v>
      </c>
      <c r="I39">
        <v>0</v>
      </c>
      <c r="J39">
        <v>35200</v>
      </c>
      <c r="K39">
        <v>96</v>
      </c>
      <c r="L39">
        <v>30080</v>
      </c>
      <c r="M39">
        <v>82</v>
      </c>
      <c r="N39">
        <v>13.07</v>
      </c>
      <c r="O39">
        <v>85.45</v>
      </c>
      <c r="P39">
        <v>-5120</v>
      </c>
      <c r="Q39">
        <v>-14</v>
      </c>
      <c r="R39">
        <v>1.7</v>
      </c>
      <c r="S39">
        <v>28.6</v>
      </c>
      <c r="T39">
        <v>7.61</v>
      </c>
      <c r="U39">
        <v>6.7</v>
      </c>
      <c r="V39">
        <v>7.1</v>
      </c>
      <c r="W39">
        <v>1</v>
      </c>
      <c r="X39">
        <v>6</v>
      </c>
      <c r="Y39">
        <v>4</v>
      </c>
      <c r="Z39">
        <v>2</v>
      </c>
      <c r="AA39">
        <v>4</v>
      </c>
      <c r="AB39">
        <v>1.4</v>
      </c>
      <c r="AC39">
        <v>164</v>
      </c>
      <c r="AD39">
        <v>10.65</v>
      </c>
      <c r="AE39">
        <v>5</v>
      </c>
      <c r="AF39">
        <v>6.1</v>
      </c>
      <c r="AG39">
        <v>1</v>
      </c>
      <c r="AH39">
        <v>15</v>
      </c>
      <c r="AI39">
        <v>4</v>
      </c>
      <c r="AJ39">
        <v>1</v>
      </c>
      <c r="AK39">
        <v>3</v>
      </c>
    </row>
    <row r="40" spans="1:37">
      <c r="A40" t="s">
        <v>716</v>
      </c>
      <c r="B40" t="s">
        <v>641</v>
      </c>
      <c r="C40">
        <v>46</v>
      </c>
      <c r="D40">
        <v>46</v>
      </c>
      <c r="E40">
        <v>34</v>
      </c>
      <c r="F40">
        <v>11</v>
      </c>
      <c r="G40">
        <v>0</v>
      </c>
      <c r="H40">
        <v>0</v>
      </c>
      <c r="I40">
        <v>0</v>
      </c>
      <c r="J40">
        <v>1100</v>
      </c>
      <c r="K40">
        <v>3</v>
      </c>
      <c r="L40">
        <v>0</v>
      </c>
      <c r="M40">
        <v>0</v>
      </c>
      <c r="N40">
        <v>0</v>
      </c>
      <c r="O40">
        <v>0</v>
      </c>
      <c r="P40">
        <v>-1100</v>
      </c>
      <c r="Q40">
        <v>-3</v>
      </c>
      <c r="R40">
        <v>6.4</v>
      </c>
      <c r="S40">
        <v>18</v>
      </c>
      <c r="T40">
        <v>9.5500000000000007</v>
      </c>
      <c r="U40">
        <v>6.4</v>
      </c>
      <c r="V40">
        <v>8.6999999999999993</v>
      </c>
      <c r="W40">
        <v>2</v>
      </c>
      <c r="X40">
        <v>6</v>
      </c>
      <c r="Y40">
        <v>4</v>
      </c>
      <c r="Z40">
        <v>4</v>
      </c>
      <c r="AA40">
        <v>4</v>
      </c>
      <c r="AB40">
        <v>3.5</v>
      </c>
      <c r="AC40">
        <v>20.9</v>
      </c>
      <c r="AD40">
        <v>8.33</v>
      </c>
      <c r="AE40">
        <v>3.5</v>
      </c>
      <c r="AF40">
        <v>5.9</v>
      </c>
      <c r="AG40">
        <v>1</v>
      </c>
      <c r="AH40">
        <v>12</v>
      </c>
      <c r="AI40">
        <v>4</v>
      </c>
      <c r="AJ40">
        <v>1</v>
      </c>
      <c r="AK40">
        <v>3</v>
      </c>
    </row>
    <row r="41" spans="1:37">
      <c r="A41" t="s">
        <v>716</v>
      </c>
      <c r="B41" t="s">
        <v>641</v>
      </c>
      <c r="C41">
        <v>46</v>
      </c>
      <c r="D41">
        <v>46</v>
      </c>
      <c r="E41">
        <v>36</v>
      </c>
      <c r="F41">
        <v>8</v>
      </c>
      <c r="G41">
        <v>0</v>
      </c>
      <c r="H41">
        <v>0</v>
      </c>
      <c r="I41">
        <v>0</v>
      </c>
      <c r="J41">
        <v>800</v>
      </c>
      <c r="K41">
        <v>2</v>
      </c>
      <c r="L41">
        <v>0</v>
      </c>
      <c r="M41">
        <v>0</v>
      </c>
      <c r="N41">
        <v>0</v>
      </c>
      <c r="O41">
        <v>0</v>
      </c>
      <c r="P41">
        <v>-800</v>
      </c>
      <c r="Q41">
        <v>-2</v>
      </c>
      <c r="R41">
        <v>3.6</v>
      </c>
      <c r="S41">
        <v>15.1</v>
      </c>
      <c r="T41">
        <v>8.5299999999999994</v>
      </c>
      <c r="U41">
        <v>3.6</v>
      </c>
      <c r="V41">
        <v>6.7</v>
      </c>
      <c r="W41">
        <v>1</v>
      </c>
      <c r="X41">
        <v>6</v>
      </c>
      <c r="Y41">
        <v>3</v>
      </c>
      <c r="Z41">
        <v>2</v>
      </c>
      <c r="AA41">
        <v>3</v>
      </c>
      <c r="AB41">
        <v>2.4</v>
      </c>
      <c r="AC41">
        <v>74.099999999999994</v>
      </c>
      <c r="AD41">
        <v>19.05</v>
      </c>
      <c r="AE41">
        <v>2.4</v>
      </c>
      <c r="AF41">
        <v>9.4</v>
      </c>
      <c r="AG41">
        <v>1</v>
      </c>
      <c r="AH41">
        <v>15</v>
      </c>
      <c r="AI41">
        <v>6</v>
      </c>
      <c r="AJ41">
        <v>2</v>
      </c>
      <c r="AK41">
        <v>5</v>
      </c>
    </row>
    <row r="42" spans="1:37">
      <c r="A42" t="s">
        <v>716</v>
      </c>
      <c r="B42" t="s">
        <v>641</v>
      </c>
      <c r="C42">
        <v>54</v>
      </c>
      <c r="D42">
        <v>54</v>
      </c>
      <c r="E42">
        <v>35</v>
      </c>
      <c r="F42">
        <v>33</v>
      </c>
      <c r="G42">
        <v>0</v>
      </c>
      <c r="H42">
        <v>5</v>
      </c>
      <c r="I42">
        <v>0</v>
      </c>
      <c r="J42">
        <v>3300</v>
      </c>
      <c r="K42">
        <v>9</v>
      </c>
      <c r="L42">
        <v>2840</v>
      </c>
      <c r="M42">
        <v>8</v>
      </c>
      <c r="N42">
        <v>15.15</v>
      </c>
      <c r="O42">
        <v>86.06</v>
      </c>
      <c r="P42">
        <v>-460</v>
      </c>
      <c r="Q42">
        <v>-1</v>
      </c>
      <c r="R42">
        <v>3.1</v>
      </c>
      <c r="S42">
        <v>15.2</v>
      </c>
      <c r="T42">
        <v>7.53</v>
      </c>
      <c r="U42">
        <v>6.8</v>
      </c>
      <c r="V42">
        <v>7.1</v>
      </c>
      <c r="W42">
        <v>1</v>
      </c>
      <c r="X42">
        <v>6</v>
      </c>
      <c r="Y42">
        <v>4</v>
      </c>
      <c r="Z42">
        <v>4</v>
      </c>
      <c r="AA42">
        <v>4</v>
      </c>
      <c r="AB42">
        <v>2.4</v>
      </c>
      <c r="AC42">
        <v>154.80000000000001</v>
      </c>
      <c r="AD42">
        <v>15.84</v>
      </c>
      <c r="AE42">
        <v>10.7</v>
      </c>
      <c r="AF42">
        <v>9.1999999999999993</v>
      </c>
      <c r="AG42">
        <v>1</v>
      </c>
      <c r="AH42">
        <v>15</v>
      </c>
      <c r="AI42">
        <v>5</v>
      </c>
      <c r="AJ42">
        <v>2</v>
      </c>
      <c r="AK42">
        <v>4</v>
      </c>
    </row>
    <row r="43" spans="1:37">
      <c r="A43" t="s">
        <v>716</v>
      </c>
      <c r="B43" t="s">
        <v>641</v>
      </c>
      <c r="C43">
        <v>63</v>
      </c>
      <c r="D43">
        <v>63</v>
      </c>
      <c r="E43">
        <v>46</v>
      </c>
      <c r="F43">
        <v>39</v>
      </c>
      <c r="G43">
        <v>0</v>
      </c>
      <c r="H43">
        <v>6</v>
      </c>
      <c r="I43">
        <v>0</v>
      </c>
      <c r="J43">
        <v>3900</v>
      </c>
      <c r="K43">
        <v>10</v>
      </c>
      <c r="L43">
        <v>5480</v>
      </c>
      <c r="M43">
        <v>15</v>
      </c>
      <c r="N43">
        <v>15.38</v>
      </c>
      <c r="O43">
        <v>140.51</v>
      </c>
      <c r="P43">
        <v>1580</v>
      </c>
      <c r="Q43">
        <v>4</v>
      </c>
      <c r="R43">
        <v>3.1</v>
      </c>
      <c r="S43">
        <v>21.7</v>
      </c>
      <c r="T43">
        <v>9.4600000000000009</v>
      </c>
      <c r="U43">
        <v>9</v>
      </c>
      <c r="V43">
        <v>9</v>
      </c>
      <c r="W43">
        <v>1</v>
      </c>
      <c r="X43">
        <v>6</v>
      </c>
      <c r="Y43">
        <v>4</v>
      </c>
      <c r="Z43">
        <v>6</v>
      </c>
      <c r="AA43">
        <v>4</v>
      </c>
      <c r="AB43">
        <v>2.1</v>
      </c>
      <c r="AC43">
        <v>43.5</v>
      </c>
      <c r="AD43">
        <v>9.9</v>
      </c>
      <c r="AE43">
        <v>9.6999999999999993</v>
      </c>
      <c r="AF43">
        <v>7.9</v>
      </c>
      <c r="AG43">
        <v>1</v>
      </c>
      <c r="AH43">
        <v>13</v>
      </c>
      <c r="AI43">
        <v>5</v>
      </c>
      <c r="AJ43">
        <v>1</v>
      </c>
      <c r="AK43">
        <v>4</v>
      </c>
    </row>
    <row r="44" spans="1:37">
      <c r="A44" t="s">
        <v>716</v>
      </c>
      <c r="B44" t="s">
        <v>641</v>
      </c>
      <c r="C44">
        <v>64</v>
      </c>
      <c r="D44">
        <v>64</v>
      </c>
      <c r="E44">
        <v>16</v>
      </c>
      <c r="F44">
        <v>14</v>
      </c>
      <c r="G44">
        <v>0</v>
      </c>
      <c r="H44">
        <v>4</v>
      </c>
      <c r="I44">
        <v>0</v>
      </c>
      <c r="J44">
        <v>1400</v>
      </c>
      <c r="K44">
        <v>3</v>
      </c>
      <c r="L44">
        <v>2970</v>
      </c>
      <c r="M44">
        <v>8</v>
      </c>
      <c r="N44">
        <v>28.57</v>
      </c>
      <c r="O44">
        <v>212.14</v>
      </c>
      <c r="P44">
        <v>1570</v>
      </c>
      <c r="Q44">
        <v>4</v>
      </c>
      <c r="R44">
        <v>2.2999999999999998</v>
      </c>
      <c r="S44">
        <v>10.5</v>
      </c>
      <c r="T44">
        <v>6.44</v>
      </c>
      <c r="U44">
        <v>4.5999999999999996</v>
      </c>
      <c r="V44">
        <v>5.4</v>
      </c>
      <c r="W44">
        <v>1</v>
      </c>
      <c r="X44">
        <v>5</v>
      </c>
      <c r="Y44">
        <v>3</v>
      </c>
      <c r="Z44">
        <v>3</v>
      </c>
      <c r="AA44">
        <v>3</v>
      </c>
      <c r="AB44">
        <v>2.7</v>
      </c>
      <c r="AC44">
        <v>25.4</v>
      </c>
      <c r="AD44">
        <v>10.4</v>
      </c>
      <c r="AE44">
        <v>2.7</v>
      </c>
      <c r="AF44">
        <v>7.5</v>
      </c>
      <c r="AG44">
        <v>1</v>
      </c>
      <c r="AH44">
        <v>11</v>
      </c>
      <c r="AI44">
        <v>5</v>
      </c>
      <c r="AJ44">
        <v>3</v>
      </c>
      <c r="AK44">
        <v>3</v>
      </c>
    </row>
    <row r="45" spans="1:37">
      <c r="A45" t="s">
        <v>679</v>
      </c>
      <c r="B45" t="s">
        <v>680</v>
      </c>
      <c r="C45" t="s">
        <v>681</v>
      </c>
      <c r="D45" t="s">
        <v>682</v>
      </c>
      <c r="E45" t="s">
        <v>430</v>
      </c>
      <c r="F45" t="s">
        <v>683</v>
      </c>
      <c r="G45" t="s">
        <v>684</v>
      </c>
      <c r="H45" t="s">
        <v>685</v>
      </c>
      <c r="I45" t="s">
        <v>686</v>
      </c>
      <c r="J45" t="s">
        <v>687</v>
      </c>
      <c r="K45" t="s">
        <v>688</v>
      </c>
      <c r="L45" t="s">
        <v>689</v>
      </c>
      <c r="M45" t="s">
        <v>690</v>
      </c>
      <c r="N45" t="s">
        <v>22</v>
      </c>
      <c r="O45" t="s">
        <v>23</v>
      </c>
      <c r="P45" t="s">
        <v>21</v>
      </c>
      <c r="Q45" t="s">
        <v>691</v>
      </c>
      <c r="R45" t="s">
        <v>692</v>
      </c>
      <c r="S45" t="s">
        <v>693</v>
      </c>
      <c r="T45" t="s">
        <v>694</v>
      </c>
      <c r="U45" t="s">
        <v>695</v>
      </c>
      <c r="V45" t="s">
        <v>696</v>
      </c>
      <c r="W45" t="s">
        <v>697</v>
      </c>
      <c r="X45" t="s">
        <v>698</v>
      </c>
      <c r="Y45" t="s">
        <v>699</v>
      </c>
      <c r="Z45" t="s">
        <v>700</v>
      </c>
      <c r="AA45" t="s">
        <v>701</v>
      </c>
      <c r="AB45" t="s">
        <v>702</v>
      </c>
      <c r="AC45" t="s">
        <v>703</v>
      </c>
      <c r="AD45" t="s">
        <v>704</v>
      </c>
      <c r="AE45" t="s">
        <v>705</v>
      </c>
      <c r="AF45" t="s">
        <v>706</v>
      </c>
      <c r="AG45" t="s">
        <v>707</v>
      </c>
      <c r="AH45" t="s">
        <v>708</v>
      </c>
      <c r="AI45" t="s">
        <v>709</v>
      </c>
      <c r="AJ45" t="s">
        <v>710</v>
      </c>
      <c r="AK45" t="s">
        <v>711</v>
      </c>
    </row>
    <row r="46" spans="1:37">
      <c r="A46" t="s">
        <v>717</v>
      </c>
      <c r="B46" t="s">
        <v>641</v>
      </c>
      <c r="C46">
        <v>113</v>
      </c>
      <c r="D46">
        <v>113</v>
      </c>
      <c r="E46">
        <v>12</v>
      </c>
      <c r="F46">
        <v>7628</v>
      </c>
      <c r="G46">
        <v>20</v>
      </c>
      <c r="H46">
        <v>1682</v>
      </c>
      <c r="I46">
        <v>4</v>
      </c>
      <c r="J46">
        <v>762800</v>
      </c>
      <c r="K46">
        <v>2089</v>
      </c>
      <c r="L46">
        <v>646100</v>
      </c>
      <c r="M46">
        <v>1770</v>
      </c>
      <c r="N46">
        <v>22.05</v>
      </c>
      <c r="O46">
        <v>84.7</v>
      </c>
      <c r="P46">
        <v>-116700</v>
      </c>
      <c r="Q46">
        <v>-320</v>
      </c>
      <c r="R46">
        <v>2</v>
      </c>
      <c r="S46">
        <v>63</v>
      </c>
      <c r="T46">
        <v>5.54</v>
      </c>
      <c r="U46">
        <v>2.2999999999999998</v>
      </c>
      <c r="V46">
        <v>4.5</v>
      </c>
      <c r="W46">
        <v>1</v>
      </c>
      <c r="X46">
        <v>6</v>
      </c>
      <c r="Y46">
        <v>2</v>
      </c>
      <c r="Z46">
        <v>2</v>
      </c>
      <c r="AA46">
        <v>2</v>
      </c>
      <c r="AB46">
        <v>0.7</v>
      </c>
      <c r="AC46">
        <v>384.7</v>
      </c>
      <c r="AD46">
        <v>8.99</v>
      </c>
      <c r="AE46">
        <v>1.9</v>
      </c>
      <c r="AF46">
        <v>3.9</v>
      </c>
      <c r="AG46">
        <v>-1</v>
      </c>
      <c r="AH46">
        <v>15</v>
      </c>
      <c r="AI46">
        <v>3</v>
      </c>
      <c r="AJ46">
        <v>1</v>
      </c>
      <c r="AK46">
        <v>2</v>
      </c>
    </row>
    <row r="47" spans="1:37">
      <c r="A47" t="s">
        <v>717</v>
      </c>
      <c r="B47" t="s">
        <v>641</v>
      </c>
      <c r="C47">
        <v>123</v>
      </c>
      <c r="D47">
        <v>123</v>
      </c>
      <c r="E47">
        <v>12</v>
      </c>
      <c r="F47">
        <v>86</v>
      </c>
      <c r="G47">
        <v>0</v>
      </c>
      <c r="H47">
        <v>25</v>
      </c>
      <c r="I47">
        <v>0</v>
      </c>
      <c r="J47">
        <v>8600</v>
      </c>
      <c r="K47">
        <v>23</v>
      </c>
      <c r="L47">
        <v>8200</v>
      </c>
      <c r="M47">
        <v>22</v>
      </c>
      <c r="N47">
        <v>29.07</v>
      </c>
      <c r="O47">
        <v>95.35</v>
      </c>
      <c r="P47">
        <v>-400</v>
      </c>
      <c r="Q47">
        <v>-1</v>
      </c>
      <c r="R47">
        <v>2</v>
      </c>
      <c r="S47">
        <v>13.3</v>
      </c>
      <c r="T47">
        <v>4.09</v>
      </c>
      <c r="U47">
        <v>3.5</v>
      </c>
      <c r="V47">
        <v>3.5</v>
      </c>
      <c r="W47">
        <v>1</v>
      </c>
      <c r="X47">
        <v>6</v>
      </c>
      <c r="Y47">
        <v>2</v>
      </c>
      <c r="Z47">
        <v>1</v>
      </c>
      <c r="AA47">
        <v>1</v>
      </c>
      <c r="AB47">
        <v>1.7</v>
      </c>
      <c r="AC47">
        <v>69</v>
      </c>
      <c r="AD47">
        <v>8.58</v>
      </c>
      <c r="AE47">
        <v>5.3</v>
      </c>
      <c r="AF47">
        <v>5.0999999999999996</v>
      </c>
      <c r="AG47">
        <v>1</v>
      </c>
      <c r="AH47">
        <v>15</v>
      </c>
      <c r="AI47">
        <v>4</v>
      </c>
      <c r="AJ47">
        <v>1</v>
      </c>
      <c r="AK47">
        <v>3</v>
      </c>
    </row>
    <row r="48" spans="1:37">
      <c r="A48" t="s">
        <v>717</v>
      </c>
      <c r="B48" t="s">
        <v>641</v>
      </c>
      <c r="C48">
        <v>123</v>
      </c>
      <c r="D48">
        <v>123</v>
      </c>
      <c r="E48">
        <v>13</v>
      </c>
      <c r="F48">
        <v>9</v>
      </c>
      <c r="G48">
        <v>0</v>
      </c>
      <c r="H48">
        <v>1</v>
      </c>
      <c r="I48">
        <v>0</v>
      </c>
      <c r="J48">
        <v>900</v>
      </c>
      <c r="K48">
        <v>2</v>
      </c>
      <c r="L48">
        <v>340</v>
      </c>
      <c r="M48">
        <v>1</v>
      </c>
      <c r="N48">
        <v>11.11</v>
      </c>
      <c r="O48">
        <v>37.78</v>
      </c>
      <c r="P48">
        <v>-560</v>
      </c>
      <c r="Q48">
        <v>-2</v>
      </c>
      <c r="R48">
        <v>2.8</v>
      </c>
      <c r="S48">
        <v>8.4</v>
      </c>
      <c r="T48">
        <v>5.7</v>
      </c>
      <c r="U48">
        <v>6</v>
      </c>
      <c r="V48">
        <v>6</v>
      </c>
      <c r="W48">
        <v>2</v>
      </c>
      <c r="X48">
        <v>4</v>
      </c>
      <c r="Y48">
        <v>2</v>
      </c>
      <c r="Z48">
        <v>2</v>
      </c>
      <c r="AA48">
        <v>2</v>
      </c>
      <c r="AB48">
        <v>1.7</v>
      </c>
      <c r="AC48">
        <v>18.600000000000001</v>
      </c>
      <c r="AD48">
        <v>6.26</v>
      </c>
      <c r="AE48">
        <v>1.7</v>
      </c>
      <c r="AF48">
        <v>5</v>
      </c>
      <c r="AG48">
        <v>1</v>
      </c>
      <c r="AH48">
        <v>7</v>
      </c>
      <c r="AI48">
        <v>3</v>
      </c>
      <c r="AJ48">
        <v>1</v>
      </c>
      <c r="AK48">
        <v>3</v>
      </c>
    </row>
    <row r="49" spans="1:37">
      <c r="A49" t="s">
        <v>717</v>
      </c>
      <c r="B49" t="s">
        <v>641</v>
      </c>
      <c r="C49">
        <v>133</v>
      </c>
      <c r="D49">
        <v>133</v>
      </c>
      <c r="E49">
        <v>12</v>
      </c>
      <c r="F49">
        <v>632</v>
      </c>
      <c r="G49">
        <v>1</v>
      </c>
      <c r="H49">
        <v>104</v>
      </c>
      <c r="I49">
        <v>0</v>
      </c>
      <c r="J49">
        <v>63200</v>
      </c>
      <c r="K49">
        <v>173</v>
      </c>
      <c r="L49">
        <v>54530</v>
      </c>
      <c r="M49">
        <v>149</v>
      </c>
      <c r="N49">
        <v>16.46</v>
      </c>
      <c r="O49">
        <v>86.28</v>
      </c>
      <c r="P49">
        <v>-8670</v>
      </c>
      <c r="Q49">
        <v>-24</v>
      </c>
      <c r="R49">
        <v>2</v>
      </c>
      <c r="S49">
        <v>94.1</v>
      </c>
      <c r="T49">
        <v>7.14</v>
      </c>
      <c r="U49">
        <v>6.7</v>
      </c>
      <c r="V49">
        <v>6</v>
      </c>
      <c r="W49">
        <v>1</v>
      </c>
      <c r="X49">
        <v>6</v>
      </c>
      <c r="Y49">
        <v>3</v>
      </c>
      <c r="Z49">
        <v>2</v>
      </c>
      <c r="AA49">
        <v>2</v>
      </c>
      <c r="AB49">
        <v>1</v>
      </c>
      <c r="AC49">
        <v>97.9</v>
      </c>
      <c r="AD49">
        <v>9.84</v>
      </c>
      <c r="AE49">
        <v>2.7</v>
      </c>
      <c r="AF49">
        <v>5.4</v>
      </c>
      <c r="AG49">
        <v>1</v>
      </c>
      <c r="AH49">
        <v>15</v>
      </c>
      <c r="AI49">
        <v>4</v>
      </c>
      <c r="AJ49">
        <v>1</v>
      </c>
      <c r="AK49">
        <v>2</v>
      </c>
    </row>
    <row r="50" spans="1:37">
      <c r="A50" t="s">
        <v>717</v>
      </c>
      <c r="B50" t="s">
        <v>641</v>
      </c>
      <c r="C50">
        <v>142</v>
      </c>
      <c r="D50">
        <v>142</v>
      </c>
      <c r="E50">
        <v>12</v>
      </c>
      <c r="F50">
        <v>97</v>
      </c>
      <c r="G50">
        <v>0</v>
      </c>
      <c r="H50">
        <v>23</v>
      </c>
      <c r="I50">
        <v>0</v>
      </c>
      <c r="J50">
        <v>9700</v>
      </c>
      <c r="K50">
        <v>26</v>
      </c>
      <c r="L50">
        <v>6250</v>
      </c>
      <c r="M50">
        <v>17</v>
      </c>
      <c r="N50">
        <v>23.71</v>
      </c>
      <c r="O50">
        <v>64.430000000000007</v>
      </c>
      <c r="P50">
        <v>-3450</v>
      </c>
      <c r="Q50">
        <v>-9</v>
      </c>
      <c r="R50">
        <v>2</v>
      </c>
      <c r="S50">
        <v>9.1999999999999993</v>
      </c>
      <c r="T50">
        <v>3.59</v>
      </c>
      <c r="U50">
        <v>2.2999999999999998</v>
      </c>
      <c r="V50">
        <v>3.4</v>
      </c>
      <c r="W50">
        <v>1</v>
      </c>
      <c r="X50">
        <v>4</v>
      </c>
      <c r="Y50">
        <v>1</v>
      </c>
      <c r="Z50">
        <v>1</v>
      </c>
      <c r="AA50">
        <v>1</v>
      </c>
      <c r="AB50">
        <v>1</v>
      </c>
      <c r="AC50">
        <v>65.5</v>
      </c>
      <c r="AD50">
        <v>9.6999999999999993</v>
      </c>
      <c r="AE50">
        <v>2.1</v>
      </c>
      <c r="AF50">
        <v>6.7</v>
      </c>
      <c r="AG50">
        <v>-1</v>
      </c>
      <c r="AH50">
        <v>13</v>
      </c>
      <c r="AI50">
        <v>4</v>
      </c>
      <c r="AJ50">
        <v>1</v>
      </c>
      <c r="AK50">
        <v>3</v>
      </c>
    </row>
    <row r="51" spans="1:37">
      <c r="A51" t="s">
        <v>717</v>
      </c>
      <c r="B51" t="s">
        <v>641</v>
      </c>
      <c r="C51">
        <v>143</v>
      </c>
      <c r="D51">
        <v>143</v>
      </c>
      <c r="E51">
        <v>14</v>
      </c>
      <c r="F51">
        <v>75</v>
      </c>
      <c r="G51">
        <v>0</v>
      </c>
      <c r="H51">
        <v>10</v>
      </c>
      <c r="I51">
        <v>0</v>
      </c>
      <c r="J51">
        <v>7500</v>
      </c>
      <c r="K51">
        <v>20</v>
      </c>
      <c r="L51">
        <v>5480</v>
      </c>
      <c r="M51">
        <v>15</v>
      </c>
      <c r="N51">
        <v>13.33</v>
      </c>
      <c r="O51">
        <v>73.069999999999993</v>
      </c>
      <c r="P51">
        <v>-2020</v>
      </c>
      <c r="Q51">
        <v>-6</v>
      </c>
      <c r="R51">
        <v>2</v>
      </c>
      <c r="S51">
        <v>17.7</v>
      </c>
      <c r="T51">
        <v>6.44</v>
      </c>
      <c r="U51">
        <v>5.3</v>
      </c>
      <c r="V51">
        <v>5.8</v>
      </c>
      <c r="W51">
        <v>1</v>
      </c>
      <c r="X51">
        <v>6</v>
      </c>
      <c r="Y51">
        <v>3</v>
      </c>
      <c r="Z51">
        <v>3</v>
      </c>
      <c r="AA51">
        <v>3</v>
      </c>
      <c r="AB51">
        <v>1</v>
      </c>
      <c r="AC51">
        <v>56.2</v>
      </c>
      <c r="AD51">
        <v>10.46</v>
      </c>
      <c r="AE51">
        <v>3.1</v>
      </c>
      <c r="AF51">
        <v>6.7</v>
      </c>
      <c r="AG51">
        <v>-1</v>
      </c>
      <c r="AH51">
        <v>15</v>
      </c>
      <c r="AI51">
        <v>4</v>
      </c>
      <c r="AJ51">
        <v>1</v>
      </c>
      <c r="AK51">
        <v>3</v>
      </c>
    </row>
    <row r="52" spans="1:37">
      <c r="A52" t="s">
        <v>717</v>
      </c>
      <c r="B52" t="s">
        <v>641</v>
      </c>
      <c r="C52">
        <v>144</v>
      </c>
      <c r="D52">
        <v>144</v>
      </c>
      <c r="E52">
        <v>12</v>
      </c>
      <c r="F52">
        <v>1263</v>
      </c>
      <c r="G52">
        <v>3</v>
      </c>
      <c r="H52">
        <v>240</v>
      </c>
      <c r="I52">
        <v>0</v>
      </c>
      <c r="J52">
        <v>126300</v>
      </c>
      <c r="K52">
        <v>346</v>
      </c>
      <c r="L52">
        <v>105940</v>
      </c>
      <c r="M52">
        <v>290</v>
      </c>
      <c r="N52">
        <v>19</v>
      </c>
      <c r="O52">
        <v>83.88</v>
      </c>
      <c r="P52">
        <v>-20360</v>
      </c>
      <c r="Q52">
        <v>-56</v>
      </c>
      <c r="R52">
        <v>2</v>
      </c>
      <c r="S52">
        <v>155.5</v>
      </c>
      <c r="T52">
        <v>6.17</v>
      </c>
      <c r="U52">
        <v>5</v>
      </c>
      <c r="V52">
        <v>5.2</v>
      </c>
      <c r="W52">
        <v>1</v>
      </c>
      <c r="X52">
        <v>6</v>
      </c>
      <c r="Y52">
        <v>3</v>
      </c>
      <c r="Z52">
        <v>2</v>
      </c>
      <c r="AA52">
        <v>2</v>
      </c>
      <c r="AB52">
        <v>1</v>
      </c>
      <c r="AC52">
        <v>141.69999999999999</v>
      </c>
      <c r="AD52">
        <v>9.3699999999999992</v>
      </c>
      <c r="AE52">
        <v>3.1</v>
      </c>
      <c r="AF52">
        <v>5</v>
      </c>
      <c r="AG52">
        <v>-1</v>
      </c>
      <c r="AH52">
        <v>15</v>
      </c>
      <c r="AI52">
        <v>4</v>
      </c>
      <c r="AJ52">
        <v>1</v>
      </c>
      <c r="AK52">
        <v>2</v>
      </c>
    </row>
    <row r="53" spans="1:37">
      <c r="A53" t="s">
        <v>717</v>
      </c>
      <c r="B53" t="s">
        <v>641</v>
      </c>
      <c r="C53">
        <v>152</v>
      </c>
      <c r="D53">
        <v>152</v>
      </c>
      <c r="E53">
        <v>12</v>
      </c>
      <c r="F53">
        <v>434</v>
      </c>
      <c r="G53">
        <v>1</v>
      </c>
      <c r="H53">
        <v>131</v>
      </c>
      <c r="I53">
        <v>0</v>
      </c>
      <c r="J53">
        <v>43400</v>
      </c>
      <c r="K53">
        <v>118</v>
      </c>
      <c r="L53">
        <v>36330</v>
      </c>
      <c r="M53">
        <v>100</v>
      </c>
      <c r="N53">
        <v>30.18</v>
      </c>
      <c r="O53">
        <v>83.71</v>
      </c>
      <c r="P53">
        <v>-7070</v>
      </c>
      <c r="Q53">
        <v>-19</v>
      </c>
      <c r="R53">
        <v>2</v>
      </c>
      <c r="S53">
        <v>14.7</v>
      </c>
      <c r="T53">
        <v>3.84</v>
      </c>
      <c r="U53">
        <v>2.2999999999999998</v>
      </c>
      <c r="V53">
        <v>3.3</v>
      </c>
      <c r="W53">
        <v>1</v>
      </c>
      <c r="X53">
        <v>6</v>
      </c>
      <c r="Y53">
        <v>1</v>
      </c>
      <c r="Z53">
        <v>1</v>
      </c>
      <c r="AA53">
        <v>1</v>
      </c>
      <c r="AB53">
        <v>1.1000000000000001</v>
      </c>
      <c r="AC53">
        <v>79.3</v>
      </c>
      <c r="AD53">
        <v>9.86</v>
      </c>
      <c r="AE53">
        <v>2.9</v>
      </c>
      <c r="AF53">
        <v>6</v>
      </c>
      <c r="AG53">
        <v>1</v>
      </c>
      <c r="AH53">
        <v>15</v>
      </c>
      <c r="AI53">
        <v>4</v>
      </c>
      <c r="AJ53">
        <v>1</v>
      </c>
      <c r="AK53">
        <v>3</v>
      </c>
    </row>
    <row r="54" spans="1:37">
      <c r="A54" t="s">
        <v>717</v>
      </c>
      <c r="B54" t="s">
        <v>641</v>
      </c>
      <c r="C54">
        <v>154</v>
      </c>
      <c r="D54">
        <v>154</v>
      </c>
      <c r="E54">
        <v>13</v>
      </c>
      <c r="F54">
        <v>151</v>
      </c>
      <c r="G54">
        <v>0</v>
      </c>
      <c r="H54">
        <v>18</v>
      </c>
      <c r="I54">
        <v>0</v>
      </c>
      <c r="J54">
        <v>15100</v>
      </c>
      <c r="K54">
        <v>41</v>
      </c>
      <c r="L54">
        <v>8360</v>
      </c>
      <c r="M54">
        <v>23</v>
      </c>
      <c r="N54">
        <v>11.92</v>
      </c>
      <c r="O54">
        <v>55.36</v>
      </c>
      <c r="P54">
        <v>-6740</v>
      </c>
      <c r="Q54">
        <v>-18</v>
      </c>
      <c r="R54">
        <v>2.2999999999999998</v>
      </c>
      <c r="S54">
        <v>15.3</v>
      </c>
      <c r="T54">
        <v>6.79</v>
      </c>
      <c r="U54">
        <v>4.8</v>
      </c>
      <c r="V54">
        <v>6.5</v>
      </c>
      <c r="W54">
        <v>1</v>
      </c>
      <c r="X54">
        <v>6</v>
      </c>
      <c r="Y54">
        <v>3</v>
      </c>
      <c r="Z54">
        <v>3</v>
      </c>
      <c r="AA54">
        <v>3</v>
      </c>
      <c r="AB54">
        <v>1.6</v>
      </c>
      <c r="AC54">
        <v>132.69999999999999</v>
      </c>
      <c r="AD54">
        <v>9.3000000000000007</v>
      </c>
      <c r="AE54">
        <v>3.4</v>
      </c>
      <c r="AF54">
        <v>5.5</v>
      </c>
      <c r="AG54">
        <v>1</v>
      </c>
      <c r="AH54">
        <v>14</v>
      </c>
      <c r="AI54">
        <v>4</v>
      </c>
      <c r="AJ54">
        <v>1</v>
      </c>
      <c r="AK54">
        <v>3</v>
      </c>
    </row>
    <row r="55" spans="1:37">
      <c r="A55" t="s">
        <v>717</v>
      </c>
      <c r="B55" t="s">
        <v>641</v>
      </c>
      <c r="C55">
        <v>162</v>
      </c>
      <c r="D55">
        <v>162</v>
      </c>
      <c r="E55">
        <v>16</v>
      </c>
      <c r="F55">
        <v>102</v>
      </c>
      <c r="G55">
        <v>0</v>
      </c>
      <c r="H55">
        <v>10</v>
      </c>
      <c r="I55">
        <v>0</v>
      </c>
      <c r="J55">
        <v>10200</v>
      </c>
      <c r="K55">
        <v>27</v>
      </c>
      <c r="L55">
        <v>5580</v>
      </c>
      <c r="M55">
        <v>15</v>
      </c>
      <c r="N55">
        <v>9.8000000000000007</v>
      </c>
      <c r="O55">
        <v>54.71</v>
      </c>
      <c r="P55">
        <v>-4620</v>
      </c>
      <c r="Q55">
        <v>-13</v>
      </c>
      <c r="R55">
        <v>2</v>
      </c>
      <c r="S55">
        <v>15.3</v>
      </c>
      <c r="T55">
        <v>6.79</v>
      </c>
      <c r="U55">
        <v>4.0999999999999996</v>
      </c>
      <c r="V55">
        <v>6.3</v>
      </c>
      <c r="W55">
        <v>1</v>
      </c>
      <c r="X55">
        <v>6</v>
      </c>
      <c r="Y55">
        <v>3</v>
      </c>
      <c r="Z55">
        <v>2</v>
      </c>
      <c r="AA55">
        <v>2</v>
      </c>
      <c r="AB55">
        <v>1.3</v>
      </c>
      <c r="AC55">
        <v>51.6</v>
      </c>
      <c r="AD55">
        <v>11.38</v>
      </c>
      <c r="AE55">
        <v>2.4</v>
      </c>
      <c r="AF55">
        <v>8.4</v>
      </c>
      <c r="AG55">
        <v>1</v>
      </c>
      <c r="AH55">
        <v>14</v>
      </c>
      <c r="AI55">
        <v>5</v>
      </c>
      <c r="AJ55">
        <v>1</v>
      </c>
      <c r="AK55">
        <v>4</v>
      </c>
    </row>
    <row r="56" spans="1:37">
      <c r="A56" t="s">
        <v>717</v>
      </c>
      <c r="B56" t="s">
        <v>641</v>
      </c>
      <c r="C56">
        <v>163</v>
      </c>
      <c r="D56">
        <v>163</v>
      </c>
      <c r="E56">
        <v>12</v>
      </c>
      <c r="F56">
        <v>64</v>
      </c>
      <c r="G56">
        <v>0</v>
      </c>
      <c r="H56">
        <v>9</v>
      </c>
      <c r="I56">
        <v>0</v>
      </c>
      <c r="J56">
        <v>6400</v>
      </c>
      <c r="K56">
        <v>17</v>
      </c>
      <c r="L56">
        <v>5000</v>
      </c>
      <c r="M56">
        <v>14</v>
      </c>
      <c r="N56">
        <v>14.06</v>
      </c>
      <c r="O56">
        <v>78.13</v>
      </c>
      <c r="P56">
        <v>-1400</v>
      </c>
      <c r="Q56">
        <v>-4</v>
      </c>
      <c r="R56">
        <v>2.5</v>
      </c>
      <c r="S56">
        <v>21.5</v>
      </c>
      <c r="T56">
        <v>8</v>
      </c>
      <c r="U56">
        <v>4.5999999999999996</v>
      </c>
      <c r="V56">
        <v>6.9</v>
      </c>
      <c r="W56">
        <v>1</v>
      </c>
      <c r="X56">
        <v>6</v>
      </c>
      <c r="Y56">
        <v>3</v>
      </c>
      <c r="Z56">
        <v>4</v>
      </c>
      <c r="AA56">
        <v>3</v>
      </c>
      <c r="AB56">
        <v>1.3</v>
      </c>
      <c r="AC56">
        <v>38.5</v>
      </c>
      <c r="AD56">
        <v>9.8000000000000007</v>
      </c>
      <c r="AE56">
        <v>1.6</v>
      </c>
      <c r="AF56">
        <v>6.8</v>
      </c>
      <c r="AG56">
        <v>1</v>
      </c>
      <c r="AH56">
        <v>14</v>
      </c>
      <c r="AI56">
        <v>5</v>
      </c>
      <c r="AJ56">
        <v>1</v>
      </c>
      <c r="AK56">
        <v>3</v>
      </c>
    </row>
    <row r="57" spans="1:37">
      <c r="A57" t="s">
        <v>717</v>
      </c>
      <c r="B57" t="s">
        <v>641</v>
      </c>
      <c r="C57">
        <v>163</v>
      </c>
      <c r="D57">
        <v>163</v>
      </c>
      <c r="E57">
        <v>16</v>
      </c>
      <c r="F57">
        <v>15</v>
      </c>
      <c r="G57">
        <v>0</v>
      </c>
      <c r="H57">
        <v>3</v>
      </c>
      <c r="I57">
        <v>0</v>
      </c>
      <c r="J57">
        <v>1500</v>
      </c>
      <c r="K57">
        <v>4</v>
      </c>
      <c r="L57">
        <v>1380</v>
      </c>
      <c r="M57">
        <v>4</v>
      </c>
      <c r="N57">
        <v>20</v>
      </c>
      <c r="O57">
        <v>92</v>
      </c>
      <c r="P57">
        <v>-120</v>
      </c>
      <c r="Q57">
        <v>0</v>
      </c>
      <c r="R57">
        <v>3</v>
      </c>
      <c r="S57">
        <v>16.399999999999999</v>
      </c>
      <c r="T57">
        <v>8.27</v>
      </c>
      <c r="U57">
        <v>3</v>
      </c>
      <c r="V57">
        <v>8.6</v>
      </c>
      <c r="W57">
        <v>1</v>
      </c>
      <c r="X57">
        <v>5</v>
      </c>
      <c r="Y57">
        <v>3</v>
      </c>
      <c r="Z57">
        <v>5</v>
      </c>
      <c r="AA57">
        <v>3</v>
      </c>
      <c r="AB57">
        <v>2.4</v>
      </c>
      <c r="AC57">
        <v>31.4</v>
      </c>
      <c r="AD57">
        <v>10.74</v>
      </c>
      <c r="AE57">
        <v>2.4</v>
      </c>
      <c r="AF57">
        <v>6</v>
      </c>
      <c r="AG57">
        <v>1</v>
      </c>
      <c r="AH57">
        <v>13</v>
      </c>
      <c r="AI57">
        <v>5</v>
      </c>
      <c r="AJ57">
        <v>1</v>
      </c>
      <c r="AK57">
        <v>4</v>
      </c>
    </row>
    <row r="58" spans="1:37">
      <c r="A58" t="s">
        <v>717</v>
      </c>
      <c r="B58" t="s">
        <v>641</v>
      </c>
      <c r="C58">
        <v>221</v>
      </c>
      <c r="D58">
        <v>221</v>
      </c>
      <c r="E58">
        <v>12</v>
      </c>
      <c r="F58">
        <v>2006</v>
      </c>
      <c r="G58">
        <v>5</v>
      </c>
      <c r="H58">
        <v>612</v>
      </c>
      <c r="I58">
        <v>1</v>
      </c>
      <c r="J58">
        <v>200600</v>
      </c>
      <c r="K58">
        <v>549</v>
      </c>
      <c r="L58">
        <v>170580</v>
      </c>
      <c r="M58">
        <v>467</v>
      </c>
      <c r="N58">
        <v>30.51</v>
      </c>
      <c r="O58">
        <v>85.03</v>
      </c>
      <c r="P58">
        <v>-30020</v>
      </c>
      <c r="Q58">
        <v>-82</v>
      </c>
      <c r="R58">
        <v>2</v>
      </c>
      <c r="S58">
        <v>15.4</v>
      </c>
      <c r="T58">
        <v>3.61</v>
      </c>
      <c r="U58">
        <v>2</v>
      </c>
      <c r="V58">
        <v>3.2</v>
      </c>
      <c r="W58">
        <v>1</v>
      </c>
      <c r="X58">
        <v>6</v>
      </c>
      <c r="Y58">
        <v>2</v>
      </c>
      <c r="Z58">
        <v>1</v>
      </c>
      <c r="AA58">
        <v>1</v>
      </c>
      <c r="AB58">
        <v>1</v>
      </c>
      <c r="AC58">
        <v>186.2</v>
      </c>
      <c r="AD58">
        <v>10.09</v>
      </c>
      <c r="AE58">
        <v>2.4</v>
      </c>
      <c r="AF58">
        <v>5.2</v>
      </c>
      <c r="AG58">
        <v>-1</v>
      </c>
      <c r="AH58">
        <v>15</v>
      </c>
      <c r="AI58">
        <v>4</v>
      </c>
      <c r="AJ58">
        <v>1</v>
      </c>
      <c r="AK58">
        <v>3</v>
      </c>
    </row>
    <row r="59" spans="1:37">
      <c r="A59" t="s">
        <v>717</v>
      </c>
      <c r="B59" t="s">
        <v>641</v>
      </c>
      <c r="C59">
        <v>224</v>
      </c>
      <c r="D59">
        <v>224</v>
      </c>
      <c r="E59">
        <v>23</v>
      </c>
      <c r="F59">
        <v>505</v>
      </c>
      <c r="G59">
        <v>1</v>
      </c>
      <c r="H59">
        <v>82</v>
      </c>
      <c r="I59">
        <v>0</v>
      </c>
      <c r="J59">
        <v>50500</v>
      </c>
      <c r="K59">
        <v>138</v>
      </c>
      <c r="L59">
        <v>50490</v>
      </c>
      <c r="M59">
        <v>138</v>
      </c>
      <c r="N59">
        <v>16.239999999999998</v>
      </c>
      <c r="O59">
        <v>99.98</v>
      </c>
      <c r="P59">
        <v>-10</v>
      </c>
      <c r="Q59">
        <v>0</v>
      </c>
      <c r="R59">
        <v>2.1</v>
      </c>
      <c r="S59">
        <v>38.1</v>
      </c>
      <c r="T59">
        <v>7.92</v>
      </c>
      <c r="U59">
        <v>4.8</v>
      </c>
      <c r="V59">
        <v>6.9</v>
      </c>
      <c r="W59">
        <v>1</v>
      </c>
      <c r="X59">
        <v>6</v>
      </c>
      <c r="Y59">
        <v>3</v>
      </c>
      <c r="Z59">
        <v>3</v>
      </c>
      <c r="AA59">
        <v>3</v>
      </c>
      <c r="AB59">
        <v>1</v>
      </c>
      <c r="AC59">
        <v>121.3</v>
      </c>
      <c r="AD59">
        <v>9.7799999999999994</v>
      </c>
      <c r="AE59">
        <v>3.8</v>
      </c>
      <c r="AF59">
        <v>5.6</v>
      </c>
      <c r="AG59">
        <v>-1</v>
      </c>
      <c r="AH59">
        <v>15</v>
      </c>
      <c r="AI59">
        <v>4</v>
      </c>
      <c r="AJ59">
        <v>1</v>
      </c>
      <c r="AK59">
        <v>3</v>
      </c>
    </row>
    <row r="60" spans="1:37">
      <c r="A60" t="s">
        <v>717</v>
      </c>
      <c r="B60" t="s">
        <v>641</v>
      </c>
      <c r="C60">
        <v>233</v>
      </c>
      <c r="D60">
        <v>233</v>
      </c>
      <c r="E60">
        <v>12</v>
      </c>
      <c r="F60">
        <v>45</v>
      </c>
      <c r="G60">
        <v>0</v>
      </c>
      <c r="H60">
        <v>10</v>
      </c>
      <c r="I60">
        <v>0</v>
      </c>
      <c r="J60">
        <v>4500</v>
      </c>
      <c r="K60">
        <v>12</v>
      </c>
      <c r="L60">
        <v>4020</v>
      </c>
      <c r="M60">
        <v>11</v>
      </c>
      <c r="N60">
        <v>22.22</v>
      </c>
      <c r="O60">
        <v>89.33</v>
      </c>
      <c r="P60">
        <v>-480</v>
      </c>
      <c r="Q60">
        <v>-1</v>
      </c>
      <c r="R60">
        <v>2.2999999999999998</v>
      </c>
      <c r="S60">
        <v>14.7</v>
      </c>
      <c r="T60">
        <v>5.93</v>
      </c>
      <c r="U60">
        <v>4.4000000000000004</v>
      </c>
      <c r="V60">
        <v>5.0999999999999996</v>
      </c>
      <c r="W60">
        <v>1</v>
      </c>
      <c r="X60">
        <v>6</v>
      </c>
      <c r="Y60">
        <v>3</v>
      </c>
      <c r="Z60">
        <v>2</v>
      </c>
      <c r="AA60">
        <v>2</v>
      </c>
      <c r="AB60">
        <v>1.1000000000000001</v>
      </c>
      <c r="AC60">
        <v>39</v>
      </c>
      <c r="AD60">
        <v>7.87</v>
      </c>
      <c r="AE60">
        <v>5.7</v>
      </c>
      <c r="AF60">
        <v>4.2</v>
      </c>
      <c r="AG60">
        <v>1</v>
      </c>
      <c r="AH60">
        <v>11</v>
      </c>
      <c r="AI60">
        <v>3</v>
      </c>
      <c r="AJ60">
        <v>1</v>
      </c>
      <c r="AK60">
        <v>2</v>
      </c>
    </row>
    <row r="61" spans="1:37">
      <c r="A61" t="s">
        <v>717</v>
      </c>
      <c r="B61" t="s">
        <v>641</v>
      </c>
      <c r="C61">
        <v>251</v>
      </c>
      <c r="D61">
        <v>251</v>
      </c>
      <c r="E61">
        <v>12</v>
      </c>
      <c r="F61">
        <v>203</v>
      </c>
      <c r="G61">
        <v>0</v>
      </c>
      <c r="H61">
        <v>56</v>
      </c>
      <c r="I61">
        <v>0</v>
      </c>
      <c r="J61">
        <v>20300</v>
      </c>
      <c r="K61">
        <v>55</v>
      </c>
      <c r="L61">
        <v>16660</v>
      </c>
      <c r="M61">
        <v>46</v>
      </c>
      <c r="N61">
        <v>27.59</v>
      </c>
      <c r="O61">
        <v>82.07</v>
      </c>
      <c r="P61">
        <v>-3640</v>
      </c>
      <c r="Q61">
        <v>-10</v>
      </c>
      <c r="R61">
        <v>2</v>
      </c>
      <c r="S61">
        <v>13.8</v>
      </c>
      <c r="T61">
        <v>4.07</v>
      </c>
      <c r="U61">
        <v>2.8</v>
      </c>
      <c r="V61">
        <v>3.4</v>
      </c>
      <c r="W61">
        <v>1</v>
      </c>
      <c r="X61">
        <v>6</v>
      </c>
      <c r="Y61">
        <v>2</v>
      </c>
      <c r="Z61">
        <v>1</v>
      </c>
      <c r="AA61">
        <v>1</v>
      </c>
      <c r="AB61">
        <v>1.5</v>
      </c>
      <c r="AC61">
        <v>51.5</v>
      </c>
      <c r="AD61">
        <v>9.32</v>
      </c>
      <c r="AE61">
        <v>3.1</v>
      </c>
      <c r="AF61">
        <v>6.4</v>
      </c>
      <c r="AG61">
        <v>1</v>
      </c>
      <c r="AH61">
        <v>12</v>
      </c>
      <c r="AI61">
        <v>4</v>
      </c>
      <c r="AJ61">
        <v>1</v>
      </c>
      <c r="AK61">
        <v>3</v>
      </c>
    </row>
    <row r="62" spans="1:37">
      <c r="A62" t="s">
        <v>717</v>
      </c>
      <c r="B62" t="s">
        <v>641</v>
      </c>
      <c r="C62">
        <v>253</v>
      </c>
      <c r="D62">
        <v>253</v>
      </c>
      <c r="E62">
        <v>12</v>
      </c>
      <c r="F62">
        <v>3</v>
      </c>
      <c r="G62">
        <v>0</v>
      </c>
      <c r="H62">
        <v>0</v>
      </c>
      <c r="I62">
        <v>0</v>
      </c>
      <c r="J62">
        <v>300</v>
      </c>
      <c r="K62">
        <v>0</v>
      </c>
      <c r="L62">
        <v>0</v>
      </c>
      <c r="M62">
        <v>0</v>
      </c>
      <c r="N62">
        <v>0</v>
      </c>
      <c r="O62">
        <v>0</v>
      </c>
      <c r="P62">
        <v>-300</v>
      </c>
      <c r="Q62">
        <v>-1</v>
      </c>
      <c r="R62">
        <v>4</v>
      </c>
      <c r="S62">
        <v>12.8</v>
      </c>
      <c r="T62">
        <v>7.57</v>
      </c>
      <c r="U62">
        <v>4</v>
      </c>
      <c r="V62">
        <v>5.9</v>
      </c>
      <c r="W62">
        <v>1</v>
      </c>
      <c r="X62">
        <v>5</v>
      </c>
      <c r="Y62">
        <v>3</v>
      </c>
      <c r="Z62">
        <v>1</v>
      </c>
      <c r="AA62">
        <v>2</v>
      </c>
      <c r="AB62">
        <v>4.5</v>
      </c>
      <c r="AC62">
        <v>50.7</v>
      </c>
      <c r="AD62">
        <v>25.8</v>
      </c>
      <c r="AE62">
        <v>4.5</v>
      </c>
      <c r="AF62">
        <v>22.2</v>
      </c>
      <c r="AG62">
        <v>2</v>
      </c>
      <c r="AH62">
        <v>10</v>
      </c>
      <c r="AI62">
        <v>6</v>
      </c>
      <c r="AJ62">
        <v>2</v>
      </c>
      <c r="AK62">
        <v>7</v>
      </c>
    </row>
    <row r="63" spans="1:37">
      <c r="A63" t="s">
        <v>717</v>
      </c>
      <c r="B63" t="s">
        <v>641</v>
      </c>
      <c r="C63">
        <v>253</v>
      </c>
      <c r="D63">
        <v>253</v>
      </c>
      <c r="E63">
        <v>23</v>
      </c>
      <c r="F63">
        <v>69</v>
      </c>
      <c r="G63">
        <v>0</v>
      </c>
      <c r="H63">
        <v>19</v>
      </c>
      <c r="I63">
        <v>0</v>
      </c>
      <c r="J63">
        <v>6900</v>
      </c>
      <c r="K63">
        <v>18</v>
      </c>
      <c r="L63">
        <v>6450</v>
      </c>
      <c r="M63">
        <v>18</v>
      </c>
      <c r="N63">
        <v>27.54</v>
      </c>
      <c r="O63">
        <v>93.48</v>
      </c>
      <c r="P63">
        <v>-450</v>
      </c>
      <c r="Q63">
        <v>-1</v>
      </c>
      <c r="R63">
        <v>2.1</v>
      </c>
      <c r="S63">
        <v>10.199999999999999</v>
      </c>
      <c r="T63">
        <v>4.5</v>
      </c>
      <c r="U63">
        <v>3.3</v>
      </c>
      <c r="V63">
        <v>3.9</v>
      </c>
      <c r="W63">
        <v>1</v>
      </c>
      <c r="X63">
        <v>4</v>
      </c>
      <c r="Y63">
        <v>2</v>
      </c>
      <c r="Z63">
        <v>1</v>
      </c>
      <c r="AA63">
        <v>2</v>
      </c>
      <c r="AB63">
        <v>1.9</v>
      </c>
      <c r="AC63">
        <v>35.9</v>
      </c>
      <c r="AD63">
        <v>8.49</v>
      </c>
      <c r="AE63">
        <v>2.6</v>
      </c>
      <c r="AF63">
        <v>6.1</v>
      </c>
      <c r="AG63">
        <v>1</v>
      </c>
      <c r="AH63">
        <v>15</v>
      </c>
      <c r="AI63">
        <v>4</v>
      </c>
      <c r="AJ63">
        <v>1</v>
      </c>
      <c r="AK63">
        <v>3</v>
      </c>
    </row>
    <row r="64" spans="1:37">
      <c r="A64" t="s">
        <v>717</v>
      </c>
      <c r="B64" t="s">
        <v>641</v>
      </c>
      <c r="C64">
        <v>261</v>
      </c>
      <c r="D64">
        <v>261</v>
      </c>
      <c r="E64">
        <v>12</v>
      </c>
      <c r="F64">
        <v>51</v>
      </c>
      <c r="G64">
        <v>0</v>
      </c>
      <c r="H64">
        <v>11</v>
      </c>
      <c r="I64">
        <v>0</v>
      </c>
      <c r="J64">
        <v>5100</v>
      </c>
      <c r="K64">
        <v>13</v>
      </c>
      <c r="L64">
        <v>4010</v>
      </c>
      <c r="M64">
        <v>11</v>
      </c>
      <c r="N64">
        <v>21.57</v>
      </c>
      <c r="O64">
        <v>78.63</v>
      </c>
      <c r="P64">
        <v>-1090</v>
      </c>
      <c r="Q64">
        <v>-3</v>
      </c>
      <c r="R64">
        <v>2.1</v>
      </c>
      <c r="S64">
        <v>14.6</v>
      </c>
      <c r="T64">
        <v>5.0599999999999996</v>
      </c>
      <c r="U64">
        <v>5.5</v>
      </c>
      <c r="V64">
        <v>4.5999999999999996</v>
      </c>
      <c r="W64">
        <v>1</v>
      </c>
      <c r="X64">
        <v>5</v>
      </c>
      <c r="Y64">
        <v>2</v>
      </c>
      <c r="Z64">
        <v>1</v>
      </c>
      <c r="AA64">
        <v>2</v>
      </c>
      <c r="AB64">
        <v>1.4</v>
      </c>
      <c r="AC64">
        <v>73.099999999999994</v>
      </c>
      <c r="AD64">
        <v>10.84</v>
      </c>
      <c r="AE64">
        <v>5.5</v>
      </c>
      <c r="AF64">
        <v>8</v>
      </c>
      <c r="AG64">
        <v>1</v>
      </c>
      <c r="AH64">
        <v>14</v>
      </c>
      <c r="AI64">
        <v>5</v>
      </c>
      <c r="AJ64">
        <v>1</v>
      </c>
      <c r="AK64">
        <v>3</v>
      </c>
    </row>
    <row r="65" spans="1:37">
      <c r="A65" t="s">
        <v>717</v>
      </c>
      <c r="B65" t="s">
        <v>641</v>
      </c>
      <c r="C65">
        <v>261</v>
      </c>
      <c r="D65">
        <v>261</v>
      </c>
      <c r="E65">
        <v>16</v>
      </c>
      <c r="F65">
        <v>3</v>
      </c>
      <c r="G65">
        <v>0</v>
      </c>
      <c r="H65">
        <v>1</v>
      </c>
      <c r="I65">
        <v>0</v>
      </c>
      <c r="J65">
        <v>300</v>
      </c>
      <c r="K65">
        <v>0</v>
      </c>
      <c r="L65">
        <v>1290</v>
      </c>
      <c r="M65">
        <v>4</v>
      </c>
      <c r="N65">
        <v>33.33</v>
      </c>
      <c r="O65">
        <v>430</v>
      </c>
      <c r="P65">
        <v>990</v>
      </c>
      <c r="Q65">
        <v>3</v>
      </c>
      <c r="R65">
        <v>4.0999999999999996</v>
      </c>
      <c r="S65">
        <v>8.6999999999999993</v>
      </c>
      <c r="T65">
        <v>6.7</v>
      </c>
      <c r="U65">
        <v>4.0999999999999996</v>
      </c>
      <c r="V65">
        <v>7.3</v>
      </c>
      <c r="W65">
        <v>2</v>
      </c>
      <c r="X65">
        <v>4</v>
      </c>
      <c r="Y65">
        <v>3</v>
      </c>
      <c r="Z65">
        <v>2</v>
      </c>
      <c r="AA65">
        <v>3</v>
      </c>
      <c r="AB65">
        <v>8.1</v>
      </c>
      <c r="AC65">
        <v>15.3</v>
      </c>
      <c r="AD65">
        <v>12.1</v>
      </c>
      <c r="AE65">
        <v>8.1</v>
      </c>
      <c r="AF65">
        <v>12.9</v>
      </c>
      <c r="AG65">
        <v>3</v>
      </c>
      <c r="AH65">
        <v>6</v>
      </c>
      <c r="AI65">
        <v>4</v>
      </c>
      <c r="AJ65">
        <v>3</v>
      </c>
      <c r="AK65">
        <v>4</v>
      </c>
    </row>
    <row r="66" spans="1:37">
      <c r="A66" t="s">
        <v>717</v>
      </c>
      <c r="B66" t="s">
        <v>641</v>
      </c>
      <c r="C66">
        <v>311</v>
      </c>
      <c r="D66">
        <v>311</v>
      </c>
      <c r="E66">
        <v>23</v>
      </c>
      <c r="F66">
        <v>270</v>
      </c>
      <c r="G66">
        <v>0</v>
      </c>
      <c r="H66">
        <v>34</v>
      </c>
      <c r="I66">
        <v>0</v>
      </c>
      <c r="J66">
        <v>27000</v>
      </c>
      <c r="K66">
        <v>73</v>
      </c>
      <c r="L66">
        <v>29620</v>
      </c>
      <c r="M66">
        <v>81</v>
      </c>
      <c r="N66">
        <v>12.59</v>
      </c>
      <c r="O66">
        <v>109.7</v>
      </c>
      <c r="P66">
        <v>2620</v>
      </c>
      <c r="Q66">
        <v>7</v>
      </c>
      <c r="R66">
        <v>2.4</v>
      </c>
      <c r="S66">
        <v>41.3</v>
      </c>
      <c r="T66">
        <v>9.5500000000000007</v>
      </c>
      <c r="U66">
        <v>6.1</v>
      </c>
      <c r="V66">
        <v>8.3000000000000007</v>
      </c>
      <c r="W66">
        <v>1</v>
      </c>
      <c r="X66">
        <v>6</v>
      </c>
      <c r="Y66">
        <v>4</v>
      </c>
      <c r="Z66">
        <v>3</v>
      </c>
      <c r="AA66">
        <v>4</v>
      </c>
      <c r="AB66">
        <v>1.1000000000000001</v>
      </c>
      <c r="AC66">
        <v>278.7</v>
      </c>
      <c r="AD66">
        <v>10.130000000000001</v>
      </c>
      <c r="AE66">
        <v>1.4</v>
      </c>
      <c r="AF66">
        <v>5.5</v>
      </c>
      <c r="AG66">
        <v>1</v>
      </c>
      <c r="AH66">
        <v>15</v>
      </c>
      <c r="AI66">
        <v>3</v>
      </c>
      <c r="AJ66">
        <v>1</v>
      </c>
      <c r="AK66">
        <v>3</v>
      </c>
    </row>
    <row r="67" spans="1:37">
      <c r="A67" t="s">
        <v>717</v>
      </c>
      <c r="B67" t="s">
        <v>641</v>
      </c>
      <c r="C67">
        <v>322</v>
      </c>
      <c r="D67">
        <v>322</v>
      </c>
      <c r="E67">
        <v>12</v>
      </c>
      <c r="F67">
        <v>94</v>
      </c>
      <c r="G67">
        <v>0</v>
      </c>
      <c r="H67">
        <v>16</v>
      </c>
      <c r="I67">
        <v>0</v>
      </c>
      <c r="J67">
        <v>9400</v>
      </c>
      <c r="K67">
        <v>25</v>
      </c>
      <c r="L67">
        <v>8400</v>
      </c>
      <c r="M67">
        <v>23</v>
      </c>
      <c r="N67">
        <v>17.02</v>
      </c>
      <c r="O67">
        <v>89.36</v>
      </c>
      <c r="P67">
        <v>-1000</v>
      </c>
      <c r="Q67">
        <v>-3</v>
      </c>
      <c r="R67">
        <v>2</v>
      </c>
      <c r="S67">
        <v>22.8</v>
      </c>
      <c r="T67">
        <v>6.54</v>
      </c>
      <c r="U67">
        <v>7.3</v>
      </c>
      <c r="V67">
        <v>5.8</v>
      </c>
      <c r="W67">
        <v>1</v>
      </c>
      <c r="X67">
        <v>6</v>
      </c>
      <c r="Y67">
        <v>3</v>
      </c>
      <c r="Z67">
        <v>2</v>
      </c>
      <c r="AA67">
        <v>3</v>
      </c>
      <c r="AB67">
        <v>1.3</v>
      </c>
      <c r="AC67">
        <v>93.9</v>
      </c>
      <c r="AD67">
        <v>11.16</v>
      </c>
      <c r="AE67">
        <v>2.6</v>
      </c>
      <c r="AF67">
        <v>5.7</v>
      </c>
      <c r="AG67">
        <v>1</v>
      </c>
      <c r="AH67">
        <v>15</v>
      </c>
      <c r="AI67">
        <v>4</v>
      </c>
      <c r="AJ67">
        <v>1</v>
      </c>
      <c r="AK67">
        <v>3</v>
      </c>
    </row>
    <row r="68" spans="1:37">
      <c r="A68" t="s">
        <v>717</v>
      </c>
      <c r="B68" t="s">
        <v>641</v>
      </c>
      <c r="C68">
        <v>334</v>
      </c>
      <c r="D68">
        <v>334</v>
      </c>
      <c r="E68">
        <v>23</v>
      </c>
      <c r="F68">
        <v>286</v>
      </c>
      <c r="G68">
        <v>0</v>
      </c>
      <c r="H68">
        <v>42</v>
      </c>
      <c r="I68">
        <v>0</v>
      </c>
      <c r="J68">
        <v>28600</v>
      </c>
      <c r="K68">
        <v>78</v>
      </c>
      <c r="L68">
        <v>26800</v>
      </c>
      <c r="M68">
        <v>73</v>
      </c>
      <c r="N68">
        <v>14.69</v>
      </c>
      <c r="O68">
        <v>93.71</v>
      </c>
      <c r="P68">
        <v>-1800</v>
      </c>
      <c r="Q68">
        <v>-5</v>
      </c>
      <c r="R68">
        <v>2</v>
      </c>
      <c r="S68">
        <v>40.5</v>
      </c>
      <c r="T68">
        <v>7.63</v>
      </c>
      <c r="U68">
        <v>5.0999999999999996</v>
      </c>
      <c r="V68">
        <v>6.9</v>
      </c>
      <c r="W68">
        <v>1</v>
      </c>
      <c r="X68">
        <v>6</v>
      </c>
      <c r="Y68">
        <v>3</v>
      </c>
      <c r="Z68">
        <v>3</v>
      </c>
      <c r="AA68">
        <v>3</v>
      </c>
      <c r="AB68">
        <v>1.3</v>
      </c>
      <c r="AC68">
        <v>99.8</v>
      </c>
      <c r="AD68">
        <v>9.1999999999999993</v>
      </c>
      <c r="AE68">
        <v>2.6</v>
      </c>
      <c r="AF68">
        <v>5.6</v>
      </c>
      <c r="AG68">
        <v>1</v>
      </c>
      <c r="AH68">
        <v>15</v>
      </c>
      <c r="AI68">
        <v>4</v>
      </c>
      <c r="AJ68">
        <v>1</v>
      </c>
      <c r="AK68">
        <v>3</v>
      </c>
    </row>
    <row r="69" spans="1:37">
      <c r="A69" t="s">
        <v>717</v>
      </c>
      <c r="B69" t="s">
        <v>641</v>
      </c>
      <c r="C69">
        <v>335</v>
      </c>
      <c r="D69">
        <v>335</v>
      </c>
      <c r="E69">
        <v>23</v>
      </c>
      <c r="F69">
        <v>51</v>
      </c>
      <c r="G69">
        <v>0</v>
      </c>
      <c r="H69">
        <v>2</v>
      </c>
      <c r="I69">
        <v>0</v>
      </c>
      <c r="J69">
        <v>5100</v>
      </c>
      <c r="K69">
        <v>13</v>
      </c>
      <c r="L69">
        <v>1350</v>
      </c>
      <c r="M69">
        <v>4</v>
      </c>
      <c r="N69">
        <v>3.92</v>
      </c>
      <c r="O69">
        <v>26.47</v>
      </c>
      <c r="P69">
        <v>-3750</v>
      </c>
      <c r="Q69">
        <v>-10</v>
      </c>
      <c r="R69">
        <v>2.4</v>
      </c>
      <c r="S69">
        <v>16</v>
      </c>
      <c r="T69">
        <v>8.18</v>
      </c>
      <c r="U69">
        <v>4.0999999999999996</v>
      </c>
      <c r="V69">
        <v>8</v>
      </c>
      <c r="W69">
        <v>1</v>
      </c>
      <c r="X69">
        <v>6</v>
      </c>
      <c r="Y69">
        <v>4</v>
      </c>
      <c r="Z69">
        <v>4</v>
      </c>
      <c r="AA69">
        <v>4</v>
      </c>
      <c r="AB69">
        <v>1.6</v>
      </c>
      <c r="AC69">
        <v>94.7</v>
      </c>
      <c r="AD69">
        <v>12.97</v>
      </c>
      <c r="AE69">
        <v>2.4</v>
      </c>
      <c r="AF69">
        <v>6.9</v>
      </c>
      <c r="AG69">
        <v>1</v>
      </c>
      <c r="AH69">
        <v>14</v>
      </c>
      <c r="AI69">
        <v>5</v>
      </c>
      <c r="AJ69">
        <v>1</v>
      </c>
      <c r="AK69">
        <v>3</v>
      </c>
    </row>
    <row r="70" spans="1:37">
      <c r="A70" t="s">
        <v>717</v>
      </c>
      <c r="B70" t="s">
        <v>641</v>
      </c>
      <c r="C70">
        <v>336</v>
      </c>
      <c r="D70">
        <v>336</v>
      </c>
      <c r="E70">
        <v>23</v>
      </c>
      <c r="F70">
        <v>46</v>
      </c>
      <c r="G70">
        <v>0</v>
      </c>
      <c r="H70">
        <v>8</v>
      </c>
      <c r="I70">
        <v>0</v>
      </c>
      <c r="J70">
        <v>4600</v>
      </c>
      <c r="K70">
        <v>12</v>
      </c>
      <c r="L70">
        <v>3950</v>
      </c>
      <c r="M70">
        <v>11</v>
      </c>
      <c r="N70">
        <v>17.39</v>
      </c>
      <c r="O70">
        <v>85.87</v>
      </c>
      <c r="P70">
        <v>-650</v>
      </c>
      <c r="Q70">
        <v>-2</v>
      </c>
      <c r="R70">
        <v>2.7</v>
      </c>
      <c r="S70">
        <v>21.2</v>
      </c>
      <c r="T70">
        <v>8.4499999999999993</v>
      </c>
      <c r="U70">
        <v>2.7</v>
      </c>
      <c r="V70">
        <v>7.2</v>
      </c>
      <c r="W70">
        <v>1</v>
      </c>
      <c r="X70">
        <v>6</v>
      </c>
      <c r="Y70">
        <v>4</v>
      </c>
      <c r="Z70">
        <v>5</v>
      </c>
      <c r="AA70">
        <v>4</v>
      </c>
      <c r="AB70">
        <v>1.5</v>
      </c>
      <c r="AC70">
        <v>39</v>
      </c>
      <c r="AD70">
        <v>7.84</v>
      </c>
      <c r="AE70">
        <v>3.2</v>
      </c>
      <c r="AF70">
        <v>4.5</v>
      </c>
      <c r="AG70">
        <v>1</v>
      </c>
      <c r="AH70">
        <v>12</v>
      </c>
      <c r="AI70">
        <v>3</v>
      </c>
      <c r="AJ70">
        <v>1</v>
      </c>
      <c r="AK70">
        <v>2</v>
      </c>
    </row>
    <row r="71" spans="1:37">
      <c r="A71" t="s">
        <v>717</v>
      </c>
      <c r="B71" t="s">
        <v>641</v>
      </c>
      <c r="C71">
        <v>344</v>
      </c>
      <c r="D71">
        <v>344</v>
      </c>
      <c r="E71">
        <v>14</v>
      </c>
      <c r="F71">
        <v>62</v>
      </c>
      <c r="G71">
        <v>0</v>
      </c>
      <c r="H71">
        <v>8</v>
      </c>
      <c r="I71">
        <v>0</v>
      </c>
      <c r="J71">
        <v>6200</v>
      </c>
      <c r="K71">
        <v>16</v>
      </c>
      <c r="L71">
        <v>6290</v>
      </c>
      <c r="M71">
        <v>17</v>
      </c>
      <c r="N71">
        <v>12.9</v>
      </c>
      <c r="O71">
        <v>101.45</v>
      </c>
      <c r="P71">
        <v>90</v>
      </c>
      <c r="Q71">
        <v>0</v>
      </c>
      <c r="R71">
        <v>2.7</v>
      </c>
      <c r="S71">
        <v>21</v>
      </c>
      <c r="T71">
        <v>8.5500000000000007</v>
      </c>
      <c r="U71">
        <v>6.6</v>
      </c>
      <c r="V71">
        <v>8</v>
      </c>
      <c r="W71">
        <v>1</v>
      </c>
      <c r="X71">
        <v>6</v>
      </c>
      <c r="Y71">
        <v>4</v>
      </c>
      <c r="Z71">
        <v>5</v>
      </c>
      <c r="AA71">
        <v>4</v>
      </c>
      <c r="AB71">
        <v>1.8</v>
      </c>
      <c r="AC71">
        <v>103</v>
      </c>
      <c r="AD71">
        <v>10.64</v>
      </c>
      <c r="AE71">
        <v>5</v>
      </c>
      <c r="AF71">
        <v>5.8</v>
      </c>
      <c r="AG71">
        <v>1</v>
      </c>
      <c r="AH71">
        <v>15</v>
      </c>
      <c r="AI71">
        <v>4</v>
      </c>
      <c r="AJ71">
        <v>1</v>
      </c>
      <c r="AK71">
        <v>3</v>
      </c>
    </row>
    <row r="72" spans="1:37">
      <c r="A72" t="s">
        <v>717</v>
      </c>
      <c r="B72" t="s">
        <v>641</v>
      </c>
      <c r="C72">
        <v>351</v>
      </c>
      <c r="D72">
        <v>351</v>
      </c>
      <c r="E72">
        <v>12</v>
      </c>
      <c r="F72">
        <v>196</v>
      </c>
      <c r="G72">
        <v>0</v>
      </c>
      <c r="H72">
        <v>27</v>
      </c>
      <c r="I72">
        <v>0</v>
      </c>
      <c r="J72">
        <v>19600</v>
      </c>
      <c r="K72">
        <v>53</v>
      </c>
      <c r="L72">
        <v>19390</v>
      </c>
      <c r="M72">
        <v>53</v>
      </c>
      <c r="N72">
        <v>13.78</v>
      </c>
      <c r="O72">
        <v>98.93</v>
      </c>
      <c r="P72">
        <v>-210</v>
      </c>
      <c r="Q72">
        <v>-1</v>
      </c>
      <c r="R72">
        <v>2.5</v>
      </c>
      <c r="S72">
        <v>38.200000000000003</v>
      </c>
      <c r="T72">
        <v>8.31</v>
      </c>
      <c r="U72">
        <v>5.7</v>
      </c>
      <c r="V72">
        <v>7.5</v>
      </c>
      <c r="W72">
        <v>1</v>
      </c>
      <c r="X72">
        <v>6</v>
      </c>
      <c r="Y72">
        <v>4</v>
      </c>
      <c r="Z72">
        <v>4</v>
      </c>
      <c r="AA72">
        <v>4</v>
      </c>
      <c r="AB72">
        <v>1.6</v>
      </c>
      <c r="AC72">
        <v>62.2</v>
      </c>
      <c r="AD72">
        <v>9.77</v>
      </c>
      <c r="AE72">
        <v>2.2999999999999998</v>
      </c>
      <c r="AF72">
        <v>6.5</v>
      </c>
      <c r="AG72">
        <v>1</v>
      </c>
      <c r="AH72">
        <v>14</v>
      </c>
      <c r="AI72">
        <v>4</v>
      </c>
      <c r="AJ72">
        <v>1</v>
      </c>
      <c r="AK72">
        <v>3</v>
      </c>
    </row>
    <row r="73" spans="1:37">
      <c r="A73" t="s">
        <v>717</v>
      </c>
      <c r="B73" t="s">
        <v>641</v>
      </c>
      <c r="C73">
        <v>352</v>
      </c>
      <c r="D73">
        <v>352</v>
      </c>
      <c r="E73">
        <v>12</v>
      </c>
      <c r="F73">
        <v>4</v>
      </c>
      <c r="G73">
        <v>0</v>
      </c>
      <c r="H73">
        <v>0</v>
      </c>
      <c r="I73">
        <v>0</v>
      </c>
      <c r="J73">
        <v>400</v>
      </c>
      <c r="K73">
        <v>1</v>
      </c>
      <c r="L73">
        <v>0</v>
      </c>
      <c r="M73">
        <v>0</v>
      </c>
      <c r="N73">
        <v>0</v>
      </c>
      <c r="O73">
        <v>0</v>
      </c>
      <c r="P73">
        <v>-400</v>
      </c>
      <c r="Q73">
        <v>-1</v>
      </c>
      <c r="R73">
        <v>10.1</v>
      </c>
      <c r="S73">
        <v>23.6</v>
      </c>
      <c r="T73">
        <v>14.4</v>
      </c>
      <c r="U73">
        <v>10.1</v>
      </c>
      <c r="V73">
        <v>11</v>
      </c>
      <c r="W73">
        <v>5</v>
      </c>
      <c r="X73">
        <v>6</v>
      </c>
      <c r="Y73">
        <v>5</v>
      </c>
      <c r="Z73">
        <v>5</v>
      </c>
      <c r="AA73">
        <v>5</v>
      </c>
      <c r="AB73">
        <v>1.6</v>
      </c>
      <c r="AC73">
        <v>33.6</v>
      </c>
      <c r="AD73">
        <v>12.48</v>
      </c>
      <c r="AE73">
        <v>1.6</v>
      </c>
      <c r="AF73">
        <v>3.2</v>
      </c>
      <c r="AG73">
        <v>1</v>
      </c>
      <c r="AH73">
        <v>10</v>
      </c>
      <c r="AI73">
        <v>5</v>
      </c>
      <c r="AJ73">
        <v>1</v>
      </c>
      <c r="AK73">
        <v>2</v>
      </c>
    </row>
    <row r="74" spans="1:37">
      <c r="A74" t="s">
        <v>717</v>
      </c>
      <c r="B74" t="s">
        <v>641</v>
      </c>
      <c r="C74">
        <v>352</v>
      </c>
      <c r="D74">
        <v>352</v>
      </c>
      <c r="E74">
        <v>23</v>
      </c>
      <c r="F74">
        <v>65</v>
      </c>
      <c r="G74">
        <v>0</v>
      </c>
      <c r="H74">
        <v>13</v>
      </c>
      <c r="I74">
        <v>0</v>
      </c>
      <c r="J74">
        <v>6500</v>
      </c>
      <c r="K74">
        <v>17</v>
      </c>
      <c r="L74">
        <v>5380</v>
      </c>
      <c r="M74">
        <v>15</v>
      </c>
      <c r="N74">
        <v>20</v>
      </c>
      <c r="O74">
        <v>82.77</v>
      </c>
      <c r="P74">
        <v>-1120</v>
      </c>
      <c r="Q74">
        <v>-3</v>
      </c>
      <c r="R74">
        <v>2.2000000000000002</v>
      </c>
      <c r="S74">
        <v>42.2</v>
      </c>
      <c r="T74">
        <v>5.27</v>
      </c>
      <c r="U74">
        <v>5.6</v>
      </c>
      <c r="V74">
        <v>4.5999999999999996</v>
      </c>
      <c r="W74">
        <v>1</v>
      </c>
      <c r="X74">
        <v>6</v>
      </c>
      <c r="Y74">
        <v>2</v>
      </c>
      <c r="Z74">
        <v>1</v>
      </c>
      <c r="AA74">
        <v>2</v>
      </c>
      <c r="AB74">
        <v>2</v>
      </c>
      <c r="AC74">
        <v>92.4</v>
      </c>
      <c r="AD74">
        <v>10.57</v>
      </c>
      <c r="AE74">
        <v>4</v>
      </c>
      <c r="AF74">
        <v>6.2</v>
      </c>
      <c r="AG74">
        <v>1</v>
      </c>
      <c r="AH74">
        <v>15</v>
      </c>
      <c r="AI74">
        <v>4</v>
      </c>
      <c r="AJ74">
        <v>1</v>
      </c>
      <c r="AK74">
        <v>3</v>
      </c>
    </row>
    <row r="75" spans="1:37">
      <c r="F75">
        <f>SUM(F46:F74)</f>
        <v>14515</v>
      </c>
      <c r="G75">
        <f>SUM(G46:G74)</f>
        <v>31</v>
      </c>
      <c r="N75" s="37">
        <f>AVERAGE(N46:N74)</f>
        <v>17.654482758620684</v>
      </c>
      <c r="O75" s="37">
        <f>AVERAGE(O46:O74)</f>
        <v>87.454482758620671</v>
      </c>
    </row>
    <row r="76" spans="1:37">
      <c r="A76" t="s">
        <v>679</v>
      </c>
      <c r="B76" t="s">
        <v>680</v>
      </c>
      <c r="C76" t="s">
        <v>681</v>
      </c>
      <c r="D76" t="s">
        <v>682</v>
      </c>
      <c r="E76" t="s">
        <v>430</v>
      </c>
      <c r="F76" t="s">
        <v>683</v>
      </c>
      <c r="G76" t="s">
        <v>684</v>
      </c>
      <c r="H76" t="s">
        <v>685</v>
      </c>
      <c r="I76" t="s">
        <v>686</v>
      </c>
      <c r="J76" t="s">
        <v>687</v>
      </c>
      <c r="K76" t="s">
        <v>688</v>
      </c>
      <c r="L76" t="s">
        <v>689</v>
      </c>
      <c r="M76" t="s">
        <v>690</v>
      </c>
      <c r="N76" t="s">
        <v>22</v>
      </c>
      <c r="O76" t="s">
        <v>23</v>
      </c>
      <c r="P76" t="s">
        <v>21</v>
      </c>
      <c r="Q76" t="s">
        <v>691</v>
      </c>
      <c r="R76" t="s">
        <v>692</v>
      </c>
      <c r="S76" t="s">
        <v>693</v>
      </c>
      <c r="T76" t="s">
        <v>694</v>
      </c>
      <c r="U76" t="s">
        <v>695</v>
      </c>
      <c r="V76" t="s">
        <v>696</v>
      </c>
      <c r="W76" t="s">
        <v>697</v>
      </c>
      <c r="X76" t="s">
        <v>698</v>
      </c>
      <c r="Y76" t="s">
        <v>699</v>
      </c>
      <c r="Z76" t="s">
        <v>700</v>
      </c>
      <c r="AA76" t="s">
        <v>701</v>
      </c>
      <c r="AB76" t="s">
        <v>702</v>
      </c>
      <c r="AC76" t="s">
        <v>703</v>
      </c>
      <c r="AD76" t="s">
        <v>704</v>
      </c>
      <c r="AE76" t="s">
        <v>705</v>
      </c>
      <c r="AF76" t="s">
        <v>706</v>
      </c>
      <c r="AG76" t="s">
        <v>707</v>
      </c>
      <c r="AH76" t="s">
        <v>708</v>
      </c>
      <c r="AI76" t="s">
        <v>709</v>
      </c>
      <c r="AJ76" t="s">
        <v>710</v>
      </c>
      <c r="AK76" t="s">
        <v>711</v>
      </c>
    </row>
    <row r="77" spans="1:37">
      <c r="A77" t="s">
        <v>717</v>
      </c>
      <c r="B77" t="s">
        <v>641</v>
      </c>
      <c r="C77">
        <v>113</v>
      </c>
      <c r="D77">
        <v>113</v>
      </c>
      <c r="E77">
        <v>12</v>
      </c>
      <c r="F77">
        <v>7628</v>
      </c>
      <c r="G77">
        <v>20</v>
      </c>
      <c r="H77">
        <v>1682</v>
      </c>
      <c r="I77">
        <v>4</v>
      </c>
      <c r="J77">
        <v>762800</v>
      </c>
      <c r="K77">
        <v>2089</v>
      </c>
      <c r="L77">
        <v>646100</v>
      </c>
      <c r="M77">
        <v>1770</v>
      </c>
      <c r="N77">
        <v>22.05</v>
      </c>
      <c r="O77">
        <v>84.7</v>
      </c>
      <c r="P77">
        <v>-116700</v>
      </c>
      <c r="Q77">
        <v>-320</v>
      </c>
      <c r="R77">
        <v>2</v>
      </c>
      <c r="S77">
        <v>63</v>
      </c>
      <c r="T77">
        <v>5.54</v>
      </c>
      <c r="U77">
        <v>2.2999999999999998</v>
      </c>
      <c r="V77">
        <v>4.5</v>
      </c>
      <c r="W77">
        <v>1</v>
      </c>
      <c r="X77">
        <v>6</v>
      </c>
      <c r="Y77">
        <v>2</v>
      </c>
      <c r="Z77">
        <v>2</v>
      </c>
      <c r="AA77">
        <v>2</v>
      </c>
      <c r="AB77">
        <v>0.7</v>
      </c>
      <c r="AC77">
        <v>384.7</v>
      </c>
      <c r="AD77">
        <v>8.99</v>
      </c>
      <c r="AE77">
        <v>1.9</v>
      </c>
      <c r="AF77">
        <v>3.9</v>
      </c>
      <c r="AG77">
        <v>-1</v>
      </c>
      <c r="AH77">
        <v>15</v>
      </c>
      <c r="AI77">
        <v>3</v>
      </c>
      <c r="AJ77">
        <v>1</v>
      </c>
      <c r="AK77">
        <v>2</v>
      </c>
    </row>
    <row r="78" spans="1:37">
      <c r="A78" t="s">
        <v>717</v>
      </c>
      <c r="B78" t="s">
        <v>641</v>
      </c>
      <c r="C78">
        <v>123</v>
      </c>
      <c r="D78">
        <v>123</v>
      </c>
      <c r="E78">
        <v>12</v>
      </c>
      <c r="F78">
        <v>86</v>
      </c>
      <c r="G78">
        <v>0</v>
      </c>
      <c r="H78">
        <v>25</v>
      </c>
      <c r="I78">
        <v>0</v>
      </c>
      <c r="J78">
        <v>8600</v>
      </c>
      <c r="K78">
        <v>23</v>
      </c>
      <c r="L78">
        <v>8200</v>
      </c>
      <c r="M78">
        <v>22</v>
      </c>
      <c r="N78">
        <v>29.07</v>
      </c>
      <c r="O78">
        <v>95.35</v>
      </c>
      <c r="P78">
        <v>-400</v>
      </c>
      <c r="Q78">
        <v>-1</v>
      </c>
      <c r="R78">
        <v>2</v>
      </c>
      <c r="S78">
        <v>13.3</v>
      </c>
      <c r="T78">
        <v>4.09</v>
      </c>
      <c r="U78">
        <v>3.5</v>
      </c>
      <c r="V78">
        <v>3.5</v>
      </c>
      <c r="W78">
        <v>1</v>
      </c>
      <c r="X78">
        <v>6</v>
      </c>
      <c r="Y78">
        <v>2</v>
      </c>
      <c r="Z78">
        <v>1</v>
      </c>
      <c r="AA78">
        <v>1</v>
      </c>
      <c r="AB78">
        <v>1.7</v>
      </c>
      <c r="AC78">
        <v>69</v>
      </c>
      <c r="AD78">
        <v>8.58</v>
      </c>
      <c r="AE78">
        <v>5.3</v>
      </c>
      <c r="AF78">
        <v>5.0999999999999996</v>
      </c>
      <c r="AG78">
        <v>1</v>
      </c>
      <c r="AH78">
        <v>15</v>
      </c>
      <c r="AI78">
        <v>4</v>
      </c>
      <c r="AJ78">
        <v>1</v>
      </c>
      <c r="AK78">
        <v>3</v>
      </c>
    </row>
    <row r="79" spans="1:37">
      <c r="A79" t="s">
        <v>717</v>
      </c>
      <c r="B79" t="s">
        <v>641</v>
      </c>
      <c r="C79">
        <v>123</v>
      </c>
      <c r="D79">
        <v>123</v>
      </c>
      <c r="E79">
        <v>13</v>
      </c>
      <c r="F79">
        <v>9</v>
      </c>
      <c r="G79">
        <v>0</v>
      </c>
      <c r="H79">
        <v>1</v>
      </c>
      <c r="I79">
        <v>0</v>
      </c>
      <c r="J79">
        <v>900</v>
      </c>
      <c r="K79">
        <v>2</v>
      </c>
      <c r="L79">
        <v>340</v>
      </c>
      <c r="M79">
        <v>1</v>
      </c>
      <c r="N79">
        <v>11.11</v>
      </c>
      <c r="O79">
        <v>37.78</v>
      </c>
      <c r="P79">
        <v>-560</v>
      </c>
      <c r="Q79">
        <v>-2</v>
      </c>
      <c r="R79">
        <v>2.8</v>
      </c>
      <c r="S79">
        <v>8.4</v>
      </c>
      <c r="T79">
        <v>5.7</v>
      </c>
      <c r="U79">
        <v>6</v>
      </c>
      <c r="V79">
        <v>6</v>
      </c>
      <c r="W79">
        <v>2</v>
      </c>
      <c r="X79">
        <v>4</v>
      </c>
      <c r="Y79">
        <v>2</v>
      </c>
      <c r="Z79">
        <v>2</v>
      </c>
      <c r="AA79">
        <v>2</v>
      </c>
      <c r="AB79">
        <v>1.7</v>
      </c>
      <c r="AC79">
        <v>18.600000000000001</v>
      </c>
      <c r="AD79">
        <v>6.26</v>
      </c>
      <c r="AE79">
        <v>1.7</v>
      </c>
      <c r="AF79">
        <v>5</v>
      </c>
      <c r="AG79">
        <v>1</v>
      </c>
      <c r="AH79">
        <v>7</v>
      </c>
      <c r="AI79">
        <v>3</v>
      </c>
      <c r="AJ79">
        <v>1</v>
      </c>
      <c r="AK79">
        <v>3</v>
      </c>
    </row>
    <row r="80" spans="1:37">
      <c r="A80" t="s">
        <v>717</v>
      </c>
      <c r="B80" t="s">
        <v>641</v>
      </c>
      <c r="C80">
        <v>133</v>
      </c>
      <c r="D80">
        <v>133</v>
      </c>
      <c r="E80">
        <v>12</v>
      </c>
      <c r="F80">
        <v>632</v>
      </c>
      <c r="G80">
        <v>1</v>
      </c>
      <c r="H80">
        <v>104</v>
      </c>
      <c r="I80">
        <v>0</v>
      </c>
      <c r="J80">
        <v>63200</v>
      </c>
      <c r="K80">
        <v>173</v>
      </c>
      <c r="L80">
        <v>54530</v>
      </c>
      <c r="M80">
        <v>149</v>
      </c>
      <c r="N80">
        <v>16.46</v>
      </c>
      <c r="O80">
        <v>86.28</v>
      </c>
      <c r="P80">
        <v>-8670</v>
      </c>
      <c r="Q80">
        <v>-24</v>
      </c>
      <c r="R80">
        <v>2</v>
      </c>
      <c r="S80">
        <v>94.1</v>
      </c>
      <c r="T80">
        <v>7.14</v>
      </c>
      <c r="U80">
        <v>6.7</v>
      </c>
      <c r="V80">
        <v>6</v>
      </c>
      <c r="W80">
        <v>1</v>
      </c>
      <c r="X80">
        <v>6</v>
      </c>
      <c r="Y80">
        <v>3</v>
      </c>
      <c r="Z80">
        <v>2</v>
      </c>
      <c r="AA80">
        <v>2</v>
      </c>
      <c r="AB80">
        <v>1</v>
      </c>
      <c r="AC80">
        <v>97.9</v>
      </c>
      <c r="AD80">
        <v>9.84</v>
      </c>
      <c r="AE80">
        <v>2.7</v>
      </c>
      <c r="AF80">
        <v>5.4</v>
      </c>
      <c r="AG80">
        <v>1</v>
      </c>
      <c r="AH80">
        <v>15</v>
      </c>
      <c r="AI80">
        <v>4</v>
      </c>
      <c r="AJ80">
        <v>1</v>
      </c>
      <c r="AK80">
        <v>2</v>
      </c>
    </row>
    <row r="81" spans="1:37">
      <c r="A81" t="s">
        <v>717</v>
      </c>
      <c r="B81" t="s">
        <v>641</v>
      </c>
      <c r="C81">
        <v>142</v>
      </c>
      <c r="D81">
        <v>142</v>
      </c>
      <c r="E81">
        <v>12</v>
      </c>
      <c r="F81">
        <v>97</v>
      </c>
      <c r="G81">
        <v>0</v>
      </c>
      <c r="H81">
        <v>23</v>
      </c>
      <c r="I81">
        <v>0</v>
      </c>
      <c r="J81">
        <v>9700</v>
      </c>
      <c r="K81">
        <v>26</v>
      </c>
      <c r="L81">
        <v>6250</v>
      </c>
      <c r="M81">
        <v>17</v>
      </c>
      <c r="N81">
        <v>23.71</v>
      </c>
      <c r="O81">
        <v>64.430000000000007</v>
      </c>
      <c r="P81">
        <v>-3450</v>
      </c>
      <c r="Q81">
        <v>-9</v>
      </c>
      <c r="R81">
        <v>2</v>
      </c>
      <c r="S81">
        <v>9.1999999999999993</v>
      </c>
      <c r="T81">
        <v>3.59</v>
      </c>
      <c r="U81">
        <v>2.2999999999999998</v>
      </c>
      <c r="V81">
        <v>3.4</v>
      </c>
      <c r="W81">
        <v>1</v>
      </c>
      <c r="X81">
        <v>4</v>
      </c>
      <c r="Y81">
        <v>1</v>
      </c>
      <c r="Z81">
        <v>1</v>
      </c>
      <c r="AA81">
        <v>1</v>
      </c>
      <c r="AB81">
        <v>1</v>
      </c>
      <c r="AC81">
        <v>65.5</v>
      </c>
      <c r="AD81">
        <v>9.6999999999999993</v>
      </c>
      <c r="AE81">
        <v>2.1</v>
      </c>
      <c r="AF81">
        <v>6.7</v>
      </c>
      <c r="AG81">
        <v>-1</v>
      </c>
      <c r="AH81">
        <v>13</v>
      </c>
      <c r="AI81">
        <v>4</v>
      </c>
      <c r="AJ81">
        <v>1</v>
      </c>
      <c r="AK81">
        <v>3</v>
      </c>
    </row>
    <row r="82" spans="1:37">
      <c r="A82" t="s">
        <v>717</v>
      </c>
      <c r="B82" t="s">
        <v>641</v>
      </c>
      <c r="C82">
        <v>143</v>
      </c>
      <c r="D82">
        <v>143</v>
      </c>
      <c r="E82">
        <v>14</v>
      </c>
      <c r="F82">
        <v>75</v>
      </c>
      <c r="G82">
        <v>0</v>
      </c>
      <c r="H82">
        <v>10</v>
      </c>
      <c r="I82">
        <v>0</v>
      </c>
      <c r="J82">
        <v>7500</v>
      </c>
      <c r="K82">
        <v>20</v>
      </c>
      <c r="L82">
        <v>5480</v>
      </c>
      <c r="M82">
        <v>15</v>
      </c>
      <c r="N82">
        <v>13.33</v>
      </c>
      <c r="O82">
        <v>73.069999999999993</v>
      </c>
      <c r="P82">
        <v>-2020</v>
      </c>
      <c r="Q82">
        <v>-6</v>
      </c>
      <c r="R82">
        <v>2</v>
      </c>
      <c r="S82">
        <v>17.7</v>
      </c>
      <c r="T82">
        <v>6.44</v>
      </c>
      <c r="U82">
        <v>5.3</v>
      </c>
      <c r="V82">
        <v>5.8</v>
      </c>
      <c r="W82">
        <v>1</v>
      </c>
      <c r="X82">
        <v>6</v>
      </c>
      <c r="Y82">
        <v>3</v>
      </c>
      <c r="Z82">
        <v>3</v>
      </c>
      <c r="AA82">
        <v>3</v>
      </c>
      <c r="AB82">
        <v>1</v>
      </c>
      <c r="AC82">
        <v>56.2</v>
      </c>
      <c r="AD82">
        <v>10.46</v>
      </c>
      <c r="AE82">
        <v>3.1</v>
      </c>
      <c r="AF82">
        <v>6.7</v>
      </c>
      <c r="AG82">
        <v>-1</v>
      </c>
      <c r="AH82">
        <v>15</v>
      </c>
      <c r="AI82">
        <v>4</v>
      </c>
      <c r="AJ82">
        <v>1</v>
      </c>
      <c r="AK82">
        <v>3</v>
      </c>
    </row>
    <row r="83" spans="1:37">
      <c r="A83" t="s">
        <v>717</v>
      </c>
      <c r="B83" t="s">
        <v>641</v>
      </c>
      <c r="C83">
        <v>144</v>
      </c>
      <c r="D83">
        <v>144</v>
      </c>
      <c r="E83">
        <v>12</v>
      </c>
      <c r="F83">
        <v>1263</v>
      </c>
      <c r="G83">
        <v>3</v>
      </c>
      <c r="H83">
        <v>240</v>
      </c>
      <c r="I83">
        <v>0</v>
      </c>
      <c r="J83">
        <v>126300</v>
      </c>
      <c r="K83">
        <v>346</v>
      </c>
      <c r="L83">
        <v>105940</v>
      </c>
      <c r="M83">
        <v>290</v>
      </c>
      <c r="N83">
        <v>19</v>
      </c>
      <c r="O83">
        <v>83.88</v>
      </c>
      <c r="P83">
        <v>-20360</v>
      </c>
      <c r="Q83">
        <v>-56</v>
      </c>
      <c r="R83">
        <v>2</v>
      </c>
      <c r="S83">
        <v>155.5</v>
      </c>
      <c r="T83">
        <v>6.17</v>
      </c>
      <c r="U83">
        <v>5</v>
      </c>
      <c r="V83">
        <v>5.2</v>
      </c>
      <c r="W83">
        <v>1</v>
      </c>
      <c r="X83">
        <v>6</v>
      </c>
      <c r="Y83">
        <v>3</v>
      </c>
      <c r="Z83">
        <v>2</v>
      </c>
      <c r="AA83">
        <v>2</v>
      </c>
      <c r="AB83">
        <v>1</v>
      </c>
      <c r="AC83">
        <v>141.69999999999999</v>
      </c>
      <c r="AD83">
        <v>9.3699999999999992</v>
      </c>
      <c r="AE83">
        <v>3.1</v>
      </c>
      <c r="AF83">
        <v>5</v>
      </c>
      <c r="AG83">
        <v>-1</v>
      </c>
      <c r="AH83">
        <v>15</v>
      </c>
      <c r="AI83">
        <v>4</v>
      </c>
      <c r="AJ83">
        <v>1</v>
      </c>
      <c r="AK83">
        <v>2</v>
      </c>
    </row>
    <row r="84" spans="1:37">
      <c r="A84" t="s">
        <v>717</v>
      </c>
      <c r="B84" t="s">
        <v>641</v>
      </c>
      <c r="C84">
        <v>152</v>
      </c>
      <c r="D84">
        <v>152</v>
      </c>
      <c r="E84">
        <v>12</v>
      </c>
      <c r="F84">
        <v>434</v>
      </c>
      <c r="G84">
        <v>1</v>
      </c>
      <c r="H84">
        <v>131</v>
      </c>
      <c r="I84">
        <v>0</v>
      </c>
      <c r="J84">
        <v>43400</v>
      </c>
      <c r="K84">
        <v>118</v>
      </c>
      <c r="L84">
        <v>36330</v>
      </c>
      <c r="M84">
        <v>100</v>
      </c>
      <c r="N84">
        <v>30.18</v>
      </c>
      <c r="O84">
        <v>83.71</v>
      </c>
      <c r="P84">
        <v>-7070</v>
      </c>
      <c r="Q84">
        <v>-19</v>
      </c>
      <c r="R84">
        <v>2</v>
      </c>
      <c r="S84">
        <v>14.7</v>
      </c>
      <c r="T84">
        <v>3.84</v>
      </c>
      <c r="U84">
        <v>2.2999999999999998</v>
      </c>
      <c r="V84">
        <v>3.3</v>
      </c>
      <c r="W84">
        <v>1</v>
      </c>
      <c r="X84">
        <v>6</v>
      </c>
      <c r="Y84">
        <v>1</v>
      </c>
      <c r="Z84">
        <v>1</v>
      </c>
      <c r="AA84">
        <v>1</v>
      </c>
      <c r="AB84">
        <v>1.1000000000000001</v>
      </c>
      <c r="AC84">
        <v>79.3</v>
      </c>
      <c r="AD84">
        <v>9.86</v>
      </c>
      <c r="AE84">
        <v>2.9</v>
      </c>
      <c r="AF84">
        <v>6</v>
      </c>
      <c r="AG84">
        <v>1</v>
      </c>
      <c r="AH84">
        <v>15</v>
      </c>
      <c r="AI84">
        <v>4</v>
      </c>
      <c r="AJ84">
        <v>1</v>
      </c>
      <c r="AK84">
        <v>3</v>
      </c>
    </row>
    <row r="85" spans="1:37">
      <c r="A85" t="s">
        <v>717</v>
      </c>
      <c r="B85" t="s">
        <v>641</v>
      </c>
      <c r="C85">
        <v>154</v>
      </c>
      <c r="D85">
        <v>154</v>
      </c>
      <c r="E85">
        <v>13</v>
      </c>
      <c r="F85">
        <v>151</v>
      </c>
      <c r="G85">
        <v>0</v>
      </c>
      <c r="H85">
        <v>18</v>
      </c>
      <c r="I85">
        <v>0</v>
      </c>
      <c r="J85">
        <v>15100</v>
      </c>
      <c r="K85">
        <v>41</v>
      </c>
      <c r="L85">
        <v>8360</v>
      </c>
      <c r="M85">
        <v>23</v>
      </c>
      <c r="N85">
        <v>11.92</v>
      </c>
      <c r="O85">
        <v>55.36</v>
      </c>
      <c r="P85">
        <v>-6740</v>
      </c>
      <c r="Q85">
        <v>-18</v>
      </c>
      <c r="R85">
        <v>2.2999999999999998</v>
      </c>
      <c r="S85">
        <v>15.3</v>
      </c>
      <c r="T85">
        <v>6.79</v>
      </c>
      <c r="U85">
        <v>4.8</v>
      </c>
      <c r="V85">
        <v>6.5</v>
      </c>
      <c r="W85">
        <v>1</v>
      </c>
      <c r="X85">
        <v>6</v>
      </c>
      <c r="Y85">
        <v>3</v>
      </c>
      <c r="Z85">
        <v>3</v>
      </c>
      <c r="AA85">
        <v>3</v>
      </c>
      <c r="AB85">
        <v>1.6</v>
      </c>
      <c r="AC85">
        <v>132.69999999999999</v>
      </c>
      <c r="AD85">
        <v>9.3000000000000007</v>
      </c>
      <c r="AE85">
        <v>3.4</v>
      </c>
      <c r="AF85">
        <v>5.5</v>
      </c>
      <c r="AG85">
        <v>1</v>
      </c>
      <c r="AH85">
        <v>14</v>
      </c>
      <c r="AI85">
        <v>4</v>
      </c>
      <c r="AJ85">
        <v>1</v>
      </c>
      <c r="AK85">
        <v>3</v>
      </c>
    </row>
    <row r="86" spans="1:37">
      <c r="A86" t="s">
        <v>717</v>
      </c>
      <c r="B86" t="s">
        <v>641</v>
      </c>
      <c r="C86">
        <v>162</v>
      </c>
      <c r="D86">
        <v>162</v>
      </c>
      <c r="E86">
        <v>16</v>
      </c>
      <c r="F86">
        <v>102</v>
      </c>
      <c r="G86">
        <v>0</v>
      </c>
      <c r="H86">
        <v>10</v>
      </c>
      <c r="I86">
        <v>0</v>
      </c>
      <c r="J86">
        <v>10200</v>
      </c>
      <c r="K86">
        <v>27</v>
      </c>
      <c r="L86">
        <v>5580</v>
      </c>
      <c r="M86">
        <v>15</v>
      </c>
      <c r="N86">
        <v>9.8000000000000007</v>
      </c>
      <c r="O86">
        <v>54.71</v>
      </c>
      <c r="P86">
        <v>-4620</v>
      </c>
      <c r="Q86">
        <v>-13</v>
      </c>
      <c r="R86">
        <v>2</v>
      </c>
      <c r="S86">
        <v>15.3</v>
      </c>
      <c r="T86">
        <v>6.79</v>
      </c>
      <c r="U86">
        <v>4.0999999999999996</v>
      </c>
      <c r="V86">
        <v>6.3</v>
      </c>
      <c r="W86">
        <v>1</v>
      </c>
      <c r="X86">
        <v>6</v>
      </c>
      <c r="Y86">
        <v>3</v>
      </c>
      <c r="Z86">
        <v>2</v>
      </c>
      <c r="AA86">
        <v>2</v>
      </c>
      <c r="AB86">
        <v>1.3</v>
      </c>
      <c r="AC86">
        <v>51.6</v>
      </c>
      <c r="AD86">
        <v>11.38</v>
      </c>
      <c r="AE86">
        <v>2.4</v>
      </c>
      <c r="AF86">
        <v>8.4</v>
      </c>
      <c r="AG86">
        <v>1</v>
      </c>
      <c r="AH86">
        <v>14</v>
      </c>
      <c r="AI86">
        <v>5</v>
      </c>
      <c r="AJ86">
        <v>1</v>
      </c>
      <c r="AK86">
        <v>4</v>
      </c>
    </row>
    <row r="87" spans="1:37">
      <c r="A87" t="s">
        <v>717</v>
      </c>
      <c r="B87" t="s">
        <v>641</v>
      </c>
      <c r="C87">
        <v>163</v>
      </c>
      <c r="D87">
        <v>163</v>
      </c>
      <c r="E87">
        <v>12</v>
      </c>
      <c r="F87">
        <v>64</v>
      </c>
      <c r="G87">
        <v>0</v>
      </c>
      <c r="H87">
        <v>9</v>
      </c>
      <c r="I87">
        <v>0</v>
      </c>
      <c r="J87">
        <v>6400</v>
      </c>
      <c r="K87">
        <v>17</v>
      </c>
      <c r="L87">
        <v>5000</v>
      </c>
      <c r="M87">
        <v>14</v>
      </c>
      <c r="N87">
        <v>14.06</v>
      </c>
      <c r="O87">
        <v>78.13</v>
      </c>
      <c r="P87">
        <v>-1400</v>
      </c>
      <c r="Q87">
        <v>-4</v>
      </c>
      <c r="R87">
        <v>2.5</v>
      </c>
      <c r="S87">
        <v>21.5</v>
      </c>
      <c r="T87">
        <v>8</v>
      </c>
      <c r="U87">
        <v>4.5999999999999996</v>
      </c>
      <c r="V87">
        <v>6.9</v>
      </c>
      <c r="W87">
        <v>1</v>
      </c>
      <c r="X87">
        <v>6</v>
      </c>
      <c r="Y87">
        <v>3</v>
      </c>
      <c r="Z87">
        <v>4</v>
      </c>
      <c r="AA87">
        <v>3</v>
      </c>
      <c r="AB87">
        <v>1.3</v>
      </c>
      <c r="AC87">
        <v>38.5</v>
      </c>
      <c r="AD87">
        <v>9.8000000000000007</v>
      </c>
      <c r="AE87">
        <v>1.6</v>
      </c>
      <c r="AF87">
        <v>6.8</v>
      </c>
      <c r="AG87">
        <v>1</v>
      </c>
      <c r="AH87">
        <v>14</v>
      </c>
      <c r="AI87">
        <v>5</v>
      </c>
      <c r="AJ87">
        <v>1</v>
      </c>
      <c r="AK87">
        <v>3</v>
      </c>
    </row>
    <row r="88" spans="1:37">
      <c r="A88" t="s">
        <v>717</v>
      </c>
      <c r="B88" t="s">
        <v>641</v>
      </c>
      <c r="C88">
        <v>163</v>
      </c>
      <c r="D88">
        <v>163</v>
      </c>
      <c r="E88">
        <v>16</v>
      </c>
      <c r="F88">
        <v>15</v>
      </c>
      <c r="G88">
        <v>0</v>
      </c>
      <c r="H88">
        <v>3</v>
      </c>
      <c r="I88">
        <v>0</v>
      </c>
      <c r="J88">
        <v>1500</v>
      </c>
      <c r="K88">
        <v>4</v>
      </c>
      <c r="L88">
        <v>1380</v>
      </c>
      <c r="M88">
        <v>4</v>
      </c>
      <c r="N88">
        <v>20</v>
      </c>
      <c r="O88">
        <v>92</v>
      </c>
      <c r="P88">
        <v>-120</v>
      </c>
      <c r="Q88">
        <v>0</v>
      </c>
      <c r="R88">
        <v>3</v>
      </c>
      <c r="S88">
        <v>16.399999999999999</v>
      </c>
      <c r="T88">
        <v>8.27</v>
      </c>
      <c r="U88">
        <v>3</v>
      </c>
      <c r="V88">
        <v>8.6</v>
      </c>
      <c r="W88">
        <v>1</v>
      </c>
      <c r="X88">
        <v>5</v>
      </c>
      <c r="Y88">
        <v>3</v>
      </c>
      <c r="Z88">
        <v>5</v>
      </c>
      <c r="AA88">
        <v>3</v>
      </c>
      <c r="AB88">
        <v>2.4</v>
      </c>
      <c r="AC88">
        <v>31.4</v>
      </c>
      <c r="AD88">
        <v>10.74</v>
      </c>
      <c r="AE88">
        <v>2.4</v>
      </c>
      <c r="AF88">
        <v>6</v>
      </c>
      <c r="AG88">
        <v>1</v>
      </c>
      <c r="AH88">
        <v>13</v>
      </c>
      <c r="AI88">
        <v>5</v>
      </c>
      <c r="AJ88">
        <v>1</v>
      </c>
      <c r="AK88">
        <v>4</v>
      </c>
    </row>
    <row r="89" spans="1:37">
      <c r="A89" t="s">
        <v>717</v>
      </c>
      <c r="B89" t="s">
        <v>641</v>
      </c>
      <c r="C89">
        <v>221</v>
      </c>
      <c r="D89">
        <v>221</v>
      </c>
      <c r="E89">
        <v>12</v>
      </c>
      <c r="F89">
        <v>2006</v>
      </c>
      <c r="G89">
        <v>5</v>
      </c>
      <c r="H89">
        <v>612</v>
      </c>
      <c r="I89">
        <v>1</v>
      </c>
      <c r="J89">
        <v>200600</v>
      </c>
      <c r="K89">
        <v>549</v>
      </c>
      <c r="L89">
        <v>170580</v>
      </c>
      <c r="M89">
        <v>467</v>
      </c>
      <c r="N89">
        <v>30.51</v>
      </c>
      <c r="O89">
        <v>85.03</v>
      </c>
      <c r="P89">
        <v>-30020</v>
      </c>
      <c r="Q89">
        <v>-82</v>
      </c>
      <c r="R89">
        <v>2</v>
      </c>
      <c r="S89">
        <v>15.4</v>
      </c>
      <c r="T89">
        <v>3.61</v>
      </c>
      <c r="U89">
        <v>2</v>
      </c>
      <c r="V89">
        <v>3.2</v>
      </c>
      <c r="W89">
        <v>1</v>
      </c>
      <c r="X89">
        <v>6</v>
      </c>
      <c r="Y89">
        <v>2</v>
      </c>
      <c r="Z89">
        <v>1</v>
      </c>
      <c r="AA89">
        <v>1</v>
      </c>
      <c r="AB89">
        <v>1</v>
      </c>
      <c r="AC89">
        <v>186.2</v>
      </c>
      <c r="AD89">
        <v>10.09</v>
      </c>
      <c r="AE89">
        <v>2.4</v>
      </c>
      <c r="AF89">
        <v>5.2</v>
      </c>
      <c r="AG89">
        <v>-1</v>
      </c>
      <c r="AH89">
        <v>15</v>
      </c>
      <c r="AI89">
        <v>4</v>
      </c>
      <c r="AJ89">
        <v>1</v>
      </c>
      <c r="AK89">
        <v>3</v>
      </c>
    </row>
    <row r="90" spans="1:37">
      <c r="A90" t="s">
        <v>717</v>
      </c>
      <c r="B90" t="s">
        <v>641</v>
      </c>
      <c r="C90">
        <v>224</v>
      </c>
      <c r="D90">
        <v>224</v>
      </c>
      <c r="E90">
        <v>23</v>
      </c>
      <c r="F90">
        <v>505</v>
      </c>
      <c r="G90">
        <v>1</v>
      </c>
      <c r="H90">
        <v>82</v>
      </c>
      <c r="I90">
        <v>0</v>
      </c>
      <c r="J90">
        <v>50500</v>
      </c>
      <c r="K90">
        <v>138</v>
      </c>
      <c r="L90">
        <v>50490</v>
      </c>
      <c r="M90">
        <v>138</v>
      </c>
      <c r="N90">
        <v>16.239999999999998</v>
      </c>
      <c r="O90">
        <v>99.98</v>
      </c>
      <c r="P90">
        <v>-10</v>
      </c>
      <c r="Q90">
        <v>0</v>
      </c>
      <c r="R90">
        <v>2.1</v>
      </c>
      <c r="S90">
        <v>38.1</v>
      </c>
      <c r="T90">
        <v>7.92</v>
      </c>
      <c r="U90">
        <v>4.8</v>
      </c>
      <c r="V90">
        <v>6.9</v>
      </c>
      <c r="W90">
        <v>1</v>
      </c>
      <c r="X90">
        <v>6</v>
      </c>
      <c r="Y90">
        <v>3</v>
      </c>
      <c r="Z90">
        <v>3</v>
      </c>
      <c r="AA90">
        <v>3</v>
      </c>
      <c r="AB90">
        <v>1</v>
      </c>
      <c r="AC90">
        <v>121.3</v>
      </c>
      <c r="AD90">
        <v>9.7799999999999994</v>
      </c>
      <c r="AE90">
        <v>3.8</v>
      </c>
      <c r="AF90">
        <v>5.6</v>
      </c>
      <c r="AG90">
        <v>-1</v>
      </c>
      <c r="AH90">
        <v>15</v>
      </c>
      <c r="AI90">
        <v>4</v>
      </c>
      <c r="AJ90">
        <v>1</v>
      </c>
      <c r="AK90">
        <v>3</v>
      </c>
    </row>
    <row r="91" spans="1:37">
      <c r="A91" t="s">
        <v>717</v>
      </c>
      <c r="B91" t="s">
        <v>641</v>
      </c>
      <c r="C91">
        <v>233</v>
      </c>
      <c r="D91">
        <v>233</v>
      </c>
      <c r="E91">
        <v>12</v>
      </c>
      <c r="F91">
        <v>45</v>
      </c>
      <c r="G91">
        <v>0</v>
      </c>
      <c r="H91">
        <v>10</v>
      </c>
      <c r="I91">
        <v>0</v>
      </c>
      <c r="J91">
        <v>4500</v>
      </c>
      <c r="K91">
        <v>12</v>
      </c>
      <c r="L91">
        <v>4020</v>
      </c>
      <c r="M91">
        <v>11</v>
      </c>
      <c r="N91">
        <v>22.22</v>
      </c>
      <c r="O91">
        <v>89.33</v>
      </c>
      <c r="P91">
        <v>-480</v>
      </c>
      <c r="Q91">
        <v>-1</v>
      </c>
      <c r="R91">
        <v>2.2999999999999998</v>
      </c>
      <c r="S91">
        <v>14.7</v>
      </c>
      <c r="T91">
        <v>5.93</v>
      </c>
      <c r="U91">
        <v>4.4000000000000004</v>
      </c>
      <c r="V91">
        <v>5.0999999999999996</v>
      </c>
      <c r="W91">
        <v>1</v>
      </c>
      <c r="X91">
        <v>6</v>
      </c>
      <c r="Y91">
        <v>3</v>
      </c>
      <c r="Z91">
        <v>2</v>
      </c>
      <c r="AA91">
        <v>2</v>
      </c>
      <c r="AB91">
        <v>1.1000000000000001</v>
      </c>
      <c r="AC91">
        <v>39</v>
      </c>
      <c r="AD91">
        <v>7.87</v>
      </c>
      <c r="AE91">
        <v>5.7</v>
      </c>
      <c r="AF91">
        <v>4.2</v>
      </c>
      <c r="AG91">
        <v>1</v>
      </c>
      <c r="AH91">
        <v>11</v>
      </c>
      <c r="AI91">
        <v>3</v>
      </c>
      <c r="AJ91">
        <v>1</v>
      </c>
      <c r="AK91">
        <v>2</v>
      </c>
    </row>
    <row r="92" spans="1:37">
      <c r="A92" t="s">
        <v>717</v>
      </c>
      <c r="B92" t="s">
        <v>641</v>
      </c>
      <c r="C92">
        <v>251</v>
      </c>
      <c r="D92">
        <v>251</v>
      </c>
      <c r="E92">
        <v>12</v>
      </c>
      <c r="F92">
        <v>203</v>
      </c>
      <c r="G92">
        <v>0</v>
      </c>
      <c r="H92">
        <v>56</v>
      </c>
      <c r="I92">
        <v>0</v>
      </c>
      <c r="J92">
        <v>20300</v>
      </c>
      <c r="K92">
        <v>55</v>
      </c>
      <c r="L92">
        <v>16660</v>
      </c>
      <c r="M92">
        <v>46</v>
      </c>
      <c r="N92">
        <v>27.59</v>
      </c>
      <c r="O92">
        <v>82.07</v>
      </c>
      <c r="P92">
        <v>-3640</v>
      </c>
      <c r="Q92">
        <v>-10</v>
      </c>
      <c r="R92">
        <v>2</v>
      </c>
      <c r="S92">
        <v>13.8</v>
      </c>
      <c r="T92">
        <v>4.07</v>
      </c>
      <c r="U92">
        <v>2.8</v>
      </c>
      <c r="V92">
        <v>3.4</v>
      </c>
      <c r="W92">
        <v>1</v>
      </c>
      <c r="X92">
        <v>6</v>
      </c>
      <c r="Y92">
        <v>2</v>
      </c>
      <c r="Z92">
        <v>1</v>
      </c>
      <c r="AA92">
        <v>1</v>
      </c>
      <c r="AB92">
        <v>1.5</v>
      </c>
      <c r="AC92">
        <v>51.5</v>
      </c>
      <c r="AD92">
        <v>9.32</v>
      </c>
      <c r="AE92">
        <v>3.1</v>
      </c>
      <c r="AF92">
        <v>6.4</v>
      </c>
      <c r="AG92">
        <v>1</v>
      </c>
      <c r="AH92">
        <v>12</v>
      </c>
      <c r="AI92">
        <v>4</v>
      </c>
      <c r="AJ92">
        <v>1</v>
      </c>
      <c r="AK92">
        <v>3</v>
      </c>
    </row>
    <row r="93" spans="1:37">
      <c r="A93" t="s">
        <v>717</v>
      </c>
      <c r="B93" t="s">
        <v>641</v>
      </c>
      <c r="C93">
        <v>253</v>
      </c>
      <c r="D93">
        <v>253</v>
      </c>
      <c r="E93">
        <v>12</v>
      </c>
      <c r="F93">
        <v>3</v>
      </c>
      <c r="G93">
        <v>0</v>
      </c>
      <c r="H93">
        <v>0</v>
      </c>
      <c r="I93">
        <v>0</v>
      </c>
      <c r="J93">
        <v>300</v>
      </c>
      <c r="K93">
        <v>0</v>
      </c>
      <c r="L93">
        <v>0</v>
      </c>
      <c r="M93">
        <v>0</v>
      </c>
      <c r="N93">
        <v>0</v>
      </c>
      <c r="O93">
        <v>0</v>
      </c>
      <c r="P93">
        <v>-300</v>
      </c>
      <c r="Q93">
        <v>-1</v>
      </c>
      <c r="R93">
        <v>4</v>
      </c>
      <c r="S93">
        <v>12.8</v>
      </c>
      <c r="T93">
        <v>7.57</v>
      </c>
      <c r="U93">
        <v>4</v>
      </c>
      <c r="V93">
        <v>5.9</v>
      </c>
      <c r="W93">
        <v>1</v>
      </c>
      <c r="X93">
        <v>5</v>
      </c>
      <c r="Y93">
        <v>3</v>
      </c>
      <c r="Z93">
        <v>1</v>
      </c>
      <c r="AA93">
        <v>2</v>
      </c>
      <c r="AB93">
        <v>4.5</v>
      </c>
      <c r="AC93">
        <v>50.7</v>
      </c>
      <c r="AD93">
        <v>25.8</v>
      </c>
      <c r="AE93">
        <v>4.5</v>
      </c>
      <c r="AF93">
        <v>22.2</v>
      </c>
      <c r="AG93">
        <v>2</v>
      </c>
      <c r="AH93">
        <v>10</v>
      </c>
      <c r="AI93">
        <v>6</v>
      </c>
      <c r="AJ93">
        <v>2</v>
      </c>
      <c r="AK93">
        <v>7</v>
      </c>
    </row>
    <row r="94" spans="1:37">
      <c r="A94" t="s">
        <v>717</v>
      </c>
      <c r="B94" t="s">
        <v>641</v>
      </c>
      <c r="C94">
        <v>253</v>
      </c>
      <c r="D94">
        <v>253</v>
      </c>
      <c r="E94">
        <v>23</v>
      </c>
      <c r="F94">
        <v>69</v>
      </c>
      <c r="G94">
        <v>0</v>
      </c>
      <c r="H94">
        <v>19</v>
      </c>
      <c r="I94">
        <v>0</v>
      </c>
      <c r="J94">
        <v>6900</v>
      </c>
      <c r="K94">
        <v>18</v>
      </c>
      <c r="L94">
        <v>6450</v>
      </c>
      <c r="M94">
        <v>18</v>
      </c>
      <c r="N94">
        <v>27.54</v>
      </c>
      <c r="O94">
        <v>93.48</v>
      </c>
      <c r="P94">
        <v>-450</v>
      </c>
      <c r="Q94">
        <v>-1</v>
      </c>
      <c r="R94">
        <v>2.1</v>
      </c>
      <c r="S94">
        <v>10.199999999999999</v>
      </c>
      <c r="T94">
        <v>4.5</v>
      </c>
      <c r="U94">
        <v>3.3</v>
      </c>
      <c r="V94">
        <v>3.9</v>
      </c>
      <c r="W94">
        <v>1</v>
      </c>
      <c r="X94">
        <v>4</v>
      </c>
      <c r="Y94">
        <v>2</v>
      </c>
      <c r="Z94">
        <v>1</v>
      </c>
      <c r="AA94">
        <v>2</v>
      </c>
      <c r="AB94">
        <v>1.9</v>
      </c>
      <c r="AC94">
        <v>35.9</v>
      </c>
      <c r="AD94">
        <v>8.49</v>
      </c>
      <c r="AE94">
        <v>2.6</v>
      </c>
      <c r="AF94">
        <v>6.1</v>
      </c>
      <c r="AG94">
        <v>1</v>
      </c>
      <c r="AH94">
        <v>15</v>
      </c>
      <c r="AI94">
        <v>4</v>
      </c>
      <c r="AJ94">
        <v>1</v>
      </c>
      <c r="AK94">
        <v>3</v>
      </c>
    </row>
    <row r="95" spans="1:37">
      <c r="A95" t="s">
        <v>717</v>
      </c>
      <c r="B95" t="s">
        <v>641</v>
      </c>
      <c r="C95">
        <v>261</v>
      </c>
      <c r="D95">
        <v>261</v>
      </c>
      <c r="E95">
        <v>12</v>
      </c>
      <c r="F95">
        <v>51</v>
      </c>
      <c r="G95">
        <v>0</v>
      </c>
      <c r="H95">
        <v>11</v>
      </c>
      <c r="I95">
        <v>0</v>
      </c>
      <c r="J95">
        <v>5100</v>
      </c>
      <c r="K95">
        <v>13</v>
      </c>
      <c r="L95">
        <v>4010</v>
      </c>
      <c r="M95">
        <v>11</v>
      </c>
      <c r="N95">
        <v>21.57</v>
      </c>
      <c r="O95">
        <v>78.63</v>
      </c>
      <c r="P95">
        <v>-1090</v>
      </c>
      <c r="Q95">
        <v>-3</v>
      </c>
      <c r="R95">
        <v>2.1</v>
      </c>
      <c r="S95">
        <v>14.6</v>
      </c>
      <c r="T95">
        <v>5.0599999999999996</v>
      </c>
      <c r="U95">
        <v>5.5</v>
      </c>
      <c r="V95">
        <v>4.5999999999999996</v>
      </c>
      <c r="W95">
        <v>1</v>
      </c>
      <c r="X95">
        <v>5</v>
      </c>
      <c r="Y95">
        <v>2</v>
      </c>
      <c r="Z95">
        <v>1</v>
      </c>
      <c r="AA95">
        <v>2</v>
      </c>
      <c r="AB95">
        <v>1.4</v>
      </c>
      <c r="AC95">
        <v>73.099999999999994</v>
      </c>
      <c r="AD95">
        <v>10.84</v>
      </c>
      <c r="AE95">
        <v>5.5</v>
      </c>
      <c r="AF95">
        <v>8</v>
      </c>
      <c r="AG95">
        <v>1</v>
      </c>
      <c r="AH95">
        <v>14</v>
      </c>
      <c r="AI95">
        <v>5</v>
      </c>
      <c r="AJ95">
        <v>1</v>
      </c>
      <c r="AK95">
        <v>3</v>
      </c>
    </row>
    <row r="96" spans="1:37">
      <c r="A96" t="s">
        <v>717</v>
      </c>
      <c r="B96" t="s">
        <v>641</v>
      </c>
      <c r="C96">
        <v>261</v>
      </c>
      <c r="D96">
        <v>261</v>
      </c>
      <c r="E96">
        <v>16</v>
      </c>
      <c r="F96">
        <v>3</v>
      </c>
      <c r="G96">
        <v>0</v>
      </c>
      <c r="H96">
        <v>1</v>
      </c>
      <c r="I96">
        <v>0</v>
      </c>
      <c r="J96">
        <v>300</v>
      </c>
      <c r="K96">
        <v>0</v>
      </c>
      <c r="L96">
        <v>1290</v>
      </c>
      <c r="M96">
        <v>4</v>
      </c>
      <c r="N96">
        <v>33.33</v>
      </c>
      <c r="O96">
        <v>430</v>
      </c>
      <c r="P96">
        <v>990</v>
      </c>
      <c r="Q96">
        <v>3</v>
      </c>
      <c r="R96">
        <v>4.0999999999999996</v>
      </c>
      <c r="S96">
        <v>8.6999999999999993</v>
      </c>
      <c r="T96">
        <v>6.7</v>
      </c>
      <c r="U96">
        <v>4.0999999999999996</v>
      </c>
      <c r="V96">
        <v>7.3</v>
      </c>
      <c r="W96">
        <v>2</v>
      </c>
      <c r="X96">
        <v>4</v>
      </c>
      <c r="Y96">
        <v>3</v>
      </c>
      <c r="Z96">
        <v>2</v>
      </c>
      <c r="AA96">
        <v>3</v>
      </c>
      <c r="AB96">
        <v>8.1</v>
      </c>
      <c r="AC96">
        <v>15.3</v>
      </c>
      <c r="AD96">
        <v>12.1</v>
      </c>
      <c r="AE96">
        <v>8.1</v>
      </c>
      <c r="AF96">
        <v>12.9</v>
      </c>
      <c r="AG96">
        <v>3</v>
      </c>
      <c r="AH96">
        <v>6</v>
      </c>
      <c r="AI96">
        <v>4</v>
      </c>
      <c r="AJ96">
        <v>3</v>
      </c>
      <c r="AK96">
        <v>4</v>
      </c>
    </row>
    <row r="97" spans="1:37">
      <c r="A97" t="s">
        <v>717</v>
      </c>
      <c r="B97" t="s">
        <v>641</v>
      </c>
      <c r="C97">
        <v>311</v>
      </c>
      <c r="D97">
        <v>311</v>
      </c>
      <c r="E97">
        <v>23</v>
      </c>
      <c r="F97">
        <v>270</v>
      </c>
      <c r="G97">
        <v>0</v>
      </c>
      <c r="H97">
        <v>34</v>
      </c>
      <c r="I97">
        <v>0</v>
      </c>
      <c r="J97">
        <v>27000</v>
      </c>
      <c r="K97">
        <v>73</v>
      </c>
      <c r="L97">
        <v>29620</v>
      </c>
      <c r="M97">
        <v>81</v>
      </c>
      <c r="N97">
        <v>12.59</v>
      </c>
      <c r="O97">
        <v>109.7</v>
      </c>
      <c r="P97">
        <v>2620</v>
      </c>
      <c r="Q97">
        <v>7</v>
      </c>
      <c r="R97">
        <v>2.4</v>
      </c>
      <c r="S97">
        <v>41.3</v>
      </c>
      <c r="T97">
        <v>9.5500000000000007</v>
      </c>
      <c r="U97">
        <v>6.1</v>
      </c>
      <c r="V97">
        <v>8.3000000000000007</v>
      </c>
      <c r="W97">
        <v>1</v>
      </c>
      <c r="X97">
        <v>6</v>
      </c>
      <c r="Y97">
        <v>4</v>
      </c>
      <c r="Z97">
        <v>3</v>
      </c>
      <c r="AA97">
        <v>4</v>
      </c>
      <c r="AB97">
        <v>1.1000000000000001</v>
      </c>
      <c r="AC97">
        <v>278.7</v>
      </c>
      <c r="AD97">
        <v>10.130000000000001</v>
      </c>
      <c r="AE97">
        <v>1.4</v>
      </c>
      <c r="AF97">
        <v>5.5</v>
      </c>
      <c r="AG97">
        <v>1</v>
      </c>
      <c r="AH97">
        <v>15</v>
      </c>
      <c r="AI97">
        <v>3</v>
      </c>
      <c r="AJ97">
        <v>1</v>
      </c>
      <c r="AK97">
        <v>3</v>
      </c>
    </row>
    <row r="98" spans="1:37">
      <c r="A98" t="s">
        <v>717</v>
      </c>
      <c r="B98" t="s">
        <v>641</v>
      </c>
      <c r="C98">
        <v>322</v>
      </c>
      <c r="D98">
        <v>322</v>
      </c>
      <c r="E98">
        <v>12</v>
      </c>
      <c r="F98">
        <v>94</v>
      </c>
      <c r="G98">
        <v>0</v>
      </c>
      <c r="H98">
        <v>16</v>
      </c>
      <c r="I98">
        <v>0</v>
      </c>
      <c r="J98">
        <v>9400</v>
      </c>
      <c r="K98">
        <v>25</v>
      </c>
      <c r="L98">
        <v>8400</v>
      </c>
      <c r="M98">
        <v>23</v>
      </c>
      <c r="N98">
        <v>17.02</v>
      </c>
      <c r="O98">
        <v>89.36</v>
      </c>
      <c r="P98">
        <v>-1000</v>
      </c>
      <c r="Q98">
        <v>-3</v>
      </c>
      <c r="R98">
        <v>2</v>
      </c>
      <c r="S98">
        <v>22.8</v>
      </c>
      <c r="T98">
        <v>6.54</v>
      </c>
      <c r="U98">
        <v>7.3</v>
      </c>
      <c r="V98">
        <v>5.8</v>
      </c>
      <c r="W98">
        <v>1</v>
      </c>
      <c r="X98">
        <v>6</v>
      </c>
      <c r="Y98">
        <v>3</v>
      </c>
      <c r="Z98">
        <v>2</v>
      </c>
      <c r="AA98">
        <v>3</v>
      </c>
      <c r="AB98">
        <v>1.3</v>
      </c>
      <c r="AC98">
        <v>93.9</v>
      </c>
      <c r="AD98">
        <v>11.16</v>
      </c>
      <c r="AE98">
        <v>2.6</v>
      </c>
      <c r="AF98">
        <v>5.7</v>
      </c>
      <c r="AG98">
        <v>1</v>
      </c>
      <c r="AH98">
        <v>15</v>
      </c>
      <c r="AI98">
        <v>4</v>
      </c>
      <c r="AJ98">
        <v>1</v>
      </c>
      <c r="AK98">
        <v>3</v>
      </c>
    </row>
    <row r="99" spans="1:37">
      <c r="A99" t="s">
        <v>717</v>
      </c>
      <c r="B99" t="s">
        <v>641</v>
      </c>
      <c r="C99">
        <v>334</v>
      </c>
      <c r="D99">
        <v>334</v>
      </c>
      <c r="E99">
        <v>23</v>
      </c>
      <c r="F99">
        <v>286</v>
      </c>
      <c r="G99">
        <v>0</v>
      </c>
      <c r="H99">
        <v>42</v>
      </c>
      <c r="I99">
        <v>0</v>
      </c>
      <c r="J99">
        <v>28600</v>
      </c>
      <c r="K99">
        <v>78</v>
      </c>
      <c r="L99">
        <v>26800</v>
      </c>
      <c r="M99">
        <v>73</v>
      </c>
      <c r="N99">
        <v>14.69</v>
      </c>
      <c r="O99">
        <v>93.71</v>
      </c>
      <c r="P99">
        <v>-1800</v>
      </c>
      <c r="Q99">
        <v>-5</v>
      </c>
      <c r="R99">
        <v>2</v>
      </c>
      <c r="S99">
        <v>40.5</v>
      </c>
      <c r="T99">
        <v>7.63</v>
      </c>
      <c r="U99">
        <v>5.0999999999999996</v>
      </c>
      <c r="V99">
        <v>6.9</v>
      </c>
      <c r="W99">
        <v>1</v>
      </c>
      <c r="X99">
        <v>6</v>
      </c>
      <c r="Y99">
        <v>3</v>
      </c>
      <c r="Z99">
        <v>3</v>
      </c>
      <c r="AA99">
        <v>3</v>
      </c>
      <c r="AB99">
        <v>1.3</v>
      </c>
      <c r="AC99">
        <v>99.8</v>
      </c>
      <c r="AD99">
        <v>9.1999999999999993</v>
      </c>
      <c r="AE99">
        <v>2.6</v>
      </c>
      <c r="AF99">
        <v>5.6</v>
      </c>
      <c r="AG99">
        <v>1</v>
      </c>
      <c r="AH99">
        <v>15</v>
      </c>
      <c r="AI99">
        <v>4</v>
      </c>
      <c r="AJ99">
        <v>1</v>
      </c>
      <c r="AK99">
        <v>3</v>
      </c>
    </row>
    <row r="100" spans="1:37">
      <c r="A100" t="s">
        <v>717</v>
      </c>
      <c r="B100" t="s">
        <v>641</v>
      </c>
      <c r="C100">
        <v>335</v>
      </c>
      <c r="D100">
        <v>335</v>
      </c>
      <c r="E100">
        <v>23</v>
      </c>
      <c r="F100">
        <v>51</v>
      </c>
      <c r="G100">
        <v>0</v>
      </c>
      <c r="H100">
        <v>2</v>
      </c>
      <c r="I100">
        <v>0</v>
      </c>
      <c r="J100">
        <v>5100</v>
      </c>
      <c r="K100">
        <v>13</v>
      </c>
      <c r="L100">
        <v>1350</v>
      </c>
      <c r="M100">
        <v>4</v>
      </c>
      <c r="N100">
        <v>3.92</v>
      </c>
      <c r="O100">
        <v>26.47</v>
      </c>
      <c r="P100">
        <v>-3750</v>
      </c>
      <c r="Q100">
        <v>-10</v>
      </c>
      <c r="R100">
        <v>2.4</v>
      </c>
      <c r="S100">
        <v>16</v>
      </c>
      <c r="T100">
        <v>8.18</v>
      </c>
      <c r="U100">
        <v>4.0999999999999996</v>
      </c>
      <c r="V100">
        <v>8</v>
      </c>
      <c r="W100">
        <v>1</v>
      </c>
      <c r="X100">
        <v>6</v>
      </c>
      <c r="Y100">
        <v>4</v>
      </c>
      <c r="Z100">
        <v>4</v>
      </c>
      <c r="AA100">
        <v>4</v>
      </c>
      <c r="AB100">
        <v>1.6</v>
      </c>
      <c r="AC100">
        <v>94.7</v>
      </c>
      <c r="AD100">
        <v>12.97</v>
      </c>
      <c r="AE100">
        <v>2.4</v>
      </c>
      <c r="AF100">
        <v>6.9</v>
      </c>
      <c r="AG100">
        <v>1</v>
      </c>
      <c r="AH100">
        <v>14</v>
      </c>
      <c r="AI100">
        <v>5</v>
      </c>
      <c r="AJ100">
        <v>1</v>
      </c>
      <c r="AK100">
        <v>3</v>
      </c>
    </row>
    <row r="101" spans="1:37">
      <c r="A101" t="s">
        <v>717</v>
      </c>
      <c r="B101" t="s">
        <v>641</v>
      </c>
      <c r="C101">
        <v>336</v>
      </c>
      <c r="D101">
        <v>336</v>
      </c>
      <c r="E101">
        <v>23</v>
      </c>
      <c r="F101">
        <v>46</v>
      </c>
      <c r="G101">
        <v>0</v>
      </c>
      <c r="H101">
        <v>8</v>
      </c>
      <c r="I101">
        <v>0</v>
      </c>
      <c r="J101">
        <v>4600</v>
      </c>
      <c r="K101">
        <v>12</v>
      </c>
      <c r="L101">
        <v>3950</v>
      </c>
      <c r="M101">
        <v>11</v>
      </c>
      <c r="N101">
        <v>17.39</v>
      </c>
      <c r="O101">
        <v>85.87</v>
      </c>
      <c r="P101">
        <v>-650</v>
      </c>
      <c r="Q101">
        <v>-2</v>
      </c>
      <c r="R101">
        <v>2.7</v>
      </c>
      <c r="S101">
        <v>21.2</v>
      </c>
      <c r="T101">
        <v>8.4499999999999993</v>
      </c>
      <c r="U101">
        <v>2.7</v>
      </c>
      <c r="V101">
        <v>7.2</v>
      </c>
      <c r="W101">
        <v>1</v>
      </c>
      <c r="X101">
        <v>6</v>
      </c>
      <c r="Y101">
        <v>4</v>
      </c>
      <c r="Z101">
        <v>5</v>
      </c>
      <c r="AA101">
        <v>4</v>
      </c>
      <c r="AB101">
        <v>1.5</v>
      </c>
      <c r="AC101">
        <v>39</v>
      </c>
      <c r="AD101">
        <v>7.84</v>
      </c>
      <c r="AE101">
        <v>3.2</v>
      </c>
      <c r="AF101">
        <v>4.5</v>
      </c>
      <c r="AG101">
        <v>1</v>
      </c>
      <c r="AH101">
        <v>12</v>
      </c>
      <c r="AI101">
        <v>3</v>
      </c>
      <c r="AJ101">
        <v>1</v>
      </c>
      <c r="AK101">
        <v>2</v>
      </c>
    </row>
    <row r="102" spans="1:37">
      <c r="A102" t="s">
        <v>717</v>
      </c>
      <c r="B102" t="s">
        <v>641</v>
      </c>
      <c r="C102">
        <v>344</v>
      </c>
      <c r="D102">
        <v>344</v>
      </c>
      <c r="E102">
        <v>14</v>
      </c>
      <c r="F102">
        <v>62</v>
      </c>
      <c r="G102">
        <v>0</v>
      </c>
      <c r="H102">
        <v>8</v>
      </c>
      <c r="I102">
        <v>0</v>
      </c>
      <c r="J102">
        <v>6200</v>
      </c>
      <c r="K102">
        <v>16</v>
      </c>
      <c r="L102">
        <v>6290</v>
      </c>
      <c r="M102">
        <v>17</v>
      </c>
      <c r="N102">
        <v>12.9</v>
      </c>
      <c r="O102">
        <v>101.45</v>
      </c>
      <c r="P102">
        <v>90</v>
      </c>
      <c r="Q102">
        <v>0</v>
      </c>
      <c r="R102">
        <v>2.7</v>
      </c>
      <c r="S102">
        <v>21</v>
      </c>
      <c r="T102">
        <v>8.5500000000000007</v>
      </c>
      <c r="U102">
        <v>6.6</v>
      </c>
      <c r="V102">
        <v>8</v>
      </c>
      <c r="W102">
        <v>1</v>
      </c>
      <c r="X102">
        <v>6</v>
      </c>
      <c r="Y102">
        <v>4</v>
      </c>
      <c r="Z102">
        <v>5</v>
      </c>
      <c r="AA102">
        <v>4</v>
      </c>
      <c r="AB102">
        <v>1.8</v>
      </c>
      <c r="AC102">
        <v>103</v>
      </c>
      <c r="AD102">
        <v>10.64</v>
      </c>
      <c r="AE102">
        <v>5</v>
      </c>
      <c r="AF102">
        <v>5.8</v>
      </c>
      <c r="AG102">
        <v>1</v>
      </c>
      <c r="AH102">
        <v>15</v>
      </c>
      <c r="AI102">
        <v>4</v>
      </c>
      <c r="AJ102">
        <v>1</v>
      </c>
      <c r="AK102">
        <v>3</v>
      </c>
    </row>
    <row r="103" spans="1:37">
      <c r="A103" t="s">
        <v>717</v>
      </c>
      <c r="B103" t="s">
        <v>641</v>
      </c>
      <c r="C103">
        <v>351</v>
      </c>
      <c r="D103">
        <v>351</v>
      </c>
      <c r="E103">
        <v>12</v>
      </c>
      <c r="F103">
        <v>196</v>
      </c>
      <c r="G103">
        <v>0</v>
      </c>
      <c r="H103">
        <v>27</v>
      </c>
      <c r="I103">
        <v>0</v>
      </c>
      <c r="J103">
        <v>19600</v>
      </c>
      <c r="K103">
        <v>53</v>
      </c>
      <c r="L103">
        <v>19390</v>
      </c>
      <c r="M103">
        <v>53</v>
      </c>
      <c r="N103">
        <v>13.78</v>
      </c>
      <c r="O103">
        <v>98.93</v>
      </c>
      <c r="P103">
        <v>-210</v>
      </c>
      <c r="Q103">
        <v>-1</v>
      </c>
      <c r="R103">
        <v>2.5</v>
      </c>
      <c r="S103">
        <v>38.200000000000003</v>
      </c>
      <c r="T103">
        <v>8.31</v>
      </c>
      <c r="U103">
        <v>5.7</v>
      </c>
      <c r="V103">
        <v>7.5</v>
      </c>
      <c r="W103">
        <v>1</v>
      </c>
      <c r="X103">
        <v>6</v>
      </c>
      <c r="Y103">
        <v>4</v>
      </c>
      <c r="Z103">
        <v>4</v>
      </c>
      <c r="AA103">
        <v>4</v>
      </c>
      <c r="AB103">
        <v>1.6</v>
      </c>
      <c r="AC103">
        <v>62.2</v>
      </c>
      <c r="AD103">
        <v>9.77</v>
      </c>
      <c r="AE103">
        <v>2.2999999999999998</v>
      </c>
      <c r="AF103">
        <v>6.5</v>
      </c>
      <c r="AG103">
        <v>1</v>
      </c>
      <c r="AH103">
        <v>14</v>
      </c>
      <c r="AI103">
        <v>4</v>
      </c>
      <c r="AJ103">
        <v>1</v>
      </c>
      <c r="AK103">
        <v>3</v>
      </c>
    </row>
    <row r="104" spans="1:37">
      <c r="A104" t="s">
        <v>717</v>
      </c>
      <c r="B104" t="s">
        <v>641</v>
      </c>
      <c r="C104">
        <v>352</v>
      </c>
      <c r="D104">
        <v>352</v>
      </c>
      <c r="E104">
        <v>12</v>
      </c>
      <c r="F104">
        <v>4</v>
      </c>
      <c r="G104">
        <v>0</v>
      </c>
      <c r="H104">
        <v>0</v>
      </c>
      <c r="I104">
        <v>0</v>
      </c>
      <c r="J104">
        <v>400</v>
      </c>
      <c r="K104">
        <v>1</v>
      </c>
      <c r="L104">
        <v>0</v>
      </c>
      <c r="M104">
        <v>0</v>
      </c>
      <c r="N104">
        <v>0</v>
      </c>
      <c r="O104">
        <v>0</v>
      </c>
      <c r="P104">
        <v>-400</v>
      </c>
      <c r="Q104">
        <v>-1</v>
      </c>
      <c r="R104">
        <v>10.1</v>
      </c>
      <c r="S104">
        <v>23.6</v>
      </c>
      <c r="T104">
        <v>14.4</v>
      </c>
      <c r="U104">
        <v>10.1</v>
      </c>
      <c r="V104">
        <v>11</v>
      </c>
      <c r="W104">
        <v>5</v>
      </c>
      <c r="X104">
        <v>6</v>
      </c>
      <c r="Y104">
        <v>5</v>
      </c>
      <c r="Z104">
        <v>5</v>
      </c>
      <c r="AA104">
        <v>5</v>
      </c>
      <c r="AB104">
        <v>1.6</v>
      </c>
      <c r="AC104">
        <v>33.6</v>
      </c>
      <c r="AD104">
        <v>12.48</v>
      </c>
      <c r="AE104">
        <v>1.6</v>
      </c>
      <c r="AF104">
        <v>3.2</v>
      </c>
      <c r="AG104">
        <v>1</v>
      </c>
      <c r="AH104">
        <v>10</v>
      </c>
      <c r="AI104">
        <v>5</v>
      </c>
      <c r="AJ104">
        <v>1</v>
      </c>
      <c r="AK104">
        <v>2</v>
      </c>
    </row>
    <row r="105" spans="1:37">
      <c r="A105" t="s">
        <v>717</v>
      </c>
      <c r="B105" t="s">
        <v>641</v>
      </c>
      <c r="C105">
        <v>352</v>
      </c>
      <c r="D105">
        <v>352</v>
      </c>
      <c r="E105">
        <v>23</v>
      </c>
      <c r="F105">
        <v>65</v>
      </c>
      <c r="G105">
        <v>0</v>
      </c>
      <c r="H105">
        <v>13</v>
      </c>
      <c r="I105">
        <v>0</v>
      </c>
      <c r="J105">
        <v>6500</v>
      </c>
      <c r="K105">
        <v>17</v>
      </c>
      <c r="L105">
        <v>5380</v>
      </c>
      <c r="M105">
        <v>15</v>
      </c>
      <c r="N105">
        <v>20</v>
      </c>
      <c r="O105">
        <v>82.77</v>
      </c>
      <c r="P105">
        <v>-1120</v>
      </c>
      <c r="Q105">
        <v>-3</v>
      </c>
      <c r="R105">
        <v>2.2000000000000002</v>
      </c>
      <c r="S105">
        <v>42.2</v>
      </c>
      <c r="T105">
        <v>5.27</v>
      </c>
      <c r="U105">
        <v>5.6</v>
      </c>
      <c r="V105">
        <v>4.5999999999999996</v>
      </c>
      <c r="W105">
        <v>1</v>
      </c>
      <c r="X105">
        <v>6</v>
      </c>
      <c r="Y105">
        <v>2</v>
      </c>
      <c r="Z105">
        <v>1</v>
      </c>
      <c r="AA105">
        <v>2</v>
      </c>
      <c r="AB105">
        <v>2</v>
      </c>
      <c r="AC105">
        <v>92.4</v>
      </c>
      <c r="AD105">
        <v>10.57</v>
      </c>
      <c r="AE105">
        <v>4</v>
      </c>
      <c r="AF105">
        <v>6.2</v>
      </c>
      <c r="AG105">
        <v>1</v>
      </c>
      <c r="AH105">
        <v>15</v>
      </c>
      <c r="AI105">
        <v>4</v>
      </c>
      <c r="AJ105">
        <v>1</v>
      </c>
      <c r="AK105">
        <v>3</v>
      </c>
    </row>
    <row r="106" spans="1:37">
      <c r="A106" t="s">
        <v>717</v>
      </c>
      <c r="B106" t="s">
        <v>641</v>
      </c>
      <c r="C106">
        <v>361</v>
      </c>
      <c r="D106">
        <v>361</v>
      </c>
      <c r="E106">
        <v>12</v>
      </c>
      <c r="F106">
        <v>8</v>
      </c>
      <c r="G106">
        <v>0</v>
      </c>
      <c r="H106">
        <v>0</v>
      </c>
      <c r="I106">
        <v>0</v>
      </c>
      <c r="J106">
        <v>800</v>
      </c>
      <c r="K106">
        <v>2</v>
      </c>
      <c r="L106">
        <v>0</v>
      </c>
      <c r="M106">
        <v>0</v>
      </c>
      <c r="N106">
        <v>0</v>
      </c>
      <c r="O106">
        <v>0</v>
      </c>
      <c r="P106">
        <v>-800</v>
      </c>
      <c r="Q106">
        <v>-2</v>
      </c>
      <c r="R106">
        <v>3.1</v>
      </c>
      <c r="S106">
        <v>13.2</v>
      </c>
      <c r="T106">
        <v>8.98</v>
      </c>
      <c r="U106">
        <v>3.1</v>
      </c>
      <c r="V106">
        <v>9</v>
      </c>
      <c r="W106">
        <v>1</v>
      </c>
      <c r="X106">
        <v>5</v>
      </c>
      <c r="Y106">
        <v>4</v>
      </c>
      <c r="Z106">
        <v>5</v>
      </c>
      <c r="AA106">
        <v>5</v>
      </c>
      <c r="AB106">
        <v>3.8</v>
      </c>
      <c r="AC106">
        <v>30.6</v>
      </c>
      <c r="AD106">
        <v>17.71</v>
      </c>
      <c r="AE106">
        <v>3.8</v>
      </c>
      <c r="AF106">
        <v>18.8</v>
      </c>
      <c r="AG106">
        <v>1</v>
      </c>
      <c r="AH106">
        <v>11</v>
      </c>
      <c r="AI106">
        <v>7</v>
      </c>
      <c r="AJ106">
        <v>10</v>
      </c>
      <c r="AK106">
        <v>8</v>
      </c>
    </row>
    <row r="107" spans="1:37">
      <c r="A107" t="s">
        <v>717</v>
      </c>
      <c r="B107" t="s">
        <v>641</v>
      </c>
      <c r="C107">
        <v>361</v>
      </c>
      <c r="D107">
        <v>361</v>
      </c>
      <c r="E107">
        <v>16</v>
      </c>
      <c r="F107">
        <v>38</v>
      </c>
      <c r="G107">
        <v>0</v>
      </c>
      <c r="H107">
        <v>4</v>
      </c>
      <c r="I107">
        <v>0</v>
      </c>
      <c r="J107">
        <v>3800</v>
      </c>
      <c r="K107">
        <v>10</v>
      </c>
      <c r="L107">
        <v>3600</v>
      </c>
      <c r="M107">
        <v>10</v>
      </c>
      <c r="N107">
        <v>10.53</v>
      </c>
      <c r="O107">
        <v>94.74</v>
      </c>
      <c r="P107">
        <v>-200</v>
      </c>
      <c r="Q107">
        <v>-1</v>
      </c>
      <c r="R107">
        <v>3.9</v>
      </c>
      <c r="S107">
        <v>14.3</v>
      </c>
      <c r="T107">
        <v>8.83</v>
      </c>
      <c r="U107">
        <v>6.6</v>
      </c>
      <c r="V107">
        <v>8.1999999999999993</v>
      </c>
      <c r="W107">
        <v>1</v>
      </c>
      <c r="X107">
        <v>6</v>
      </c>
      <c r="Y107">
        <v>4</v>
      </c>
      <c r="Z107">
        <v>5</v>
      </c>
      <c r="AA107">
        <v>4</v>
      </c>
      <c r="AB107">
        <v>1.2</v>
      </c>
      <c r="AC107">
        <v>33.9</v>
      </c>
      <c r="AD107">
        <v>10.08</v>
      </c>
      <c r="AE107">
        <v>8.1999999999999993</v>
      </c>
      <c r="AF107">
        <v>8.1999999999999993</v>
      </c>
      <c r="AG107">
        <v>1</v>
      </c>
      <c r="AH107">
        <v>15</v>
      </c>
      <c r="AI107">
        <v>5</v>
      </c>
      <c r="AJ107">
        <v>1</v>
      </c>
      <c r="AK107">
        <v>4</v>
      </c>
    </row>
    <row r="108" spans="1:37">
      <c r="A108" t="s">
        <v>717</v>
      </c>
      <c r="B108" t="s">
        <v>641</v>
      </c>
      <c r="C108">
        <v>366</v>
      </c>
      <c r="D108">
        <v>366</v>
      </c>
      <c r="E108">
        <v>16</v>
      </c>
      <c r="F108">
        <v>24</v>
      </c>
      <c r="G108">
        <v>0</v>
      </c>
      <c r="H108">
        <v>1</v>
      </c>
      <c r="I108">
        <v>0</v>
      </c>
      <c r="J108">
        <v>2400</v>
      </c>
      <c r="K108">
        <v>6</v>
      </c>
      <c r="L108">
        <v>830</v>
      </c>
      <c r="M108">
        <v>2</v>
      </c>
      <c r="N108">
        <v>4.17</v>
      </c>
      <c r="O108">
        <v>34.58</v>
      </c>
      <c r="P108">
        <v>-1570</v>
      </c>
      <c r="Q108">
        <v>-4</v>
      </c>
      <c r="R108">
        <v>3.3</v>
      </c>
      <c r="S108">
        <v>16.8</v>
      </c>
      <c r="T108">
        <v>8.34</v>
      </c>
      <c r="U108">
        <v>3.7</v>
      </c>
      <c r="V108">
        <v>7.7</v>
      </c>
      <c r="W108">
        <v>2</v>
      </c>
      <c r="X108">
        <v>6</v>
      </c>
      <c r="Y108">
        <v>4</v>
      </c>
      <c r="Z108">
        <v>3</v>
      </c>
      <c r="AA108">
        <v>3</v>
      </c>
      <c r="AB108">
        <v>1.7</v>
      </c>
      <c r="AC108">
        <v>21.1</v>
      </c>
      <c r="AD108">
        <v>7.97</v>
      </c>
      <c r="AE108">
        <v>5.2</v>
      </c>
      <c r="AF108">
        <v>5.9</v>
      </c>
      <c r="AG108">
        <v>1</v>
      </c>
      <c r="AH108">
        <v>9</v>
      </c>
      <c r="AI108">
        <v>4</v>
      </c>
      <c r="AJ108">
        <v>2</v>
      </c>
      <c r="AK108">
        <v>3</v>
      </c>
    </row>
    <row r="109" spans="1:37">
      <c r="A109" t="s">
        <v>717</v>
      </c>
      <c r="B109" t="s">
        <v>641</v>
      </c>
      <c r="C109">
        <v>421</v>
      </c>
      <c r="D109">
        <v>421</v>
      </c>
      <c r="E109">
        <v>13</v>
      </c>
      <c r="F109">
        <v>36</v>
      </c>
      <c r="G109">
        <v>0</v>
      </c>
      <c r="H109">
        <v>5</v>
      </c>
      <c r="I109">
        <v>0</v>
      </c>
      <c r="J109">
        <v>3600</v>
      </c>
      <c r="K109">
        <v>9</v>
      </c>
      <c r="L109">
        <v>3430</v>
      </c>
      <c r="M109">
        <v>9</v>
      </c>
      <c r="N109">
        <v>13.89</v>
      </c>
      <c r="O109">
        <v>95.28</v>
      </c>
      <c r="P109">
        <v>-170</v>
      </c>
      <c r="Q109">
        <v>0</v>
      </c>
      <c r="R109">
        <v>3.4</v>
      </c>
      <c r="S109">
        <v>37.5</v>
      </c>
      <c r="T109">
        <v>10.58</v>
      </c>
      <c r="U109">
        <v>9.1</v>
      </c>
      <c r="V109">
        <v>9.1</v>
      </c>
      <c r="W109">
        <v>1</v>
      </c>
      <c r="X109">
        <v>6</v>
      </c>
      <c r="Y109">
        <v>5</v>
      </c>
      <c r="Z109">
        <v>5</v>
      </c>
      <c r="AA109">
        <v>5</v>
      </c>
      <c r="AB109">
        <v>1.8</v>
      </c>
      <c r="AC109">
        <v>33.1</v>
      </c>
      <c r="AD109">
        <v>8.08</v>
      </c>
      <c r="AE109">
        <v>3.4</v>
      </c>
      <c r="AF109">
        <v>4.5999999999999996</v>
      </c>
      <c r="AG109">
        <v>1</v>
      </c>
      <c r="AH109">
        <v>13</v>
      </c>
      <c r="AI109">
        <v>4</v>
      </c>
      <c r="AJ109">
        <v>1</v>
      </c>
      <c r="AK109">
        <v>3</v>
      </c>
    </row>
    <row r="110" spans="1:37">
      <c r="A110" t="s">
        <v>717</v>
      </c>
      <c r="B110" t="s">
        <v>641</v>
      </c>
      <c r="C110">
        <v>422</v>
      </c>
      <c r="D110">
        <v>422</v>
      </c>
      <c r="E110">
        <v>23</v>
      </c>
      <c r="F110">
        <v>79</v>
      </c>
      <c r="G110">
        <v>0</v>
      </c>
      <c r="H110">
        <v>11</v>
      </c>
      <c r="I110">
        <v>0</v>
      </c>
      <c r="J110">
        <v>7900</v>
      </c>
      <c r="K110">
        <v>21</v>
      </c>
      <c r="L110">
        <v>6260</v>
      </c>
      <c r="M110">
        <v>17</v>
      </c>
      <c r="N110">
        <v>13.92</v>
      </c>
      <c r="O110">
        <v>79.239999999999995</v>
      </c>
      <c r="P110">
        <v>-1640</v>
      </c>
      <c r="Q110">
        <v>-4</v>
      </c>
      <c r="R110">
        <v>2</v>
      </c>
      <c r="S110">
        <v>19.5</v>
      </c>
      <c r="T110">
        <v>8.44</v>
      </c>
      <c r="U110">
        <v>6.7</v>
      </c>
      <c r="V110">
        <v>7.8</v>
      </c>
      <c r="W110">
        <v>1</v>
      </c>
      <c r="X110">
        <v>6</v>
      </c>
      <c r="Y110">
        <v>4</v>
      </c>
      <c r="Z110">
        <v>4</v>
      </c>
      <c r="AA110">
        <v>4</v>
      </c>
      <c r="AB110">
        <v>0.7</v>
      </c>
      <c r="AC110">
        <v>303.7</v>
      </c>
      <c r="AD110">
        <v>13.52</v>
      </c>
      <c r="AE110">
        <v>5.9</v>
      </c>
      <c r="AF110">
        <v>4.5999999999999996</v>
      </c>
      <c r="AG110">
        <v>-1</v>
      </c>
      <c r="AH110">
        <v>15</v>
      </c>
      <c r="AI110">
        <v>4</v>
      </c>
      <c r="AJ110">
        <v>2</v>
      </c>
      <c r="AK110">
        <v>2</v>
      </c>
    </row>
    <row r="111" spans="1:37">
      <c r="A111" t="s">
        <v>717</v>
      </c>
      <c r="B111" t="s">
        <v>641</v>
      </c>
      <c r="C111">
        <v>433</v>
      </c>
      <c r="D111">
        <v>433</v>
      </c>
      <c r="E111">
        <v>13</v>
      </c>
      <c r="F111">
        <v>50</v>
      </c>
      <c r="G111">
        <v>0</v>
      </c>
      <c r="H111">
        <v>6</v>
      </c>
      <c r="I111">
        <v>0</v>
      </c>
      <c r="J111">
        <v>5000</v>
      </c>
      <c r="K111">
        <v>13</v>
      </c>
      <c r="L111">
        <v>2200</v>
      </c>
      <c r="M111">
        <v>6</v>
      </c>
      <c r="N111">
        <v>12</v>
      </c>
      <c r="O111">
        <v>44</v>
      </c>
      <c r="P111">
        <v>-2800</v>
      </c>
      <c r="Q111">
        <v>-8</v>
      </c>
      <c r="R111">
        <v>2.7</v>
      </c>
      <c r="S111">
        <v>23</v>
      </c>
      <c r="T111">
        <v>7.26</v>
      </c>
      <c r="U111">
        <v>3.2</v>
      </c>
      <c r="V111">
        <v>6.3</v>
      </c>
      <c r="W111">
        <v>1</v>
      </c>
      <c r="X111">
        <v>6</v>
      </c>
      <c r="Y111">
        <v>3</v>
      </c>
      <c r="Z111">
        <v>2</v>
      </c>
      <c r="AA111">
        <v>3</v>
      </c>
      <c r="AB111">
        <v>1.6</v>
      </c>
      <c r="AC111">
        <v>31.8</v>
      </c>
      <c r="AD111">
        <v>6.17</v>
      </c>
      <c r="AE111">
        <v>3.2</v>
      </c>
      <c r="AF111">
        <v>4.5</v>
      </c>
      <c r="AG111">
        <v>1</v>
      </c>
      <c r="AH111">
        <v>9</v>
      </c>
      <c r="AI111">
        <v>3</v>
      </c>
      <c r="AJ111">
        <v>1</v>
      </c>
      <c r="AK111">
        <v>2</v>
      </c>
    </row>
    <row r="112" spans="1:37">
      <c r="A112" t="s">
        <v>717</v>
      </c>
      <c r="B112" t="s">
        <v>641</v>
      </c>
      <c r="C112">
        <v>433</v>
      </c>
      <c r="D112">
        <v>433</v>
      </c>
      <c r="E112">
        <v>24</v>
      </c>
      <c r="F112">
        <v>4</v>
      </c>
      <c r="G112">
        <v>0</v>
      </c>
      <c r="H112">
        <v>1</v>
      </c>
      <c r="I112">
        <v>0</v>
      </c>
      <c r="J112">
        <v>400</v>
      </c>
      <c r="K112">
        <v>1</v>
      </c>
      <c r="L112">
        <v>580</v>
      </c>
      <c r="M112">
        <v>2</v>
      </c>
      <c r="N112">
        <v>25</v>
      </c>
      <c r="O112">
        <v>145</v>
      </c>
      <c r="P112">
        <v>180</v>
      </c>
      <c r="Q112">
        <v>0</v>
      </c>
      <c r="R112">
        <v>3.5</v>
      </c>
      <c r="S112">
        <v>12.6</v>
      </c>
      <c r="T112">
        <v>7.28</v>
      </c>
      <c r="U112">
        <v>3.5</v>
      </c>
      <c r="V112">
        <v>6.2</v>
      </c>
      <c r="W112">
        <v>1</v>
      </c>
      <c r="X112">
        <v>4</v>
      </c>
      <c r="Y112">
        <v>3</v>
      </c>
      <c r="Z112">
        <v>4</v>
      </c>
      <c r="AA112">
        <v>3</v>
      </c>
      <c r="AB112">
        <v>5.8</v>
      </c>
      <c r="AC112">
        <v>19.899999999999999</v>
      </c>
      <c r="AD112">
        <v>12</v>
      </c>
      <c r="AE112">
        <v>5.8</v>
      </c>
      <c r="AF112">
        <v>6</v>
      </c>
      <c r="AG112">
        <v>3</v>
      </c>
      <c r="AH112">
        <v>8</v>
      </c>
      <c r="AI112">
        <v>6</v>
      </c>
      <c r="AJ112">
        <v>3</v>
      </c>
      <c r="AK112">
        <v>4</v>
      </c>
    </row>
    <row r="113" spans="1:37">
      <c r="A113" t="s">
        <v>717</v>
      </c>
      <c r="B113" t="s">
        <v>641</v>
      </c>
      <c r="C113">
        <v>445</v>
      </c>
      <c r="D113">
        <v>445</v>
      </c>
      <c r="E113">
        <v>45</v>
      </c>
      <c r="F113">
        <v>44</v>
      </c>
      <c r="G113">
        <v>0</v>
      </c>
      <c r="H113">
        <v>9</v>
      </c>
      <c r="I113">
        <v>0</v>
      </c>
      <c r="J113">
        <v>4400</v>
      </c>
      <c r="K113">
        <v>12</v>
      </c>
      <c r="L113">
        <v>3800</v>
      </c>
      <c r="M113">
        <v>10</v>
      </c>
      <c r="N113">
        <v>20.45</v>
      </c>
      <c r="O113">
        <v>86.36</v>
      </c>
      <c r="P113">
        <v>-600</v>
      </c>
      <c r="Q113">
        <v>-2</v>
      </c>
      <c r="R113">
        <v>2.2000000000000002</v>
      </c>
      <c r="S113">
        <v>6.9</v>
      </c>
      <c r="T113">
        <v>3.93</v>
      </c>
      <c r="U113">
        <v>2.2000000000000002</v>
      </c>
      <c r="V113">
        <v>3.7</v>
      </c>
      <c r="W113">
        <v>1</v>
      </c>
      <c r="X113">
        <v>4</v>
      </c>
      <c r="Y113">
        <v>1</v>
      </c>
      <c r="Z113">
        <v>1</v>
      </c>
      <c r="AA113">
        <v>1</v>
      </c>
      <c r="AB113">
        <v>2</v>
      </c>
      <c r="AC113">
        <v>73.099999999999994</v>
      </c>
      <c r="AD113">
        <v>10.64</v>
      </c>
      <c r="AE113">
        <v>6.1</v>
      </c>
      <c r="AF113">
        <v>6.1</v>
      </c>
      <c r="AG113">
        <v>1</v>
      </c>
      <c r="AH113">
        <v>13</v>
      </c>
      <c r="AI113">
        <v>5</v>
      </c>
      <c r="AJ113">
        <v>3</v>
      </c>
      <c r="AK113">
        <v>3</v>
      </c>
    </row>
    <row r="114" spans="1:37">
      <c r="A114" t="s">
        <v>717</v>
      </c>
      <c r="B114" t="s">
        <v>641</v>
      </c>
      <c r="C114">
        <v>446</v>
      </c>
      <c r="D114">
        <v>446</v>
      </c>
      <c r="E114">
        <v>34</v>
      </c>
      <c r="F114">
        <v>11</v>
      </c>
      <c r="G114">
        <v>0</v>
      </c>
      <c r="H114">
        <v>0</v>
      </c>
      <c r="I114">
        <v>0</v>
      </c>
      <c r="J114">
        <v>1100</v>
      </c>
      <c r="K114">
        <v>3</v>
      </c>
      <c r="L114">
        <v>0</v>
      </c>
      <c r="M114">
        <v>0</v>
      </c>
      <c r="N114">
        <v>0</v>
      </c>
      <c r="O114">
        <v>0</v>
      </c>
      <c r="P114">
        <v>-1100</v>
      </c>
      <c r="Q114">
        <v>-3</v>
      </c>
      <c r="R114">
        <v>6</v>
      </c>
      <c r="S114">
        <v>18</v>
      </c>
      <c r="T114">
        <v>9.7799999999999994</v>
      </c>
      <c r="U114">
        <v>7.2</v>
      </c>
      <c r="V114">
        <v>8.5</v>
      </c>
      <c r="W114">
        <v>2</v>
      </c>
      <c r="X114">
        <v>6</v>
      </c>
      <c r="Y114">
        <v>4</v>
      </c>
      <c r="Z114">
        <v>4</v>
      </c>
      <c r="AA114">
        <v>4</v>
      </c>
      <c r="AB114">
        <v>2.4</v>
      </c>
      <c r="AC114">
        <v>74.099999999999994</v>
      </c>
      <c r="AD114">
        <v>15.38</v>
      </c>
      <c r="AE114">
        <v>2.4</v>
      </c>
      <c r="AF114">
        <v>9.4</v>
      </c>
      <c r="AG114">
        <v>1</v>
      </c>
      <c r="AH114">
        <v>15</v>
      </c>
      <c r="AI114">
        <v>6</v>
      </c>
      <c r="AJ114">
        <v>1</v>
      </c>
      <c r="AK114">
        <v>5</v>
      </c>
    </row>
    <row r="115" spans="1:37">
      <c r="A115" t="s">
        <v>717</v>
      </c>
      <c r="B115" t="s">
        <v>641</v>
      </c>
      <c r="C115">
        <v>511</v>
      </c>
      <c r="D115">
        <v>511</v>
      </c>
      <c r="E115">
        <v>13</v>
      </c>
      <c r="F115">
        <v>7</v>
      </c>
      <c r="G115">
        <v>0</v>
      </c>
      <c r="H115">
        <v>1</v>
      </c>
      <c r="I115">
        <v>0</v>
      </c>
      <c r="J115">
        <v>700</v>
      </c>
      <c r="K115">
        <v>1</v>
      </c>
      <c r="L115">
        <v>340</v>
      </c>
      <c r="M115">
        <v>1</v>
      </c>
      <c r="N115">
        <v>14.29</v>
      </c>
      <c r="O115">
        <v>48.57</v>
      </c>
      <c r="P115">
        <v>-360</v>
      </c>
      <c r="Q115">
        <v>-1</v>
      </c>
      <c r="R115">
        <v>2.5</v>
      </c>
      <c r="S115">
        <v>22.1</v>
      </c>
      <c r="T115">
        <v>11.13</v>
      </c>
      <c r="U115">
        <v>2.5</v>
      </c>
      <c r="V115">
        <v>9.3000000000000007</v>
      </c>
      <c r="W115">
        <v>1</v>
      </c>
      <c r="X115">
        <v>6</v>
      </c>
      <c r="Y115">
        <v>4</v>
      </c>
      <c r="Z115">
        <v>4</v>
      </c>
      <c r="AA115">
        <v>4</v>
      </c>
      <c r="AB115">
        <v>3.4</v>
      </c>
      <c r="AC115">
        <v>35.700000000000003</v>
      </c>
      <c r="AD115">
        <v>9.94</v>
      </c>
      <c r="AE115">
        <v>3.4</v>
      </c>
      <c r="AF115">
        <v>7</v>
      </c>
      <c r="AG115">
        <v>1</v>
      </c>
      <c r="AH115">
        <v>8</v>
      </c>
      <c r="AI115">
        <v>3</v>
      </c>
      <c r="AJ115">
        <v>2</v>
      </c>
      <c r="AK115">
        <v>3</v>
      </c>
    </row>
    <row r="116" spans="1:37">
      <c r="A116" t="s">
        <v>717</v>
      </c>
      <c r="B116" t="s">
        <v>641</v>
      </c>
      <c r="C116">
        <v>511</v>
      </c>
      <c r="D116">
        <v>511</v>
      </c>
      <c r="E116">
        <v>45</v>
      </c>
      <c r="F116">
        <v>2</v>
      </c>
      <c r="G116">
        <v>0</v>
      </c>
      <c r="H116">
        <v>0</v>
      </c>
      <c r="I116">
        <v>0</v>
      </c>
      <c r="J116">
        <v>200</v>
      </c>
      <c r="K116">
        <v>0</v>
      </c>
      <c r="L116">
        <v>0</v>
      </c>
      <c r="M116">
        <v>0</v>
      </c>
      <c r="N116">
        <v>0</v>
      </c>
      <c r="O116">
        <v>0</v>
      </c>
      <c r="P116">
        <v>-200</v>
      </c>
      <c r="Q116">
        <v>-1</v>
      </c>
      <c r="R116">
        <v>5.0999999999999996</v>
      </c>
      <c r="S116">
        <v>18.7</v>
      </c>
      <c r="T116">
        <v>11.9</v>
      </c>
      <c r="U116">
        <v>5.0999999999999996</v>
      </c>
      <c r="V116">
        <v>5.0999999999999996</v>
      </c>
      <c r="W116">
        <v>4</v>
      </c>
      <c r="X116">
        <v>6</v>
      </c>
      <c r="Y116">
        <v>5</v>
      </c>
      <c r="Z116">
        <v>4</v>
      </c>
      <c r="AA116">
        <v>4</v>
      </c>
      <c r="AB116">
        <v>3</v>
      </c>
      <c r="AC116">
        <v>4.5999999999999996</v>
      </c>
      <c r="AD116">
        <v>3.8</v>
      </c>
      <c r="AE116">
        <v>3</v>
      </c>
      <c r="AF116">
        <v>3</v>
      </c>
      <c r="AG116">
        <v>1</v>
      </c>
      <c r="AH116">
        <v>3</v>
      </c>
      <c r="AI116">
        <v>2</v>
      </c>
      <c r="AJ116">
        <v>1</v>
      </c>
      <c r="AK116">
        <v>1</v>
      </c>
    </row>
    <row r="117" spans="1:37">
      <c r="A117" t="s">
        <v>717</v>
      </c>
      <c r="B117" t="s">
        <v>641</v>
      </c>
      <c r="C117">
        <v>553</v>
      </c>
      <c r="D117">
        <v>553</v>
      </c>
      <c r="E117">
        <v>23</v>
      </c>
      <c r="F117">
        <v>93</v>
      </c>
      <c r="G117">
        <v>0</v>
      </c>
      <c r="H117">
        <v>8</v>
      </c>
      <c r="I117">
        <v>0</v>
      </c>
      <c r="J117">
        <v>9300</v>
      </c>
      <c r="K117">
        <v>25</v>
      </c>
      <c r="L117">
        <v>6540</v>
      </c>
      <c r="M117">
        <v>18</v>
      </c>
      <c r="N117">
        <v>8.6</v>
      </c>
      <c r="O117">
        <v>70.319999999999993</v>
      </c>
      <c r="P117">
        <v>-2760</v>
      </c>
      <c r="Q117">
        <v>-8</v>
      </c>
      <c r="R117">
        <v>2.2000000000000002</v>
      </c>
      <c r="S117">
        <v>20.399999999999999</v>
      </c>
      <c r="T117">
        <v>9.24</v>
      </c>
      <c r="U117">
        <v>5</v>
      </c>
      <c r="V117">
        <v>8.9</v>
      </c>
      <c r="W117">
        <v>1</v>
      </c>
      <c r="X117">
        <v>6</v>
      </c>
      <c r="Y117">
        <v>4</v>
      </c>
      <c r="Z117">
        <v>5</v>
      </c>
      <c r="AA117">
        <v>5</v>
      </c>
      <c r="AB117">
        <v>1.8</v>
      </c>
      <c r="AC117">
        <v>134.6</v>
      </c>
      <c r="AD117">
        <v>12.89</v>
      </c>
      <c r="AE117">
        <v>2.4</v>
      </c>
      <c r="AF117">
        <v>6.4</v>
      </c>
      <c r="AG117">
        <v>1</v>
      </c>
      <c r="AH117">
        <v>15</v>
      </c>
      <c r="AI117">
        <v>4</v>
      </c>
      <c r="AJ117">
        <v>1</v>
      </c>
      <c r="AK117">
        <v>3</v>
      </c>
    </row>
    <row r="118" spans="1:37">
      <c r="A118" t="s">
        <v>717</v>
      </c>
      <c r="B118" t="s">
        <v>641</v>
      </c>
      <c r="C118">
        <v>554</v>
      </c>
      <c r="D118">
        <v>554</v>
      </c>
      <c r="E118">
        <v>15</v>
      </c>
      <c r="F118">
        <v>47</v>
      </c>
      <c r="G118">
        <v>0</v>
      </c>
      <c r="H118">
        <v>4</v>
      </c>
      <c r="I118">
        <v>0</v>
      </c>
      <c r="J118">
        <v>4700</v>
      </c>
      <c r="K118">
        <v>12</v>
      </c>
      <c r="L118">
        <v>2830</v>
      </c>
      <c r="M118">
        <v>8</v>
      </c>
      <c r="N118">
        <v>8.51</v>
      </c>
      <c r="O118">
        <v>60.21</v>
      </c>
      <c r="P118">
        <v>-1870</v>
      </c>
      <c r="Q118">
        <v>-5</v>
      </c>
      <c r="R118">
        <v>3.5</v>
      </c>
      <c r="S118">
        <v>12.8</v>
      </c>
      <c r="T118">
        <v>7.59</v>
      </c>
      <c r="U118">
        <v>7.8</v>
      </c>
      <c r="V118">
        <v>7.5</v>
      </c>
      <c r="W118">
        <v>1</v>
      </c>
      <c r="X118">
        <v>6</v>
      </c>
      <c r="Y118">
        <v>4</v>
      </c>
      <c r="Z118">
        <v>2</v>
      </c>
      <c r="AA118">
        <v>4</v>
      </c>
      <c r="AB118">
        <v>1.4</v>
      </c>
      <c r="AC118">
        <v>83.5</v>
      </c>
      <c r="AD118">
        <v>11.2</v>
      </c>
      <c r="AE118">
        <v>2.9</v>
      </c>
      <c r="AF118">
        <v>8.1</v>
      </c>
      <c r="AG118">
        <v>1</v>
      </c>
      <c r="AH118">
        <v>13</v>
      </c>
      <c r="AI118">
        <v>5</v>
      </c>
      <c r="AJ118">
        <v>1</v>
      </c>
      <c r="AK118">
        <v>4</v>
      </c>
    </row>
    <row r="119" spans="1:37">
      <c r="A119" t="s">
        <v>717</v>
      </c>
      <c r="B119" t="s">
        <v>641</v>
      </c>
      <c r="C119">
        <v>611</v>
      </c>
      <c r="D119">
        <v>611</v>
      </c>
      <c r="E119">
        <v>46</v>
      </c>
      <c r="F119">
        <v>33</v>
      </c>
      <c r="G119">
        <v>0</v>
      </c>
      <c r="H119">
        <v>6</v>
      </c>
      <c r="I119">
        <v>0</v>
      </c>
      <c r="J119">
        <v>3300</v>
      </c>
      <c r="K119">
        <v>9</v>
      </c>
      <c r="L119">
        <v>3570</v>
      </c>
      <c r="M119">
        <v>10</v>
      </c>
      <c r="N119">
        <v>18.18</v>
      </c>
      <c r="O119">
        <v>108.18</v>
      </c>
      <c r="P119">
        <v>270</v>
      </c>
      <c r="Q119">
        <v>1</v>
      </c>
      <c r="R119">
        <v>2.8</v>
      </c>
      <c r="S119">
        <v>28.5</v>
      </c>
      <c r="T119">
        <v>10.14</v>
      </c>
      <c r="U119">
        <v>3.6</v>
      </c>
      <c r="V119">
        <v>9</v>
      </c>
      <c r="W119">
        <v>1</v>
      </c>
      <c r="X119">
        <v>6</v>
      </c>
      <c r="Y119">
        <v>4</v>
      </c>
      <c r="Z119">
        <v>6</v>
      </c>
      <c r="AA119">
        <v>4</v>
      </c>
      <c r="AB119">
        <v>1.4</v>
      </c>
      <c r="AC119">
        <v>70.8</v>
      </c>
      <c r="AD119">
        <v>8.8800000000000008</v>
      </c>
      <c r="AE119">
        <v>1.6</v>
      </c>
      <c r="AF119">
        <v>4</v>
      </c>
      <c r="AG119">
        <v>1</v>
      </c>
      <c r="AH119">
        <v>13</v>
      </c>
      <c r="AI119">
        <v>3</v>
      </c>
      <c r="AJ119">
        <v>1</v>
      </c>
      <c r="AK119">
        <v>2</v>
      </c>
    </row>
    <row r="120" spans="1:37">
      <c r="A120" t="s">
        <v>717</v>
      </c>
      <c r="B120" t="s">
        <v>641</v>
      </c>
      <c r="C120">
        <v>663</v>
      </c>
      <c r="D120">
        <v>663</v>
      </c>
      <c r="E120">
        <v>46</v>
      </c>
      <c r="F120">
        <v>26</v>
      </c>
      <c r="G120">
        <v>0</v>
      </c>
      <c r="H120">
        <v>2</v>
      </c>
      <c r="I120">
        <v>0</v>
      </c>
      <c r="J120">
        <v>2600</v>
      </c>
      <c r="K120">
        <v>7</v>
      </c>
      <c r="L120">
        <v>2360</v>
      </c>
      <c r="M120">
        <v>6</v>
      </c>
      <c r="N120">
        <v>7.69</v>
      </c>
      <c r="O120">
        <v>90.77</v>
      </c>
      <c r="P120">
        <v>-240</v>
      </c>
      <c r="Q120">
        <v>-1</v>
      </c>
      <c r="R120">
        <v>5.0999999999999996</v>
      </c>
      <c r="S120">
        <v>21.7</v>
      </c>
      <c r="T120">
        <v>10.23</v>
      </c>
      <c r="U120">
        <v>9</v>
      </c>
      <c r="V120">
        <v>9</v>
      </c>
      <c r="W120">
        <v>2</v>
      </c>
      <c r="X120">
        <v>6</v>
      </c>
      <c r="Y120">
        <v>5</v>
      </c>
      <c r="Z120">
        <v>5</v>
      </c>
      <c r="AA120">
        <v>5</v>
      </c>
      <c r="AB120">
        <v>2.1</v>
      </c>
      <c r="AC120">
        <v>43.5</v>
      </c>
      <c r="AD120">
        <v>10.91</v>
      </c>
      <c r="AE120">
        <v>3.2</v>
      </c>
      <c r="AF120">
        <v>7.9</v>
      </c>
      <c r="AG120">
        <v>1</v>
      </c>
      <c r="AH120">
        <v>13</v>
      </c>
      <c r="AI120">
        <v>5</v>
      </c>
      <c r="AJ120">
        <v>1</v>
      </c>
      <c r="AK120">
        <v>4</v>
      </c>
    </row>
    <row r="121" spans="1:37">
      <c r="A121" t="s">
        <v>717</v>
      </c>
      <c r="B121" t="s">
        <v>641</v>
      </c>
      <c r="C121">
        <v>664</v>
      </c>
      <c r="D121">
        <v>664</v>
      </c>
      <c r="E121">
        <v>16</v>
      </c>
      <c r="F121">
        <v>11</v>
      </c>
      <c r="G121">
        <v>0</v>
      </c>
      <c r="H121">
        <v>3</v>
      </c>
      <c r="I121">
        <v>0</v>
      </c>
      <c r="J121">
        <v>1100</v>
      </c>
      <c r="K121">
        <v>3</v>
      </c>
      <c r="L121">
        <v>2380</v>
      </c>
      <c r="M121">
        <v>7</v>
      </c>
      <c r="N121">
        <v>27.27</v>
      </c>
      <c r="O121">
        <v>216.36</v>
      </c>
      <c r="P121">
        <v>1280</v>
      </c>
      <c r="Q121">
        <v>4</v>
      </c>
      <c r="R121">
        <v>2.2999999999999998</v>
      </c>
      <c r="S121">
        <v>10.5</v>
      </c>
      <c r="T121">
        <v>6.83</v>
      </c>
      <c r="U121">
        <v>4.5999999999999996</v>
      </c>
      <c r="V121">
        <v>7.1</v>
      </c>
      <c r="W121">
        <v>1</v>
      </c>
      <c r="X121">
        <v>5</v>
      </c>
      <c r="Y121">
        <v>3</v>
      </c>
      <c r="Z121">
        <v>3</v>
      </c>
      <c r="AA121">
        <v>3</v>
      </c>
      <c r="AB121">
        <v>3.8</v>
      </c>
      <c r="AC121">
        <v>25.4</v>
      </c>
      <c r="AD121">
        <v>12.04</v>
      </c>
      <c r="AE121">
        <v>3.8</v>
      </c>
      <c r="AF121">
        <v>10.3</v>
      </c>
      <c r="AG121">
        <v>1</v>
      </c>
      <c r="AH121">
        <v>11</v>
      </c>
      <c r="AI121">
        <v>5</v>
      </c>
      <c r="AJ121">
        <v>3</v>
      </c>
      <c r="AK121">
        <v>5</v>
      </c>
    </row>
    <row r="122" spans="1:37">
      <c r="N122" s="37">
        <f>AVERAGE(N77:N121)</f>
        <v>15.477333333333329</v>
      </c>
      <c r="O122" s="37">
        <f>AVERAGE(O77:O121)</f>
        <v>82.439777777777763</v>
      </c>
    </row>
    <row r="123" spans="1:37">
      <c r="A123" t="s">
        <v>679</v>
      </c>
      <c r="B123" t="s">
        <v>680</v>
      </c>
      <c r="C123" t="s">
        <v>681</v>
      </c>
      <c r="D123" t="s">
        <v>682</v>
      </c>
      <c r="E123" t="s">
        <v>430</v>
      </c>
      <c r="F123" t="s">
        <v>683</v>
      </c>
      <c r="G123" t="s">
        <v>684</v>
      </c>
      <c r="H123" t="s">
        <v>685</v>
      </c>
      <c r="I123" t="s">
        <v>686</v>
      </c>
      <c r="J123" t="s">
        <v>687</v>
      </c>
      <c r="K123" t="s">
        <v>688</v>
      </c>
      <c r="L123" t="s">
        <v>689</v>
      </c>
      <c r="M123" t="s">
        <v>690</v>
      </c>
      <c r="N123" t="s">
        <v>22</v>
      </c>
      <c r="O123" t="s">
        <v>23</v>
      </c>
      <c r="P123" t="s">
        <v>21</v>
      </c>
      <c r="Q123" t="s">
        <v>691</v>
      </c>
      <c r="R123" t="s">
        <v>692</v>
      </c>
      <c r="S123" t="s">
        <v>693</v>
      </c>
      <c r="T123" t="s">
        <v>694</v>
      </c>
      <c r="U123" t="s">
        <v>695</v>
      </c>
      <c r="V123" t="s">
        <v>696</v>
      </c>
      <c r="W123" t="s">
        <v>697</v>
      </c>
      <c r="X123" t="s">
        <v>698</v>
      </c>
      <c r="Y123" t="s">
        <v>699</v>
      </c>
      <c r="Z123" t="s">
        <v>700</v>
      </c>
      <c r="AA123" t="s">
        <v>701</v>
      </c>
      <c r="AB123" t="s">
        <v>702</v>
      </c>
      <c r="AC123" t="s">
        <v>703</v>
      </c>
      <c r="AD123" t="s">
        <v>704</v>
      </c>
      <c r="AE123" t="s">
        <v>705</v>
      </c>
      <c r="AF123" t="s">
        <v>706</v>
      </c>
      <c r="AG123" t="s">
        <v>707</v>
      </c>
      <c r="AH123" t="s">
        <v>708</v>
      </c>
      <c r="AI123" t="s">
        <v>709</v>
      </c>
      <c r="AJ123" t="s">
        <v>710</v>
      </c>
      <c r="AK123" t="s">
        <v>711</v>
      </c>
    </row>
    <row r="124" spans="1:37">
      <c r="A124" t="s">
        <v>718</v>
      </c>
      <c r="B124" t="s">
        <v>641</v>
      </c>
      <c r="C124">
        <v>112</v>
      </c>
      <c r="D124">
        <v>112</v>
      </c>
      <c r="E124">
        <v>12</v>
      </c>
      <c r="F124">
        <v>6651</v>
      </c>
      <c r="G124">
        <v>18</v>
      </c>
      <c r="H124">
        <v>2776</v>
      </c>
      <c r="I124">
        <v>7</v>
      </c>
      <c r="J124">
        <v>665100</v>
      </c>
      <c r="K124">
        <v>1822</v>
      </c>
      <c r="L124">
        <v>549430</v>
      </c>
      <c r="M124">
        <v>1505</v>
      </c>
      <c r="N124">
        <v>41.74</v>
      </c>
      <c r="O124">
        <v>82.61</v>
      </c>
      <c r="P124">
        <v>-115670</v>
      </c>
      <c r="Q124">
        <v>-317</v>
      </c>
      <c r="R124">
        <v>1.1000000000000001</v>
      </c>
      <c r="S124">
        <v>16.600000000000001</v>
      </c>
      <c r="T124">
        <v>2.2200000000000002</v>
      </c>
      <c r="U124">
        <v>1.5</v>
      </c>
      <c r="V124">
        <v>2</v>
      </c>
      <c r="W124">
        <v>1</v>
      </c>
      <c r="X124">
        <v>6</v>
      </c>
      <c r="Y124">
        <v>1</v>
      </c>
      <c r="Z124">
        <v>1</v>
      </c>
      <c r="AA124">
        <v>1</v>
      </c>
      <c r="AB124">
        <v>1</v>
      </c>
      <c r="AC124">
        <v>405</v>
      </c>
      <c r="AD124">
        <v>8.81</v>
      </c>
      <c r="AE124">
        <v>1.6</v>
      </c>
      <c r="AF124">
        <v>3.8</v>
      </c>
      <c r="AG124">
        <v>-1</v>
      </c>
      <c r="AH124">
        <v>15</v>
      </c>
      <c r="AI124">
        <v>3</v>
      </c>
      <c r="AJ124">
        <v>1</v>
      </c>
      <c r="AK124">
        <v>2</v>
      </c>
    </row>
    <row r="125" spans="1:37">
      <c r="A125" t="s">
        <v>718</v>
      </c>
      <c r="B125" t="s">
        <v>641</v>
      </c>
      <c r="C125">
        <v>113</v>
      </c>
      <c r="D125">
        <v>113</v>
      </c>
      <c r="E125">
        <v>12</v>
      </c>
      <c r="F125">
        <v>85</v>
      </c>
      <c r="G125">
        <v>0</v>
      </c>
      <c r="H125">
        <v>13</v>
      </c>
      <c r="I125">
        <v>0</v>
      </c>
      <c r="J125">
        <v>8500</v>
      </c>
      <c r="K125">
        <v>23</v>
      </c>
      <c r="L125">
        <v>5850</v>
      </c>
      <c r="M125">
        <v>16</v>
      </c>
      <c r="N125">
        <v>15.29</v>
      </c>
      <c r="O125">
        <v>68.819999999999993</v>
      </c>
      <c r="P125">
        <v>-2650</v>
      </c>
      <c r="Q125">
        <v>-7</v>
      </c>
      <c r="R125">
        <v>2.5</v>
      </c>
      <c r="S125">
        <v>59.7</v>
      </c>
      <c r="T125">
        <v>14.61</v>
      </c>
      <c r="U125">
        <v>7.6</v>
      </c>
      <c r="V125">
        <v>11.5</v>
      </c>
      <c r="W125">
        <v>1</v>
      </c>
      <c r="X125">
        <v>6</v>
      </c>
      <c r="Y125">
        <v>3</v>
      </c>
      <c r="Z125">
        <v>2</v>
      </c>
      <c r="AA125">
        <v>2</v>
      </c>
      <c r="AB125">
        <v>1</v>
      </c>
      <c r="AC125">
        <v>53.4</v>
      </c>
      <c r="AD125">
        <v>8.39</v>
      </c>
      <c r="AE125">
        <v>1.4</v>
      </c>
      <c r="AF125">
        <v>2.7</v>
      </c>
      <c r="AG125">
        <v>1</v>
      </c>
      <c r="AH125">
        <v>12</v>
      </c>
      <c r="AI125">
        <v>3</v>
      </c>
      <c r="AJ125">
        <v>1</v>
      </c>
      <c r="AK125">
        <v>2</v>
      </c>
    </row>
    <row r="126" spans="1:37">
      <c r="A126" t="s">
        <v>718</v>
      </c>
      <c r="B126" t="s">
        <v>641</v>
      </c>
      <c r="C126">
        <v>113</v>
      </c>
      <c r="D126">
        <v>113</v>
      </c>
      <c r="E126">
        <v>13</v>
      </c>
      <c r="F126">
        <v>8407</v>
      </c>
      <c r="G126">
        <v>23</v>
      </c>
      <c r="H126">
        <v>2728</v>
      </c>
      <c r="I126">
        <v>7</v>
      </c>
      <c r="J126">
        <v>840700</v>
      </c>
      <c r="K126">
        <v>2303</v>
      </c>
      <c r="L126">
        <v>666710</v>
      </c>
      <c r="M126">
        <v>1827</v>
      </c>
      <c r="N126">
        <v>32.450000000000003</v>
      </c>
      <c r="O126">
        <v>79.3</v>
      </c>
      <c r="P126">
        <v>-173990</v>
      </c>
      <c r="Q126">
        <v>-477</v>
      </c>
      <c r="R126">
        <v>1.1000000000000001</v>
      </c>
      <c r="S126">
        <v>63</v>
      </c>
      <c r="T126">
        <v>3.01</v>
      </c>
      <c r="U126">
        <v>2.2000000000000002</v>
      </c>
      <c r="V126">
        <v>2.7</v>
      </c>
      <c r="W126">
        <v>1</v>
      </c>
      <c r="X126">
        <v>6</v>
      </c>
      <c r="Y126">
        <v>1</v>
      </c>
      <c r="Z126">
        <v>1</v>
      </c>
      <c r="AA126">
        <v>1</v>
      </c>
      <c r="AB126">
        <v>0.7</v>
      </c>
      <c r="AC126">
        <v>384.7</v>
      </c>
      <c r="AD126">
        <v>8.84</v>
      </c>
      <c r="AE126">
        <v>2.2000000000000002</v>
      </c>
      <c r="AF126">
        <v>3.8</v>
      </c>
      <c r="AG126">
        <v>-1</v>
      </c>
      <c r="AH126">
        <v>15</v>
      </c>
      <c r="AI126">
        <v>3</v>
      </c>
      <c r="AJ126">
        <v>1</v>
      </c>
      <c r="AK126">
        <v>2</v>
      </c>
    </row>
    <row r="127" spans="1:37">
      <c r="A127" t="s">
        <v>718</v>
      </c>
      <c r="B127" t="s">
        <v>641</v>
      </c>
      <c r="C127">
        <v>114</v>
      </c>
      <c r="D127">
        <v>114</v>
      </c>
      <c r="E127">
        <v>12</v>
      </c>
      <c r="F127">
        <v>34</v>
      </c>
      <c r="G127">
        <v>0</v>
      </c>
      <c r="H127">
        <v>4</v>
      </c>
      <c r="I127">
        <v>0</v>
      </c>
      <c r="J127">
        <v>3400</v>
      </c>
      <c r="K127">
        <v>9</v>
      </c>
      <c r="L127">
        <v>1100</v>
      </c>
      <c r="M127">
        <v>3</v>
      </c>
      <c r="N127">
        <v>11.76</v>
      </c>
      <c r="O127">
        <v>32.35</v>
      </c>
      <c r="P127">
        <v>-2300</v>
      </c>
      <c r="Q127">
        <v>-6</v>
      </c>
      <c r="R127">
        <v>2.5</v>
      </c>
      <c r="S127">
        <v>52.8</v>
      </c>
      <c r="T127">
        <v>17.71</v>
      </c>
      <c r="U127">
        <v>2.5</v>
      </c>
      <c r="V127">
        <v>12.3</v>
      </c>
      <c r="W127">
        <v>1</v>
      </c>
      <c r="X127">
        <v>6</v>
      </c>
      <c r="Y127">
        <v>3</v>
      </c>
      <c r="Z127">
        <v>2</v>
      </c>
      <c r="AA127">
        <v>3</v>
      </c>
      <c r="AB127">
        <v>1.2</v>
      </c>
      <c r="AC127">
        <v>111.9</v>
      </c>
      <c r="AD127">
        <v>12.87</v>
      </c>
      <c r="AE127">
        <v>1.4</v>
      </c>
      <c r="AF127">
        <v>3.5</v>
      </c>
      <c r="AG127">
        <v>1</v>
      </c>
      <c r="AH127">
        <v>15</v>
      </c>
      <c r="AI127">
        <v>4</v>
      </c>
      <c r="AJ127">
        <v>1</v>
      </c>
      <c r="AK127">
        <v>2</v>
      </c>
    </row>
    <row r="128" spans="1:37">
      <c r="A128" t="s">
        <v>718</v>
      </c>
      <c r="B128" t="s">
        <v>641</v>
      </c>
      <c r="C128">
        <v>114</v>
      </c>
      <c r="D128">
        <v>114</v>
      </c>
      <c r="E128">
        <v>14</v>
      </c>
      <c r="F128">
        <v>8797</v>
      </c>
      <c r="G128">
        <v>24</v>
      </c>
      <c r="H128">
        <v>2324</v>
      </c>
      <c r="I128">
        <v>6</v>
      </c>
      <c r="J128">
        <v>879700</v>
      </c>
      <c r="K128">
        <v>2410</v>
      </c>
      <c r="L128">
        <v>685820</v>
      </c>
      <c r="M128">
        <v>1879</v>
      </c>
      <c r="N128">
        <v>26.42</v>
      </c>
      <c r="O128">
        <v>77.959999999999994</v>
      </c>
      <c r="P128">
        <v>-193880</v>
      </c>
      <c r="Q128">
        <v>-531</v>
      </c>
      <c r="R128">
        <v>1.1000000000000001</v>
      </c>
      <c r="S128">
        <v>33.299999999999997</v>
      </c>
      <c r="T128">
        <v>3.75</v>
      </c>
      <c r="U128">
        <v>2.6</v>
      </c>
      <c r="V128">
        <v>3.4</v>
      </c>
      <c r="W128">
        <v>1</v>
      </c>
      <c r="X128">
        <v>6</v>
      </c>
      <c r="Y128">
        <v>2</v>
      </c>
      <c r="Z128">
        <v>1</v>
      </c>
      <c r="AA128">
        <v>2</v>
      </c>
      <c r="AB128">
        <v>0.7</v>
      </c>
      <c r="AC128">
        <v>428.2</v>
      </c>
      <c r="AD128">
        <v>9.24</v>
      </c>
      <c r="AE128">
        <v>2.5</v>
      </c>
      <c r="AF128">
        <v>3.8</v>
      </c>
      <c r="AG128">
        <v>-1</v>
      </c>
      <c r="AH128">
        <v>15</v>
      </c>
      <c r="AI128">
        <v>3</v>
      </c>
      <c r="AJ128">
        <v>1</v>
      </c>
      <c r="AK128">
        <v>2</v>
      </c>
    </row>
    <row r="129" spans="1:37">
      <c r="A129" t="s">
        <v>718</v>
      </c>
      <c r="B129" t="s">
        <v>641</v>
      </c>
      <c r="C129">
        <v>115</v>
      </c>
      <c r="D129">
        <v>115</v>
      </c>
      <c r="E129">
        <v>12</v>
      </c>
      <c r="F129">
        <v>6</v>
      </c>
      <c r="G129">
        <v>0</v>
      </c>
      <c r="H129">
        <v>1</v>
      </c>
      <c r="I129">
        <v>0</v>
      </c>
      <c r="J129">
        <v>600</v>
      </c>
      <c r="K129">
        <v>1</v>
      </c>
      <c r="L129">
        <v>320</v>
      </c>
      <c r="M129">
        <v>1</v>
      </c>
      <c r="N129">
        <v>16.670000000000002</v>
      </c>
      <c r="O129">
        <v>53.33</v>
      </c>
      <c r="P129">
        <v>-280</v>
      </c>
      <c r="Q129">
        <v>-1</v>
      </c>
      <c r="R129">
        <v>2.7</v>
      </c>
      <c r="S129">
        <v>24.3</v>
      </c>
      <c r="T129">
        <v>12.8</v>
      </c>
      <c r="U129">
        <v>2.7</v>
      </c>
      <c r="V129">
        <v>9.6</v>
      </c>
      <c r="W129">
        <v>1</v>
      </c>
      <c r="X129">
        <v>5</v>
      </c>
      <c r="Y129">
        <v>2</v>
      </c>
      <c r="Z129">
        <v>1</v>
      </c>
      <c r="AA129">
        <v>2</v>
      </c>
      <c r="AB129">
        <v>3.2</v>
      </c>
      <c r="AC129">
        <v>132.30000000000001</v>
      </c>
      <c r="AD129">
        <v>28.28</v>
      </c>
      <c r="AE129">
        <v>3.2</v>
      </c>
      <c r="AF129">
        <v>5.9</v>
      </c>
      <c r="AG129">
        <v>2</v>
      </c>
      <c r="AH129">
        <v>12</v>
      </c>
      <c r="AI129">
        <v>5</v>
      </c>
      <c r="AJ129">
        <v>2</v>
      </c>
      <c r="AK129">
        <v>3</v>
      </c>
    </row>
    <row r="130" spans="1:37">
      <c r="A130" t="s">
        <v>718</v>
      </c>
      <c r="B130" t="s">
        <v>641</v>
      </c>
      <c r="C130">
        <v>115</v>
      </c>
      <c r="D130">
        <v>115</v>
      </c>
      <c r="E130">
        <v>15</v>
      </c>
      <c r="F130">
        <v>2041</v>
      </c>
      <c r="G130">
        <v>5</v>
      </c>
      <c r="H130">
        <v>538</v>
      </c>
      <c r="I130">
        <v>1</v>
      </c>
      <c r="J130">
        <v>204100</v>
      </c>
      <c r="K130">
        <v>559</v>
      </c>
      <c r="L130">
        <v>185530</v>
      </c>
      <c r="M130">
        <v>508</v>
      </c>
      <c r="N130">
        <v>26.36</v>
      </c>
      <c r="O130">
        <v>90.9</v>
      </c>
      <c r="P130">
        <v>-18570</v>
      </c>
      <c r="Q130">
        <v>-51</v>
      </c>
      <c r="R130">
        <v>1.1000000000000001</v>
      </c>
      <c r="S130">
        <v>25.2</v>
      </c>
      <c r="T130">
        <v>4.12</v>
      </c>
      <c r="U130">
        <v>3.3</v>
      </c>
      <c r="V130">
        <v>3.8</v>
      </c>
      <c r="W130">
        <v>1</v>
      </c>
      <c r="X130">
        <v>6</v>
      </c>
      <c r="Y130">
        <v>2</v>
      </c>
      <c r="Z130">
        <v>2</v>
      </c>
      <c r="AA130">
        <v>2</v>
      </c>
      <c r="AB130">
        <v>1.2</v>
      </c>
      <c r="AC130">
        <v>203.2</v>
      </c>
      <c r="AD130">
        <v>9.3800000000000008</v>
      </c>
      <c r="AE130">
        <v>2.9</v>
      </c>
      <c r="AF130">
        <v>4.0999999999999996</v>
      </c>
      <c r="AG130">
        <v>1</v>
      </c>
      <c r="AH130">
        <v>15</v>
      </c>
      <c r="AI130">
        <v>3</v>
      </c>
      <c r="AJ130">
        <v>1</v>
      </c>
      <c r="AK130">
        <v>2</v>
      </c>
    </row>
    <row r="131" spans="1:37">
      <c r="A131" t="s">
        <v>718</v>
      </c>
      <c r="B131" t="s">
        <v>641</v>
      </c>
      <c r="C131">
        <v>116</v>
      </c>
      <c r="D131">
        <v>116</v>
      </c>
      <c r="E131">
        <v>16</v>
      </c>
      <c r="F131">
        <v>895</v>
      </c>
      <c r="G131">
        <v>2</v>
      </c>
      <c r="H131">
        <v>254</v>
      </c>
      <c r="I131">
        <v>0</v>
      </c>
      <c r="J131">
        <v>89500</v>
      </c>
      <c r="K131">
        <v>245</v>
      </c>
      <c r="L131">
        <v>79210</v>
      </c>
      <c r="M131">
        <v>217</v>
      </c>
      <c r="N131">
        <v>28.38</v>
      </c>
      <c r="O131">
        <v>88.5</v>
      </c>
      <c r="P131">
        <v>-10290</v>
      </c>
      <c r="Q131">
        <v>-28</v>
      </c>
      <c r="R131">
        <v>1.1000000000000001</v>
      </c>
      <c r="S131">
        <v>19.8</v>
      </c>
      <c r="T131">
        <v>3.73</v>
      </c>
      <c r="U131">
        <v>3.5</v>
      </c>
      <c r="V131">
        <v>3.4</v>
      </c>
      <c r="W131">
        <v>1</v>
      </c>
      <c r="X131">
        <v>6</v>
      </c>
      <c r="Y131">
        <v>2</v>
      </c>
      <c r="Z131">
        <v>1</v>
      </c>
      <c r="AA131">
        <v>1</v>
      </c>
      <c r="AB131">
        <v>1.1000000000000001</v>
      </c>
      <c r="AC131">
        <v>196.5</v>
      </c>
      <c r="AD131">
        <v>9.84</v>
      </c>
      <c r="AE131">
        <v>2.2999999999999998</v>
      </c>
      <c r="AF131">
        <v>4.5</v>
      </c>
      <c r="AG131">
        <v>1</v>
      </c>
      <c r="AH131">
        <v>15</v>
      </c>
      <c r="AI131">
        <v>3</v>
      </c>
      <c r="AJ131">
        <v>1</v>
      </c>
      <c r="AK131">
        <v>2</v>
      </c>
    </row>
    <row r="132" spans="1:37">
      <c r="A132" t="s">
        <v>718</v>
      </c>
      <c r="B132" t="s">
        <v>641</v>
      </c>
      <c r="C132">
        <v>122</v>
      </c>
      <c r="D132">
        <v>122</v>
      </c>
      <c r="E132">
        <v>12</v>
      </c>
      <c r="F132">
        <v>1073</v>
      </c>
      <c r="G132">
        <v>2</v>
      </c>
      <c r="H132">
        <v>398</v>
      </c>
      <c r="I132">
        <v>1</v>
      </c>
      <c r="J132">
        <v>107300</v>
      </c>
      <c r="K132">
        <v>293</v>
      </c>
      <c r="L132">
        <v>87250</v>
      </c>
      <c r="M132">
        <v>239</v>
      </c>
      <c r="N132">
        <v>37.090000000000003</v>
      </c>
      <c r="O132">
        <v>81.31</v>
      </c>
      <c r="P132">
        <v>-20050</v>
      </c>
      <c r="Q132">
        <v>-55</v>
      </c>
      <c r="R132">
        <v>1.1000000000000001</v>
      </c>
      <c r="S132">
        <v>23.5</v>
      </c>
      <c r="T132">
        <v>2.67</v>
      </c>
      <c r="U132">
        <v>1.5</v>
      </c>
      <c r="V132">
        <v>2.2999999999999998</v>
      </c>
      <c r="W132">
        <v>1</v>
      </c>
      <c r="X132">
        <v>6</v>
      </c>
      <c r="Y132">
        <v>1</v>
      </c>
      <c r="Z132">
        <v>1</v>
      </c>
      <c r="AA132">
        <v>1</v>
      </c>
      <c r="AB132">
        <v>1</v>
      </c>
      <c r="AC132">
        <v>107.2</v>
      </c>
      <c r="AD132">
        <v>9.51</v>
      </c>
      <c r="AE132">
        <v>2.2000000000000002</v>
      </c>
      <c r="AF132">
        <v>5.5</v>
      </c>
      <c r="AG132">
        <v>1</v>
      </c>
      <c r="AH132">
        <v>15</v>
      </c>
      <c r="AI132">
        <v>3</v>
      </c>
      <c r="AJ132">
        <v>1</v>
      </c>
      <c r="AK132">
        <v>2</v>
      </c>
    </row>
    <row r="133" spans="1:37">
      <c r="A133" t="s">
        <v>718</v>
      </c>
      <c r="B133" t="s">
        <v>641</v>
      </c>
      <c r="C133">
        <v>123</v>
      </c>
      <c r="D133">
        <v>123</v>
      </c>
      <c r="E133">
        <v>12</v>
      </c>
      <c r="F133">
        <v>93</v>
      </c>
      <c r="G133">
        <v>0</v>
      </c>
      <c r="H133">
        <v>28</v>
      </c>
      <c r="I133">
        <v>0</v>
      </c>
      <c r="J133">
        <v>9300</v>
      </c>
      <c r="K133">
        <v>25</v>
      </c>
      <c r="L133">
        <v>9560</v>
      </c>
      <c r="M133">
        <v>26</v>
      </c>
      <c r="N133">
        <v>30.11</v>
      </c>
      <c r="O133">
        <v>102.8</v>
      </c>
      <c r="P133">
        <v>260</v>
      </c>
      <c r="Q133">
        <v>1</v>
      </c>
      <c r="R133">
        <v>1.4</v>
      </c>
      <c r="S133">
        <v>13.3</v>
      </c>
      <c r="T133">
        <v>3.9</v>
      </c>
      <c r="U133">
        <v>3.5</v>
      </c>
      <c r="V133">
        <v>3.5</v>
      </c>
      <c r="W133">
        <v>1</v>
      </c>
      <c r="X133">
        <v>6</v>
      </c>
      <c r="Y133">
        <v>2</v>
      </c>
      <c r="Z133">
        <v>1</v>
      </c>
      <c r="AA133">
        <v>1</v>
      </c>
      <c r="AB133">
        <v>1.7</v>
      </c>
      <c r="AC133">
        <v>69</v>
      </c>
      <c r="AD133">
        <v>8.2799999999999994</v>
      </c>
      <c r="AE133">
        <v>5.3</v>
      </c>
      <c r="AF133">
        <v>5</v>
      </c>
      <c r="AG133">
        <v>1</v>
      </c>
      <c r="AH133">
        <v>15</v>
      </c>
      <c r="AI133">
        <v>4</v>
      </c>
      <c r="AJ133">
        <v>1</v>
      </c>
      <c r="AK133">
        <v>3</v>
      </c>
    </row>
    <row r="134" spans="1:37">
      <c r="A134" t="s">
        <v>718</v>
      </c>
      <c r="B134" t="s">
        <v>641</v>
      </c>
      <c r="C134">
        <v>123</v>
      </c>
      <c r="D134">
        <v>123</v>
      </c>
      <c r="E134">
        <v>13</v>
      </c>
      <c r="F134">
        <v>2</v>
      </c>
      <c r="G134">
        <v>0</v>
      </c>
      <c r="H134">
        <v>0</v>
      </c>
      <c r="I134">
        <v>0</v>
      </c>
      <c r="J134">
        <v>200</v>
      </c>
      <c r="K134">
        <v>0</v>
      </c>
      <c r="L134">
        <v>0</v>
      </c>
      <c r="M134">
        <v>0</v>
      </c>
      <c r="N134">
        <v>0</v>
      </c>
      <c r="O134">
        <v>0</v>
      </c>
      <c r="P134">
        <v>-200</v>
      </c>
      <c r="Q134">
        <v>-1</v>
      </c>
      <c r="R134">
        <v>6</v>
      </c>
      <c r="S134">
        <v>6.7</v>
      </c>
      <c r="T134">
        <v>6.35</v>
      </c>
      <c r="U134">
        <v>6</v>
      </c>
      <c r="V134">
        <v>6</v>
      </c>
      <c r="W134">
        <v>2</v>
      </c>
      <c r="X134">
        <v>2</v>
      </c>
      <c r="Y134">
        <v>2</v>
      </c>
      <c r="Z134">
        <v>2</v>
      </c>
      <c r="AA134">
        <v>2</v>
      </c>
      <c r="AB134">
        <v>5.9</v>
      </c>
      <c r="AC134">
        <v>18.600000000000001</v>
      </c>
      <c r="AD134">
        <v>12.25</v>
      </c>
      <c r="AE134">
        <v>5.9</v>
      </c>
      <c r="AF134">
        <v>5.9</v>
      </c>
      <c r="AG134">
        <v>4</v>
      </c>
      <c r="AH134">
        <v>7</v>
      </c>
      <c r="AI134">
        <v>6</v>
      </c>
      <c r="AJ134">
        <v>4</v>
      </c>
      <c r="AK134">
        <v>4</v>
      </c>
    </row>
    <row r="135" spans="1:37">
      <c r="A135" t="s">
        <v>718</v>
      </c>
      <c r="B135" t="s">
        <v>641</v>
      </c>
      <c r="C135">
        <v>124</v>
      </c>
      <c r="D135">
        <v>124</v>
      </c>
      <c r="E135">
        <v>12</v>
      </c>
      <c r="F135">
        <v>104</v>
      </c>
      <c r="G135">
        <v>0</v>
      </c>
      <c r="H135">
        <v>39</v>
      </c>
      <c r="I135">
        <v>0</v>
      </c>
      <c r="J135">
        <v>10400</v>
      </c>
      <c r="K135">
        <v>28</v>
      </c>
      <c r="L135">
        <v>12470</v>
      </c>
      <c r="M135">
        <v>34</v>
      </c>
      <c r="N135">
        <v>37.5</v>
      </c>
      <c r="O135">
        <v>119.9</v>
      </c>
      <c r="P135">
        <v>2070</v>
      </c>
      <c r="Q135">
        <v>6</v>
      </c>
      <c r="R135">
        <v>1.2</v>
      </c>
      <c r="S135">
        <v>21.2</v>
      </c>
      <c r="T135">
        <v>4.1500000000000004</v>
      </c>
      <c r="U135">
        <v>3.1</v>
      </c>
      <c r="V135">
        <v>3.2</v>
      </c>
      <c r="W135">
        <v>1</v>
      </c>
      <c r="X135">
        <v>6</v>
      </c>
      <c r="Y135">
        <v>2</v>
      </c>
      <c r="Z135">
        <v>1</v>
      </c>
      <c r="AA135">
        <v>1</v>
      </c>
      <c r="AB135">
        <v>1.2</v>
      </c>
      <c r="AC135">
        <v>25.7</v>
      </c>
      <c r="AD135">
        <v>6.66</v>
      </c>
      <c r="AE135">
        <v>2.1</v>
      </c>
      <c r="AF135">
        <v>3.9</v>
      </c>
      <c r="AG135">
        <v>1</v>
      </c>
      <c r="AH135">
        <v>9</v>
      </c>
      <c r="AI135">
        <v>3</v>
      </c>
      <c r="AJ135">
        <v>1</v>
      </c>
      <c r="AK135">
        <v>2</v>
      </c>
    </row>
    <row r="136" spans="1:37">
      <c r="A136" t="s">
        <v>718</v>
      </c>
      <c r="B136" t="s">
        <v>641</v>
      </c>
      <c r="C136">
        <v>133</v>
      </c>
      <c r="D136">
        <v>133</v>
      </c>
      <c r="E136">
        <v>13</v>
      </c>
      <c r="F136">
        <v>707</v>
      </c>
      <c r="G136">
        <v>1</v>
      </c>
      <c r="H136">
        <v>218</v>
      </c>
      <c r="I136">
        <v>0</v>
      </c>
      <c r="J136">
        <v>70700</v>
      </c>
      <c r="K136">
        <v>193</v>
      </c>
      <c r="L136">
        <v>55820</v>
      </c>
      <c r="M136">
        <v>153</v>
      </c>
      <c r="N136">
        <v>30.83</v>
      </c>
      <c r="O136">
        <v>78.95</v>
      </c>
      <c r="P136">
        <v>-14880</v>
      </c>
      <c r="Q136">
        <v>-41</v>
      </c>
      <c r="R136">
        <v>1.1000000000000001</v>
      </c>
      <c r="S136">
        <v>14.4</v>
      </c>
      <c r="T136">
        <v>3.3</v>
      </c>
      <c r="U136">
        <v>2.2000000000000002</v>
      </c>
      <c r="V136">
        <v>2.8</v>
      </c>
      <c r="W136">
        <v>1</v>
      </c>
      <c r="X136">
        <v>6</v>
      </c>
      <c r="Y136">
        <v>1</v>
      </c>
      <c r="Z136">
        <v>1</v>
      </c>
      <c r="AA136">
        <v>1</v>
      </c>
      <c r="AB136">
        <v>1</v>
      </c>
      <c r="AC136">
        <v>97.9</v>
      </c>
      <c r="AD136">
        <v>9.91</v>
      </c>
      <c r="AE136">
        <v>1.7</v>
      </c>
      <c r="AF136">
        <v>5.6</v>
      </c>
      <c r="AG136">
        <v>1</v>
      </c>
      <c r="AH136">
        <v>15</v>
      </c>
      <c r="AI136">
        <v>4</v>
      </c>
      <c r="AJ136">
        <v>1</v>
      </c>
      <c r="AK136">
        <v>2</v>
      </c>
    </row>
    <row r="137" spans="1:37">
      <c r="A137" t="s">
        <v>718</v>
      </c>
      <c r="B137" t="s">
        <v>641</v>
      </c>
      <c r="C137">
        <v>142</v>
      </c>
      <c r="D137">
        <v>142</v>
      </c>
      <c r="E137">
        <v>12</v>
      </c>
      <c r="F137">
        <v>113</v>
      </c>
      <c r="G137">
        <v>0</v>
      </c>
      <c r="H137">
        <v>31</v>
      </c>
      <c r="I137">
        <v>0</v>
      </c>
      <c r="J137">
        <v>11300</v>
      </c>
      <c r="K137">
        <v>30</v>
      </c>
      <c r="L137">
        <v>8410</v>
      </c>
      <c r="M137">
        <v>23</v>
      </c>
      <c r="N137">
        <v>27.43</v>
      </c>
      <c r="O137">
        <v>74.42</v>
      </c>
      <c r="P137">
        <v>-2890</v>
      </c>
      <c r="Q137">
        <v>-8</v>
      </c>
      <c r="R137">
        <v>1.3</v>
      </c>
      <c r="S137">
        <v>9.1999999999999993</v>
      </c>
      <c r="T137">
        <v>3.32</v>
      </c>
      <c r="U137">
        <v>2.2999999999999998</v>
      </c>
      <c r="V137">
        <v>3</v>
      </c>
      <c r="W137">
        <v>1</v>
      </c>
      <c r="X137">
        <v>4</v>
      </c>
      <c r="Y137">
        <v>1</v>
      </c>
      <c r="Z137">
        <v>1</v>
      </c>
      <c r="AA137">
        <v>1</v>
      </c>
      <c r="AB137">
        <v>1</v>
      </c>
      <c r="AC137">
        <v>65.5</v>
      </c>
      <c r="AD137">
        <v>9.44</v>
      </c>
      <c r="AE137">
        <v>2.1</v>
      </c>
      <c r="AF137">
        <v>6.7</v>
      </c>
      <c r="AG137">
        <v>-1</v>
      </c>
      <c r="AH137">
        <v>13</v>
      </c>
      <c r="AI137">
        <v>4</v>
      </c>
      <c r="AJ137">
        <v>1</v>
      </c>
      <c r="AK137">
        <v>3</v>
      </c>
    </row>
    <row r="138" spans="1:37">
      <c r="A138" t="s">
        <v>718</v>
      </c>
      <c r="B138" t="s">
        <v>641</v>
      </c>
      <c r="C138">
        <v>143</v>
      </c>
      <c r="D138">
        <v>143</v>
      </c>
      <c r="E138">
        <v>13</v>
      </c>
      <c r="F138">
        <v>77</v>
      </c>
      <c r="G138">
        <v>0</v>
      </c>
      <c r="H138">
        <v>15</v>
      </c>
      <c r="I138">
        <v>0</v>
      </c>
      <c r="J138">
        <v>7700</v>
      </c>
      <c r="K138">
        <v>21</v>
      </c>
      <c r="L138">
        <v>5030</v>
      </c>
      <c r="M138">
        <v>14</v>
      </c>
      <c r="N138">
        <v>19.48</v>
      </c>
      <c r="O138">
        <v>65.319999999999993</v>
      </c>
      <c r="P138">
        <v>-2670</v>
      </c>
      <c r="Q138">
        <v>-7</v>
      </c>
      <c r="R138">
        <v>1.2</v>
      </c>
      <c r="S138">
        <v>10.5</v>
      </c>
      <c r="T138">
        <v>4.1100000000000003</v>
      </c>
      <c r="U138">
        <v>2.9</v>
      </c>
      <c r="V138">
        <v>3.9</v>
      </c>
      <c r="W138">
        <v>1</v>
      </c>
      <c r="X138">
        <v>5</v>
      </c>
      <c r="Y138">
        <v>2</v>
      </c>
      <c r="Z138">
        <v>1</v>
      </c>
      <c r="AA138">
        <v>1</v>
      </c>
      <c r="AB138">
        <v>1</v>
      </c>
      <c r="AC138">
        <v>56.2</v>
      </c>
      <c r="AD138">
        <v>10.4</v>
      </c>
      <c r="AE138">
        <v>3.1</v>
      </c>
      <c r="AF138">
        <v>6.8</v>
      </c>
      <c r="AG138">
        <v>-1</v>
      </c>
      <c r="AH138">
        <v>15</v>
      </c>
      <c r="AI138">
        <v>4</v>
      </c>
      <c r="AJ138">
        <v>1</v>
      </c>
      <c r="AK138">
        <v>3</v>
      </c>
    </row>
    <row r="139" spans="1:37">
      <c r="A139" t="s">
        <v>718</v>
      </c>
      <c r="B139" t="s">
        <v>641</v>
      </c>
      <c r="C139">
        <v>144</v>
      </c>
      <c r="D139">
        <v>144</v>
      </c>
      <c r="E139">
        <v>14</v>
      </c>
      <c r="F139">
        <v>1378</v>
      </c>
      <c r="G139">
        <v>3</v>
      </c>
      <c r="H139">
        <v>348</v>
      </c>
      <c r="I139">
        <v>0</v>
      </c>
      <c r="J139">
        <v>137800</v>
      </c>
      <c r="K139">
        <v>377</v>
      </c>
      <c r="L139">
        <v>99520</v>
      </c>
      <c r="M139">
        <v>273</v>
      </c>
      <c r="N139">
        <v>25.25</v>
      </c>
      <c r="O139">
        <v>72.22</v>
      </c>
      <c r="P139">
        <v>-38280</v>
      </c>
      <c r="Q139">
        <v>-105</v>
      </c>
      <c r="R139">
        <v>1.1000000000000001</v>
      </c>
      <c r="S139">
        <v>16.100000000000001</v>
      </c>
      <c r="T139">
        <v>3.73</v>
      </c>
      <c r="U139">
        <v>3.1</v>
      </c>
      <c r="V139">
        <v>3.4</v>
      </c>
      <c r="W139">
        <v>1</v>
      </c>
      <c r="X139">
        <v>6</v>
      </c>
      <c r="Y139">
        <v>2</v>
      </c>
      <c r="Z139">
        <v>1</v>
      </c>
      <c r="AA139">
        <v>1</v>
      </c>
      <c r="AB139">
        <v>1</v>
      </c>
      <c r="AC139">
        <v>141.69999999999999</v>
      </c>
      <c r="AD139">
        <v>9.32</v>
      </c>
      <c r="AE139">
        <v>3.1</v>
      </c>
      <c r="AF139">
        <v>5.0999999999999996</v>
      </c>
      <c r="AG139">
        <v>-1</v>
      </c>
      <c r="AH139">
        <v>15</v>
      </c>
      <c r="AI139">
        <v>4</v>
      </c>
      <c r="AJ139">
        <v>1</v>
      </c>
      <c r="AK139">
        <v>3</v>
      </c>
    </row>
    <row r="140" spans="1:37">
      <c r="A140" t="s">
        <v>718</v>
      </c>
      <c r="B140" t="s">
        <v>641</v>
      </c>
      <c r="C140">
        <v>152</v>
      </c>
      <c r="D140">
        <v>152</v>
      </c>
      <c r="E140">
        <v>12</v>
      </c>
      <c r="F140">
        <v>543</v>
      </c>
      <c r="G140">
        <v>1</v>
      </c>
      <c r="H140">
        <v>179</v>
      </c>
      <c r="I140">
        <v>0</v>
      </c>
      <c r="J140">
        <v>54300</v>
      </c>
      <c r="K140">
        <v>148</v>
      </c>
      <c r="L140">
        <v>46150</v>
      </c>
      <c r="M140">
        <v>126</v>
      </c>
      <c r="N140">
        <v>32.97</v>
      </c>
      <c r="O140">
        <v>84.99</v>
      </c>
      <c r="P140">
        <v>-8150</v>
      </c>
      <c r="Q140">
        <v>-22</v>
      </c>
      <c r="R140">
        <v>1.1000000000000001</v>
      </c>
      <c r="S140">
        <v>14.7</v>
      </c>
      <c r="T140">
        <v>3.39</v>
      </c>
      <c r="U140">
        <v>2.2999999999999998</v>
      </c>
      <c r="V140">
        <v>2.9</v>
      </c>
      <c r="W140">
        <v>1</v>
      </c>
      <c r="X140">
        <v>6</v>
      </c>
      <c r="Y140">
        <v>1</v>
      </c>
      <c r="Z140">
        <v>1</v>
      </c>
      <c r="AA140">
        <v>1</v>
      </c>
      <c r="AB140">
        <v>1.1000000000000001</v>
      </c>
      <c r="AC140">
        <v>79.3</v>
      </c>
      <c r="AD140">
        <v>9.42</v>
      </c>
      <c r="AE140">
        <v>1.9</v>
      </c>
      <c r="AF140">
        <v>5.6</v>
      </c>
      <c r="AG140">
        <v>1</v>
      </c>
      <c r="AH140">
        <v>15</v>
      </c>
      <c r="AI140">
        <v>4</v>
      </c>
      <c r="AJ140">
        <v>1</v>
      </c>
      <c r="AK140">
        <v>3</v>
      </c>
    </row>
    <row r="141" spans="1:37">
      <c r="A141" t="s">
        <v>718</v>
      </c>
      <c r="B141" t="s">
        <v>641</v>
      </c>
      <c r="C141">
        <v>153</v>
      </c>
      <c r="D141">
        <v>153</v>
      </c>
      <c r="E141">
        <v>13</v>
      </c>
      <c r="F141">
        <v>503</v>
      </c>
      <c r="G141">
        <v>1</v>
      </c>
      <c r="H141">
        <v>124</v>
      </c>
      <c r="I141">
        <v>0</v>
      </c>
      <c r="J141">
        <v>50300</v>
      </c>
      <c r="K141">
        <v>137</v>
      </c>
      <c r="L141">
        <v>37670</v>
      </c>
      <c r="M141">
        <v>103</v>
      </c>
      <c r="N141">
        <v>24.65</v>
      </c>
      <c r="O141">
        <v>74.89</v>
      </c>
      <c r="P141">
        <v>-12630</v>
      </c>
      <c r="Q141">
        <v>-35</v>
      </c>
      <c r="R141">
        <v>1.1000000000000001</v>
      </c>
      <c r="S141">
        <v>12.9</v>
      </c>
      <c r="T141">
        <v>4.0999999999999996</v>
      </c>
      <c r="U141">
        <v>3</v>
      </c>
      <c r="V141">
        <v>3.7</v>
      </c>
      <c r="W141">
        <v>1</v>
      </c>
      <c r="X141">
        <v>6</v>
      </c>
      <c r="Y141">
        <v>2</v>
      </c>
      <c r="Z141">
        <v>1</v>
      </c>
      <c r="AA141">
        <v>1</v>
      </c>
      <c r="AB141">
        <v>1.2</v>
      </c>
      <c r="AC141">
        <v>154.19999999999999</v>
      </c>
      <c r="AD141">
        <v>9.43</v>
      </c>
      <c r="AE141">
        <v>4.0999999999999996</v>
      </c>
      <c r="AF141">
        <v>5.3</v>
      </c>
      <c r="AG141">
        <v>1</v>
      </c>
      <c r="AH141">
        <v>15</v>
      </c>
      <c r="AI141">
        <v>4</v>
      </c>
      <c r="AJ141">
        <v>1</v>
      </c>
      <c r="AK141">
        <v>3</v>
      </c>
    </row>
    <row r="142" spans="1:37">
      <c r="A142" t="s">
        <v>718</v>
      </c>
      <c r="B142" t="s">
        <v>641</v>
      </c>
      <c r="C142">
        <v>154</v>
      </c>
      <c r="D142">
        <v>154</v>
      </c>
      <c r="E142">
        <v>14</v>
      </c>
      <c r="F142">
        <v>170</v>
      </c>
      <c r="G142">
        <v>0</v>
      </c>
      <c r="H142">
        <v>37</v>
      </c>
      <c r="I142">
        <v>0</v>
      </c>
      <c r="J142">
        <v>17000</v>
      </c>
      <c r="K142">
        <v>46</v>
      </c>
      <c r="L142">
        <v>16180</v>
      </c>
      <c r="M142">
        <v>44</v>
      </c>
      <c r="N142">
        <v>21.76</v>
      </c>
      <c r="O142">
        <v>95.18</v>
      </c>
      <c r="P142">
        <v>-820</v>
      </c>
      <c r="Q142">
        <v>-2</v>
      </c>
      <c r="R142">
        <v>1.3</v>
      </c>
      <c r="S142">
        <v>14.9</v>
      </c>
      <c r="T142">
        <v>5.21</v>
      </c>
      <c r="U142">
        <v>5.0999999999999996</v>
      </c>
      <c r="V142">
        <v>5</v>
      </c>
      <c r="W142">
        <v>1</v>
      </c>
      <c r="X142">
        <v>6</v>
      </c>
      <c r="Y142">
        <v>2</v>
      </c>
      <c r="Z142">
        <v>1</v>
      </c>
      <c r="AA142">
        <v>2</v>
      </c>
      <c r="AB142">
        <v>1.6</v>
      </c>
      <c r="AC142">
        <v>132.69999999999999</v>
      </c>
      <c r="AD142">
        <v>9.4600000000000009</v>
      </c>
      <c r="AE142">
        <v>3.4</v>
      </c>
      <c r="AF142">
        <v>5.6</v>
      </c>
      <c r="AG142">
        <v>1</v>
      </c>
      <c r="AH142">
        <v>14</v>
      </c>
      <c r="AI142">
        <v>4</v>
      </c>
      <c r="AJ142">
        <v>1</v>
      </c>
      <c r="AK142">
        <v>3</v>
      </c>
    </row>
    <row r="143" spans="1:37">
      <c r="A143" t="s">
        <v>718</v>
      </c>
      <c r="B143" t="s">
        <v>641</v>
      </c>
      <c r="C143">
        <v>155</v>
      </c>
      <c r="D143">
        <v>155</v>
      </c>
      <c r="E143">
        <v>15</v>
      </c>
      <c r="F143">
        <v>1099</v>
      </c>
      <c r="G143">
        <v>3</v>
      </c>
      <c r="H143">
        <v>284</v>
      </c>
      <c r="I143">
        <v>0</v>
      </c>
      <c r="J143">
        <v>109900</v>
      </c>
      <c r="K143">
        <v>301</v>
      </c>
      <c r="L143">
        <v>93400</v>
      </c>
      <c r="M143">
        <v>256</v>
      </c>
      <c r="N143">
        <v>25.84</v>
      </c>
      <c r="O143">
        <v>84.99</v>
      </c>
      <c r="P143">
        <v>-16500</v>
      </c>
      <c r="Q143">
        <v>-45</v>
      </c>
      <c r="R143">
        <v>1.1000000000000001</v>
      </c>
      <c r="S143">
        <v>20.7</v>
      </c>
      <c r="T143">
        <v>4.28</v>
      </c>
      <c r="U143">
        <v>2.7</v>
      </c>
      <c r="V143">
        <v>3.8</v>
      </c>
      <c r="W143">
        <v>1</v>
      </c>
      <c r="X143">
        <v>6</v>
      </c>
      <c r="Y143">
        <v>2</v>
      </c>
      <c r="Z143">
        <v>1</v>
      </c>
      <c r="AA143">
        <v>1</v>
      </c>
      <c r="AB143">
        <v>1</v>
      </c>
      <c r="AC143">
        <v>462</v>
      </c>
      <c r="AD143">
        <v>10.130000000000001</v>
      </c>
      <c r="AE143">
        <v>3.2</v>
      </c>
      <c r="AF143">
        <v>5.3</v>
      </c>
      <c r="AG143">
        <v>1</v>
      </c>
      <c r="AH143">
        <v>15</v>
      </c>
      <c r="AI143">
        <v>4</v>
      </c>
      <c r="AJ143">
        <v>1</v>
      </c>
      <c r="AK143">
        <v>3</v>
      </c>
    </row>
    <row r="144" spans="1:37">
      <c r="A144" t="s">
        <v>718</v>
      </c>
      <c r="B144" t="s">
        <v>641</v>
      </c>
      <c r="C144">
        <v>162</v>
      </c>
      <c r="D144">
        <v>162</v>
      </c>
      <c r="E144">
        <v>12</v>
      </c>
      <c r="F144">
        <v>114</v>
      </c>
      <c r="G144">
        <v>0</v>
      </c>
      <c r="H144">
        <v>28</v>
      </c>
      <c r="I144">
        <v>0</v>
      </c>
      <c r="J144">
        <v>11400</v>
      </c>
      <c r="K144">
        <v>31</v>
      </c>
      <c r="L144">
        <v>9620</v>
      </c>
      <c r="M144">
        <v>26</v>
      </c>
      <c r="N144">
        <v>24.56</v>
      </c>
      <c r="O144">
        <v>84.39</v>
      </c>
      <c r="P144">
        <v>-1780</v>
      </c>
      <c r="Q144">
        <v>-5</v>
      </c>
      <c r="R144">
        <v>1.1000000000000001</v>
      </c>
      <c r="S144">
        <v>18.3</v>
      </c>
      <c r="T144">
        <v>4.6100000000000003</v>
      </c>
      <c r="U144">
        <v>2.6</v>
      </c>
      <c r="V144">
        <v>4.0999999999999996</v>
      </c>
      <c r="W144">
        <v>1</v>
      </c>
      <c r="X144">
        <v>6</v>
      </c>
      <c r="Y144">
        <v>2</v>
      </c>
      <c r="Z144">
        <v>1</v>
      </c>
      <c r="AA144">
        <v>1</v>
      </c>
      <c r="AB144">
        <v>1.3</v>
      </c>
      <c r="AC144">
        <v>51.6</v>
      </c>
      <c r="AD144">
        <v>11.01</v>
      </c>
      <c r="AE144">
        <v>4.4000000000000004</v>
      </c>
      <c r="AF144">
        <v>7.8</v>
      </c>
      <c r="AG144">
        <v>1</v>
      </c>
      <c r="AH144">
        <v>14</v>
      </c>
      <c r="AI144">
        <v>5</v>
      </c>
      <c r="AJ144">
        <v>1</v>
      </c>
      <c r="AK144">
        <v>4</v>
      </c>
    </row>
    <row r="145" spans="1:37">
      <c r="A145" t="s">
        <v>718</v>
      </c>
      <c r="B145" t="s">
        <v>641</v>
      </c>
      <c r="C145">
        <v>166</v>
      </c>
      <c r="D145">
        <v>166</v>
      </c>
      <c r="E145">
        <v>16</v>
      </c>
      <c r="F145">
        <v>210</v>
      </c>
      <c r="G145">
        <v>0</v>
      </c>
      <c r="H145">
        <v>44</v>
      </c>
      <c r="I145">
        <v>0</v>
      </c>
      <c r="J145">
        <v>21000</v>
      </c>
      <c r="K145">
        <v>57</v>
      </c>
      <c r="L145">
        <v>15840</v>
      </c>
      <c r="M145">
        <v>43</v>
      </c>
      <c r="N145">
        <v>20.95</v>
      </c>
      <c r="O145">
        <v>75.430000000000007</v>
      </c>
      <c r="P145">
        <v>-5160</v>
      </c>
      <c r="Q145">
        <v>-14</v>
      </c>
      <c r="R145">
        <v>1.4</v>
      </c>
      <c r="S145">
        <v>13</v>
      </c>
      <c r="T145">
        <v>4.47</v>
      </c>
      <c r="U145">
        <v>3.8</v>
      </c>
      <c r="V145">
        <v>4.0999999999999996</v>
      </c>
      <c r="W145">
        <v>1</v>
      </c>
      <c r="X145">
        <v>6</v>
      </c>
      <c r="Y145">
        <v>2</v>
      </c>
      <c r="Z145">
        <v>1</v>
      </c>
      <c r="AA145">
        <v>1</v>
      </c>
      <c r="AB145">
        <v>1.8</v>
      </c>
      <c r="AC145">
        <v>51.1</v>
      </c>
      <c r="AD145">
        <v>9.81</v>
      </c>
      <c r="AE145">
        <v>2.7</v>
      </c>
      <c r="AF145">
        <v>6</v>
      </c>
      <c r="AG145">
        <v>1</v>
      </c>
      <c r="AH145">
        <v>15</v>
      </c>
      <c r="AI145">
        <v>4</v>
      </c>
      <c r="AJ145">
        <v>1</v>
      </c>
      <c r="AK145">
        <v>3</v>
      </c>
    </row>
    <row r="146" spans="1:37">
      <c r="A146" t="s">
        <v>718</v>
      </c>
      <c r="B146" t="s">
        <v>641</v>
      </c>
      <c r="C146">
        <v>211</v>
      </c>
      <c r="D146">
        <v>211</v>
      </c>
      <c r="E146">
        <v>12</v>
      </c>
      <c r="F146">
        <v>135</v>
      </c>
      <c r="G146">
        <v>0</v>
      </c>
      <c r="H146">
        <v>47</v>
      </c>
      <c r="I146">
        <v>0</v>
      </c>
      <c r="J146">
        <v>13500</v>
      </c>
      <c r="K146">
        <v>36</v>
      </c>
      <c r="L146">
        <v>10700</v>
      </c>
      <c r="M146">
        <v>29</v>
      </c>
      <c r="N146">
        <v>34.81</v>
      </c>
      <c r="O146">
        <v>79.260000000000005</v>
      </c>
      <c r="P146">
        <v>-2800</v>
      </c>
      <c r="Q146">
        <v>-8</v>
      </c>
      <c r="R146">
        <v>1.1000000000000001</v>
      </c>
      <c r="S146">
        <v>7.4</v>
      </c>
      <c r="T146">
        <v>2.71</v>
      </c>
      <c r="U146">
        <v>1.5</v>
      </c>
      <c r="V146">
        <v>2.5</v>
      </c>
      <c r="W146">
        <v>1</v>
      </c>
      <c r="X146">
        <v>4</v>
      </c>
      <c r="Y146">
        <v>1</v>
      </c>
      <c r="Z146">
        <v>1</v>
      </c>
      <c r="AA146">
        <v>1</v>
      </c>
      <c r="AB146">
        <v>1.2</v>
      </c>
      <c r="AC146">
        <v>93.1</v>
      </c>
      <c r="AD146">
        <v>8.5299999999999994</v>
      </c>
      <c r="AE146">
        <v>2.1</v>
      </c>
      <c r="AF146">
        <v>5</v>
      </c>
      <c r="AG146">
        <v>1</v>
      </c>
      <c r="AH146">
        <v>14</v>
      </c>
      <c r="AI146">
        <v>3</v>
      </c>
      <c r="AJ146">
        <v>1</v>
      </c>
      <c r="AK146">
        <v>2</v>
      </c>
    </row>
    <row r="147" spans="1:37">
      <c r="A147" t="s">
        <v>718</v>
      </c>
      <c r="B147" t="s">
        <v>641</v>
      </c>
      <c r="C147">
        <v>221</v>
      </c>
      <c r="D147">
        <v>221</v>
      </c>
      <c r="E147">
        <v>12</v>
      </c>
      <c r="F147">
        <v>2845</v>
      </c>
      <c r="G147">
        <v>7</v>
      </c>
      <c r="H147">
        <v>976</v>
      </c>
      <c r="I147">
        <v>2</v>
      </c>
      <c r="J147">
        <v>284500</v>
      </c>
      <c r="K147">
        <v>779</v>
      </c>
      <c r="L147">
        <v>239040</v>
      </c>
      <c r="M147">
        <v>655</v>
      </c>
      <c r="N147">
        <v>34.31</v>
      </c>
      <c r="O147">
        <v>84.02</v>
      </c>
      <c r="P147">
        <v>-45460</v>
      </c>
      <c r="Q147">
        <v>-125</v>
      </c>
      <c r="R147">
        <v>1.1000000000000001</v>
      </c>
      <c r="S147">
        <v>15.4</v>
      </c>
      <c r="T147">
        <v>3</v>
      </c>
      <c r="U147">
        <v>1.6</v>
      </c>
      <c r="V147">
        <v>2.6</v>
      </c>
      <c r="W147">
        <v>1</v>
      </c>
      <c r="X147">
        <v>6</v>
      </c>
      <c r="Y147">
        <v>1</v>
      </c>
      <c r="Z147">
        <v>1</v>
      </c>
      <c r="AA147">
        <v>1</v>
      </c>
      <c r="AB147">
        <v>1</v>
      </c>
      <c r="AC147">
        <v>200.4</v>
      </c>
      <c r="AD147">
        <v>9.93</v>
      </c>
      <c r="AE147">
        <v>1.7</v>
      </c>
      <c r="AF147">
        <v>5</v>
      </c>
      <c r="AG147">
        <v>-1</v>
      </c>
      <c r="AH147">
        <v>15</v>
      </c>
      <c r="AI147">
        <v>4</v>
      </c>
      <c r="AJ147">
        <v>1</v>
      </c>
      <c r="AK147">
        <v>2</v>
      </c>
    </row>
    <row r="148" spans="1:37">
      <c r="A148" t="s">
        <v>718</v>
      </c>
      <c r="B148" t="s">
        <v>641</v>
      </c>
      <c r="C148">
        <v>223</v>
      </c>
      <c r="D148">
        <v>223</v>
      </c>
      <c r="E148">
        <v>23</v>
      </c>
      <c r="F148">
        <v>592</v>
      </c>
      <c r="G148">
        <v>1</v>
      </c>
      <c r="H148">
        <v>183</v>
      </c>
      <c r="I148">
        <v>0</v>
      </c>
      <c r="J148">
        <v>59200</v>
      </c>
      <c r="K148">
        <v>162</v>
      </c>
      <c r="L148">
        <v>53170</v>
      </c>
      <c r="M148">
        <v>146</v>
      </c>
      <c r="N148">
        <v>30.91</v>
      </c>
      <c r="O148">
        <v>89.81</v>
      </c>
      <c r="P148">
        <v>-6030</v>
      </c>
      <c r="Q148">
        <v>-17</v>
      </c>
      <c r="R148">
        <v>1.2</v>
      </c>
      <c r="S148">
        <v>14.5</v>
      </c>
      <c r="T148">
        <v>3.54</v>
      </c>
      <c r="U148">
        <v>2.4</v>
      </c>
      <c r="V148">
        <v>3.2</v>
      </c>
      <c r="W148">
        <v>1</v>
      </c>
      <c r="X148">
        <v>6</v>
      </c>
      <c r="Y148">
        <v>2</v>
      </c>
      <c r="Z148">
        <v>1</v>
      </c>
      <c r="AA148">
        <v>1</v>
      </c>
      <c r="AB148">
        <v>1</v>
      </c>
      <c r="AC148">
        <v>93.1</v>
      </c>
      <c r="AD148">
        <v>9.43</v>
      </c>
      <c r="AE148">
        <v>2.4</v>
      </c>
      <c r="AF148">
        <v>4.9000000000000004</v>
      </c>
      <c r="AG148">
        <v>-1</v>
      </c>
      <c r="AH148">
        <v>15</v>
      </c>
      <c r="AI148">
        <v>4</v>
      </c>
      <c r="AJ148">
        <v>1</v>
      </c>
      <c r="AK148">
        <v>2</v>
      </c>
    </row>
    <row r="149" spans="1:37">
      <c r="A149" t="s">
        <v>718</v>
      </c>
      <c r="B149" t="s">
        <v>641</v>
      </c>
      <c r="C149">
        <v>224</v>
      </c>
      <c r="D149">
        <v>224</v>
      </c>
      <c r="E149">
        <v>24</v>
      </c>
      <c r="F149">
        <v>614</v>
      </c>
      <c r="G149">
        <v>1</v>
      </c>
      <c r="H149">
        <v>120</v>
      </c>
      <c r="I149">
        <v>0</v>
      </c>
      <c r="J149">
        <v>61400</v>
      </c>
      <c r="K149">
        <v>168</v>
      </c>
      <c r="L149">
        <v>39560</v>
      </c>
      <c r="M149">
        <v>108</v>
      </c>
      <c r="N149">
        <v>19.54</v>
      </c>
      <c r="O149">
        <v>64.430000000000007</v>
      </c>
      <c r="P149">
        <v>-21840</v>
      </c>
      <c r="Q149">
        <v>-60</v>
      </c>
      <c r="R149">
        <v>1.2</v>
      </c>
      <c r="S149">
        <v>17.3</v>
      </c>
      <c r="T149">
        <v>3.94</v>
      </c>
      <c r="U149">
        <v>2.6</v>
      </c>
      <c r="V149">
        <v>3.6</v>
      </c>
      <c r="W149">
        <v>1</v>
      </c>
      <c r="X149">
        <v>6</v>
      </c>
      <c r="Y149">
        <v>2</v>
      </c>
      <c r="Z149">
        <v>1</v>
      </c>
      <c r="AA149">
        <v>1</v>
      </c>
      <c r="AB149">
        <v>1</v>
      </c>
      <c r="AC149">
        <v>121.3</v>
      </c>
      <c r="AD149">
        <v>9.86</v>
      </c>
      <c r="AE149">
        <v>3.8</v>
      </c>
      <c r="AF149">
        <v>5.6</v>
      </c>
      <c r="AG149">
        <v>-1</v>
      </c>
      <c r="AH149">
        <v>15</v>
      </c>
      <c r="AI149">
        <v>4</v>
      </c>
      <c r="AJ149">
        <v>1</v>
      </c>
      <c r="AK149">
        <v>3</v>
      </c>
    </row>
    <row r="150" spans="1:37">
      <c r="A150" t="s">
        <v>718</v>
      </c>
      <c r="B150" t="s">
        <v>641</v>
      </c>
      <c r="C150">
        <v>225</v>
      </c>
      <c r="D150">
        <v>225</v>
      </c>
      <c r="E150">
        <v>25</v>
      </c>
      <c r="F150">
        <v>140</v>
      </c>
      <c r="G150">
        <v>0</v>
      </c>
      <c r="H150">
        <v>26</v>
      </c>
      <c r="I150">
        <v>0</v>
      </c>
      <c r="J150">
        <v>14000</v>
      </c>
      <c r="K150">
        <v>38</v>
      </c>
      <c r="L150">
        <v>8650</v>
      </c>
      <c r="M150">
        <v>24</v>
      </c>
      <c r="N150">
        <v>18.57</v>
      </c>
      <c r="O150">
        <v>61.79</v>
      </c>
      <c r="P150">
        <v>-5350</v>
      </c>
      <c r="Q150">
        <v>-15</v>
      </c>
      <c r="R150">
        <v>1.3</v>
      </c>
      <c r="S150">
        <v>13.7</v>
      </c>
      <c r="T150">
        <v>4</v>
      </c>
      <c r="U150">
        <v>4.7</v>
      </c>
      <c r="V150">
        <v>3.7</v>
      </c>
      <c r="W150">
        <v>1</v>
      </c>
      <c r="X150">
        <v>5</v>
      </c>
      <c r="Y150">
        <v>2</v>
      </c>
      <c r="Z150">
        <v>1</v>
      </c>
      <c r="AA150">
        <v>1</v>
      </c>
      <c r="AB150">
        <v>1.7</v>
      </c>
      <c r="AC150">
        <v>35.299999999999997</v>
      </c>
      <c r="AD150">
        <v>8.94</v>
      </c>
      <c r="AE150">
        <v>2.7</v>
      </c>
      <c r="AF150">
        <v>6.3</v>
      </c>
      <c r="AG150">
        <v>1</v>
      </c>
      <c r="AH150">
        <v>11</v>
      </c>
      <c r="AI150">
        <v>4</v>
      </c>
      <c r="AJ150">
        <v>2</v>
      </c>
      <c r="AK150">
        <v>3</v>
      </c>
    </row>
    <row r="151" spans="1:37">
      <c r="A151" t="s">
        <v>718</v>
      </c>
      <c r="B151" t="s">
        <v>641</v>
      </c>
      <c r="C151">
        <v>226</v>
      </c>
      <c r="D151">
        <v>226</v>
      </c>
      <c r="E151">
        <v>26</v>
      </c>
      <c r="F151">
        <v>106</v>
      </c>
      <c r="G151">
        <v>0</v>
      </c>
      <c r="H151">
        <v>28</v>
      </c>
      <c r="I151">
        <v>0</v>
      </c>
      <c r="J151">
        <v>10600</v>
      </c>
      <c r="K151">
        <v>29</v>
      </c>
      <c r="L151">
        <v>9620</v>
      </c>
      <c r="M151">
        <v>26</v>
      </c>
      <c r="N151">
        <v>26.42</v>
      </c>
      <c r="O151">
        <v>90.75</v>
      </c>
      <c r="P151">
        <v>-980</v>
      </c>
      <c r="Q151">
        <v>-3</v>
      </c>
      <c r="R151">
        <v>1.1000000000000001</v>
      </c>
      <c r="S151">
        <v>10.199999999999999</v>
      </c>
      <c r="T151">
        <v>3.84</v>
      </c>
      <c r="U151">
        <v>2.2000000000000002</v>
      </c>
      <c r="V151">
        <v>3.4</v>
      </c>
      <c r="W151">
        <v>1</v>
      </c>
      <c r="X151">
        <v>6</v>
      </c>
      <c r="Y151">
        <v>2</v>
      </c>
      <c r="Z151">
        <v>1</v>
      </c>
      <c r="AA151">
        <v>1</v>
      </c>
      <c r="AB151">
        <v>2</v>
      </c>
      <c r="AC151">
        <v>182.7</v>
      </c>
      <c r="AD151">
        <v>12.76</v>
      </c>
      <c r="AE151">
        <v>3.2</v>
      </c>
      <c r="AF151">
        <v>5.3</v>
      </c>
      <c r="AG151">
        <v>1</v>
      </c>
      <c r="AH151">
        <v>15</v>
      </c>
      <c r="AI151">
        <v>4</v>
      </c>
      <c r="AJ151">
        <v>1</v>
      </c>
      <c r="AK151">
        <v>3</v>
      </c>
    </row>
    <row r="152" spans="1:37">
      <c r="A152" t="s">
        <v>718</v>
      </c>
      <c r="B152" t="s">
        <v>641</v>
      </c>
      <c r="C152">
        <v>233</v>
      </c>
      <c r="D152">
        <v>233</v>
      </c>
      <c r="E152">
        <v>23</v>
      </c>
      <c r="F152">
        <v>50</v>
      </c>
      <c r="G152">
        <v>0</v>
      </c>
      <c r="H152">
        <v>15</v>
      </c>
      <c r="I152">
        <v>0</v>
      </c>
      <c r="J152">
        <v>5000</v>
      </c>
      <c r="K152">
        <v>13</v>
      </c>
      <c r="L152">
        <v>3830</v>
      </c>
      <c r="M152">
        <v>10</v>
      </c>
      <c r="N152">
        <v>30</v>
      </c>
      <c r="O152">
        <v>76.599999999999994</v>
      </c>
      <c r="P152">
        <v>-1170</v>
      </c>
      <c r="Q152">
        <v>-3</v>
      </c>
      <c r="R152">
        <v>1.3</v>
      </c>
      <c r="S152">
        <v>8.6999999999999993</v>
      </c>
      <c r="T152">
        <v>3.69</v>
      </c>
      <c r="U152">
        <v>1.9</v>
      </c>
      <c r="V152">
        <v>3.3</v>
      </c>
      <c r="W152">
        <v>1</v>
      </c>
      <c r="X152">
        <v>5</v>
      </c>
      <c r="Y152">
        <v>2</v>
      </c>
      <c r="Z152">
        <v>1</v>
      </c>
      <c r="AA152">
        <v>1</v>
      </c>
      <c r="AB152">
        <v>1.1000000000000001</v>
      </c>
      <c r="AC152">
        <v>39</v>
      </c>
      <c r="AD152">
        <v>7.62</v>
      </c>
      <c r="AE152">
        <v>5.7</v>
      </c>
      <c r="AF152">
        <v>4.2</v>
      </c>
      <c r="AG152">
        <v>1</v>
      </c>
      <c r="AH152">
        <v>11</v>
      </c>
      <c r="AI152">
        <v>3</v>
      </c>
      <c r="AJ152">
        <v>1</v>
      </c>
      <c r="AK152">
        <v>2</v>
      </c>
    </row>
    <row r="153" spans="1:37">
      <c r="A153" t="s">
        <v>718</v>
      </c>
      <c r="B153" t="s">
        <v>641</v>
      </c>
      <c r="C153">
        <v>241</v>
      </c>
      <c r="D153">
        <v>241</v>
      </c>
      <c r="E153">
        <v>12</v>
      </c>
      <c r="F153">
        <v>55</v>
      </c>
      <c r="G153">
        <v>0</v>
      </c>
      <c r="H153">
        <v>17</v>
      </c>
      <c r="I153">
        <v>0</v>
      </c>
      <c r="J153">
        <v>5500</v>
      </c>
      <c r="K153">
        <v>15</v>
      </c>
      <c r="L153">
        <v>5080</v>
      </c>
      <c r="M153">
        <v>14</v>
      </c>
      <c r="N153">
        <v>30.91</v>
      </c>
      <c r="O153">
        <v>92.36</v>
      </c>
      <c r="P153">
        <v>-420</v>
      </c>
      <c r="Q153">
        <v>-1</v>
      </c>
      <c r="R153">
        <v>1.1000000000000001</v>
      </c>
      <c r="S153">
        <v>8.8000000000000007</v>
      </c>
      <c r="T153">
        <v>3.72</v>
      </c>
      <c r="U153">
        <v>2.6</v>
      </c>
      <c r="V153">
        <v>3.5</v>
      </c>
      <c r="W153">
        <v>1</v>
      </c>
      <c r="X153">
        <v>5</v>
      </c>
      <c r="Y153">
        <v>2</v>
      </c>
      <c r="Z153">
        <v>1</v>
      </c>
      <c r="AA153">
        <v>1</v>
      </c>
      <c r="AB153">
        <v>1.3</v>
      </c>
      <c r="AC153">
        <v>50.6</v>
      </c>
      <c r="AD153">
        <v>10.14</v>
      </c>
      <c r="AE153">
        <v>1.7</v>
      </c>
      <c r="AF153">
        <v>5.7</v>
      </c>
      <c r="AG153">
        <v>1</v>
      </c>
      <c r="AH153">
        <v>12</v>
      </c>
      <c r="AI153">
        <v>4</v>
      </c>
      <c r="AJ153">
        <v>1</v>
      </c>
      <c r="AK153">
        <v>3</v>
      </c>
    </row>
    <row r="154" spans="1:37">
      <c r="A154" t="s">
        <v>718</v>
      </c>
      <c r="B154" t="s">
        <v>641</v>
      </c>
      <c r="C154">
        <v>244</v>
      </c>
      <c r="D154">
        <v>244</v>
      </c>
      <c r="E154">
        <v>24</v>
      </c>
      <c r="F154">
        <v>138</v>
      </c>
      <c r="G154">
        <v>0</v>
      </c>
      <c r="H154">
        <v>30</v>
      </c>
      <c r="I154">
        <v>0</v>
      </c>
      <c r="J154">
        <v>13800</v>
      </c>
      <c r="K154">
        <v>37</v>
      </c>
      <c r="L154">
        <v>9270</v>
      </c>
      <c r="M154">
        <v>25</v>
      </c>
      <c r="N154">
        <v>21.74</v>
      </c>
      <c r="O154">
        <v>67.17</v>
      </c>
      <c r="P154">
        <v>-4530</v>
      </c>
      <c r="Q154">
        <v>-12</v>
      </c>
      <c r="R154">
        <v>1.6</v>
      </c>
      <c r="S154">
        <v>18.2</v>
      </c>
      <c r="T154">
        <v>4.3600000000000003</v>
      </c>
      <c r="U154">
        <v>3.9</v>
      </c>
      <c r="V154">
        <v>3.9</v>
      </c>
      <c r="W154">
        <v>1</v>
      </c>
      <c r="X154">
        <v>6</v>
      </c>
      <c r="Y154">
        <v>2</v>
      </c>
      <c r="Z154">
        <v>1</v>
      </c>
      <c r="AA154">
        <v>2</v>
      </c>
      <c r="AB154">
        <v>1.6</v>
      </c>
      <c r="AC154">
        <v>88.4</v>
      </c>
      <c r="AD154">
        <v>9.82</v>
      </c>
      <c r="AE154">
        <v>3</v>
      </c>
      <c r="AF154">
        <v>6.1</v>
      </c>
      <c r="AG154">
        <v>1</v>
      </c>
      <c r="AH154">
        <v>15</v>
      </c>
      <c r="AI154">
        <v>4</v>
      </c>
      <c r="AJ154">
        <v>1</v>
      </c>
      <c r="AK154">
        <v>3</v>
      </c>
    </row>
    <row r="155" spans="1:37">
      <c r="A155" t="s">
        <v>718</v>
      </c>
      <c r="B155" t="s">
        <v>641</v>
      </c>
      <c r="C155">
        <v>251</v>
      </c>
      <c r="D155">
        <v>251</v>
      </c>
      <c r="E155">
        <v>12</v>
      </c>
      <c r="F155">
        <v>232</v>
      </c>
      <c r="G155">
        <v>0</v>
      </c>
      <c r="H155">
        <v>64</v>
      </c>
      <c r="I155">
        <v>0</v>
      </c>
      <c r="J155">
        <v>23200</v>
      </c>
      <c r="K155">
        <v>63</v>
      </c>
      <c r="L155">
        <v>18330</v>
      </c>
      <c r="M155">
        <v>50</v>
      </c>
      <c r="N155">
        <v>27.59</v>
      </c>
      <c r="O155">
        <v>79.010000000000005</v>
      </c>
      <c r="P155">
        <v>-4870</v>
      </c>
      <c r="Q155">
        <v>-13</v>
      </c>
      <c r="R155">
        <v>1.1000000000000001</v>
      </c>
      <c r="S155">
        <v>13.8</v>
      </c>
      <c r="T155">
        <v>3.76</v>
      </c>
      <c r="U155">
        <v>2.8</v>
      </c>
      <c r="V155">
        <v>3.2</v>
      </c>
      <c r="W155">
        <v>1</v>
      </c>
      <c r="X155">
        <v>6</v>
      </c>
      <c r="Y155">
        <v>2</v>
      </c>
      <c r="Z155">
        <v>1</v>
      </c>
      <c r="AA155">
        <v>1</v>
      </c>
      <c r="AB155">
        <v>1.3</v>
      </c>
      <c r="AC155">
        <v>51.5</v>
      </c>
      <c r="AD155">
        <v>9.48</v>
      </c>
      <c r="AE155">
        <v>3.1</v>
      </c>
      <c r="AF155">
        <v>6.3</v>
      </c>
      <c r="AG155">
        <v>1</v>
      </c>
      <c r="AH155">
        <v>12</v>
      </c>
      <c r="AI155">
        <v>4</v>
      </c>
      <c r="AJ155">
        <v>1</v>
      </c>
      <c r="AK155">
        <v>3</v>
      </c>
    </row>
    <row r="156" spans="1:37">
      <c r="A156" t="s">
        <v>718</v>
      </c>
      <c r="B156" t="s">
        <v>641</v>
      </c>
      <c r="C156">
        <v>253</v>
      </c>
      <c r="D156">
        <v>253</v>
      </c>
      <c r="E156">
        <v>23</v>
      </c>
      <c r="F156">
        <v>71</v>
      </c>
      <c r="G156">
        <v>0</v>
      </c>
      <c r="H156">
        <v>19</v>
      </c>
      <c r="I156">
        <v>0</v>
      </c>
      <c r="J156">
        <v>7100</v>
      </c>
      <c r="K156">
        <v>19</v>
      </c>
      <c r="L156">
        <v>6450</v>
      </c>
      <c r="M156">
        <v>18</v>
      </c>
      <c r="N156">
        <v>26.76</v>
      </c>
      <c r="O156">
        <v>90.85</v>
      </c>
      <c r="P156">
        <v>-650</v>
      </c>
      <c r="Q156">
        <v>-2</v>
      </c>
      <c r="R156">
        <v>1.5</v>
      </c>
      <c r="S156">
        <v>10.199999999999999</v>
      </c>
      <c r="T156">
        <v>4.42</v>
      </c>
      <c r="U156">
        <v>3.3</v>
      </c>
      <c r="V156">
        <v>3.9</v>
      </c>
      <c r="W156">
        <v>1</v>
      </c>
      <c r="X156">
        <v>4</v>
      </c>
      <c r="Y156">
        <v>2</v>
      </c>
      <c r="Z156">
        <v>1</v>
      </c>
      <c r="AA156">
        <v>1</v>
      </c>
      <c r="AB156">
        <v>1.9</v>
      </c>
      <c r="AC156">
        <v>50.7</v>
      </c>
      <c r="AD156">
        <v>9.2799999999999994</v>
      </c>
      <c r="AE156">
        <v>2.6</v>
      </c>
      <c r="AF156">
        <v>6.4</v>
      </c>
      <c r="AG156">
        <v>1</v>
      </c>
      <c r="AH156">
        <v>15</v>
      </c>
      <c r="AI156">
        <v>4</v>
      </c>
      <c r="AJ156">
        <v>1</v>
      </c>
      <c r="AK156">
        <v>3</v>
      </c>
    </row>
    <row r="157" spans="1:37">
      <c r="A157" t="s">
        <v>718</v>
      </c>
      <c r="B157" t="s">
        <v>641</v>
      </c>
      <c r="C157">
        <v>255</v>
      </c>
      <c r="D157">
        <v>255</v>
      </c>
      <c r="E157">
        <v>25</v>
      </c>
      <c r="F157">
        <v>178</v>
      </c>
      <c r="G157">
        <v>0</v>
      </c>
      <c r="H157">
        <v>32</v>
      </c>
      <c r="I157">
        <v>0</v>
      </c>
      <c r="J157">
        <v>17800</v>
      </c>
      <c r="K157">
        <v>48</v>
      </c>
      <c r="L157">
        <v>12050</v>
      </c>
      <c r="M157">
        <v>33</v>
      </c>
      <c r="N157">
        <v>17.98</v>
      </c>
      <c r="O157">
        <v>67.7</v>
      </c>
      <c r="P157">
        <v>-5750</v>
      </c>
      <c r="Q157">
        <v>-16</v>
      </c>
      <c r="R157">
        <v>1.5</v>
      </c>
      <c r="S157">
        <v>12.5</v>
      </c>
      <c r="T157">
        <v>3.84</v>
      </c>
      <c r="U157">
        <v>3.2</v>
      </c>
      <c r="V157">
        <v>3.5</v>
      </c>
      <c r="W157">
        <v>1</v>
      </c>
      <c r="X157">
        <v>6</v>
      </c>
      <c r="Y157">
        <v>2</v>
      </c>
      <c r="Z157">
        <v>1</v>
      </c>
      <c r="AA157">
        <v>1</v>
      </c>
      <c r="AB157">
        <v>1.6</v>
      </c>
      <c r="AC157">
        <v>45</v>
      </c>
      <c r="AD157">
        <v>9.41</v>
      </c>
      <c r="AE157">
        <v>4.5</v>
      </c>
      <c r="AF157">
        <v>6.2</v>
      </c>
      <c r="AG157">
        <v>1</v>
      </c>
      <c r="AH157">
        <v>14</v>
      </c>
      <c r="AI157">
        <v>4</v>
      </c>
      <c r="AJ157">
        <v>1</v>
      </c>
      <c r="AK157">
        <v>3</v>
      </c>
    </row>
    <row r="158" spans="1:37">
      <c r="A158" t="s">
        <v>718</v>
      </c>
      <c r="B158" t="s">
        <v>641</v>
      </c>
      <c r="C158">
        <v>261</v>
      </c>
      <c r="D158">
        <v>261</v>
      </c>
      <c r="E158">
        <v>12</v>
      </c>
      <c r="F158">
        <v>53</v>
      </c>
      <c r="G158">
        <v>0</v>
      </c>
      <c r="H158">
        <v>11</v>
      </c>
      <c r="I158">
        <v>0</v>
      </c>
      <c r="J158">
        <v>5300</v>
      </c>
      <c r="K158">
        <v>14</v>
      </c>
      <c r="L158">
        <v>4010</v>
      </c>
      <c r="M158">
        <v>11</v>
      </c>
      <c r="N158">
        <v>20.75</v>
      </c>
      <c r="O158">
        <v>75.66</v>
      </c>
      <c r="P158">
        <v>-1290</v>
      </c>
      <c r="Q158">
        <v>-4</v>
      </c>
      <c r="R158">
        <v>1.9</v>
      </c>
      <c r="S158">
        <v>14.6</v>
      </c>
      <c r="T158">
        <v>4.9400000000000004</v>
      </c>
      <c r="U158">
        <v>5.5</v>
      </c>
      <c r="V158">
        <v>4.5</v>
      </c>
      <c r="W158">
        <v>1</v>
      </c>
      <c r="X158">
        <v>5</v>
      </c>
      <c r="Y158">
        <v>2</v>
      </c>
      <c r="Z158">
        <v>1</v>
      </c>
      <c r="AA158">
        <v>2</v>
      </c>
      <c r="AB158">
        <v>1.4</v>
      </c>
      <c r="AC158">
        <v>73.099999999999994</v>
      </c>
      <c r="AD158">
        <v>10.82</v>
      </c>
      <c r="AE158">
        <v>5.5</v>
      </c>
      <c r="AF158">
        <v>8.1</v>
      </c>
      <c r="AG158">
        <v>1</v>
      </c>
      <c r="AH158">
        <v>14</v>
      </c>
      <c r="AI158">
        <v>5</v>
      </c>
      <c r="AJ158">
        <v>1</v>
      </c>
      <c r="AK158">
        <v>3</v>
      </c>
    </row>
    <row r="159" spans="1:37">
      <c r="A159" t="s">
        <v>718</v>
      </c>
      <c r="B159" t="s">
        <v>641</v>
      </c>
      <c r="C159">
        <v>266</v>
      </c>
      <c r="D159">
        <v>266</v>
      </c>
      <c r="E159">
        <v>26</v>
      </c>
      <c r="F159">
        <v>45</v>
      </c>
      <c r="G159">
        <v>0</v>
      </c>
      <c r="H159">
        <v>9</v>
      </c>
      <c r="I159">
        <v>0</v>
      </c>
      <c r="J159">
        <v>4500</v>
      </c>
      <c r="K159">
        <v>12</v>
      </c>
      <c r="L159">
        <v>3340</v>
      </c>
      <c r="M159">
        <v>9</v>
      </c>
      <c r="N159">
        <v>20</v>
      </c>
      <c r="O159">
        <v>74.22</v>
      </c>
      <c r="P159">
        <v>-1160</v>
      </c>
      <c r="Q159">
        <v>-3</v>
      </c>
      <c r="R159">
        <v>1.7</v>
      </c>
      <c r="S159">
        <v>8.3000000000000007</v>
      </c>
      <c r="T159">
        <v>4.1900000000000004</v>
      </c>
      <c r="U159">
        <v>3.4</v>
      </c>
      <c r="V159">
        <v>3.6</v>
      </c>
      <c r="W159">
        <v>1</v>
      </c>
      <c r="X159">
        <v>5</v>
      </c>
      <c r="Y159">
        <v>2</v>
      </c>
      <c r="Z159">
        <v>1</v>
      </c>
      <c r="AA159">
        <v>1</v>
      </c>
      <c r="AB159">
        <v>1.6</v>
      </c>
      <c r="AC159">
        <v>43.5</v>
      </c>
      <c r="AD159">
        <v>9.98</v>
      </c>
      <c r="AE159">
        <v>3.3</v>
      </c>
      <c r="AF159">
        <v>6.2</v>
      </c>
      <c r="AG159">
        <v>1</v>
      </c>
      <c r="AH159">
        <v>14</v>
      </c>
      <c r="AI159">
        <v>4</v>
      </c>
      <c r="AJ159">
        <v>2</v>
      </c>
      <c r="AK159">
        <v>3</v>
      </c>
    </row>
    <row r="160" spans="1:37">
      <c r="A160" t="s">
        <v>718</v>
      </c>
      <c r="B160" t="s">
        <v>641</v>
      </c>
      <c r="C160">
        <v>311</v>
      </c>
      <c r="D160">
        <v>311</v>
      </c>
      <c r="E160">
        <v>13</v>
      </c>
      <c r="F160">
        <v>357</v>
      </c>
      <c r="G160">
        <v>0</v>
      </c>
      <c r="H160">
        <v>118</v>
      </c>
      <c r="I160">
        <v>0</v>
      </c>
      <c r="J160">
        <v>35700</v>
      </c>
      <c r="K160">
        <v>97</v>
      </c>
      <c r="L160">
        <v>26360</v>
      </c>
      <c r="M160">
        <v>72</v>
      </c>
      <c r="N160">
        <v>33.049999999999997</v>
      </c>
      <c r="O160">
        <v>73.84</v>
      </c>
      <c r="P160">
        <v>-9340</v>
      </c>
      <c r="Q160">
        <v>-26</v>
      </c>
      <c r="R160">
        <v>1.1000000000000001</v>
      </c>
      <c r="S160">
        <v>53.1</v>
      </c>
      <c r="T160">
        <v>2.94</v>
      </c>
      <c r="U160">
        <v>2</v>
      </c>
      <c r="V160">
        <v>2.5</v>
      </c>
      <c r="W160">
        <v>1</v>
      </c>
      <c r="X160">
        <v>6</v>
      </c>
      <c r="Y160">
        <v>1</v>
      </c>
      <c r="Z160">
        <v>1</v>
      </c>
      <c r="AA160">
        <v>1</v>
      </c>
      <c r="AB160">
        <v>1</v>
      </c>
      <c r="AC160">
        <v>278.7</v>
      </c>
      <c r="AD160">
        <v>10.66</v>
      </c>
      <c r="AE160">
        <v>1.4</v>
      </c>
      <c r="AF160">
        <v>5.6</v>
      </c>
      <c r="AG160">
        <v>1</v>
      </c>
      <c r="AH160">
        <v>15</v>
      </c>
      <c r="AI160">
        <v>4</v>
      </c>
      <c r="AJ160">
        <v>1</v>
      </c>
      <c r="AK160">
        <v>3</v>
      </c>
    </row>
    <row r="161" spans="1:37">
      <c r="A161" t="s">
        <v>718</v>
      </c>
      <c r="B161" t="s">
        <v>641</v>
      </c>
      <c r="C161">
        <v>321</v>
      </c>
      <c r="D161">
        <v>321</v>
      </c>
      <c r="E161">
        <v>13</v>
      </c>
      <c r="F161">
        <v>47</v>
      </c>
      <c r="G161">
        <v>0</v>
      </c>
      <c r="H161">
        <v>9</v>
      </c>
      <c r="I161">
        <v>0</v>
      </c>
      <c r="J161">
        <v>4700</v>
      </c>
      <c r="K161">
        <v>12</v>
      </c>
      <c r="L161">
        <v>2940</v>
      </c>
      <c r="M161">
        <v>8</v>
      </c>
      <c r="N161">
        <v>19.149999999999999</v>
      </c>
      <c r="O161">
        <v>62.55</v>
      </c>
      <c r="P161">
        <v>-1760</v>
      </c>
      <c r="Q161">
        <v>-5</v>
      </c>
      <c r="R161">
        <v>2.1</v>
      </c>
      <c r="S161">
        <v>9.6</v>
      </c>
      <c r="T161">
        <v>4.74</v>
      </c>
      <c r="U161">
        <v>3.4</v>
      </c>
      <c r="V161">
        <v>4.5</v>
      </c>
      <c r="W161">
        <v>1</v>
      </c>
      <c r="X161">
        <v>5</v>
      </c>
      <c r="Y161">
        <v>2</v>
      </c>
      <c r="Z161">
        <v>2</v>
      </c>
      <c r="AA161">
        <v>2</v>
      </c>
      <c r="AB161">
        <v>2</v>
      </c>
      <c r="AC161">
        <v>88.2</v>
      </c>
      <c r="AD161">
        <v>12.34</v>
      </c>
      <c r="AE161">
        <v>3.1</v>
      </c>
      <c r="AF161">
        <v>5.6</v>
      </c>
      <c r="AG161">
        <v>1</v>
      </c>
      <c r="AH161">
        <v>13</v>
      </c>
      <c r="AI161">
        <v>4</v>
      </c>
      <c r="AJ161">
        <v>1</v>
      </c>
      <c r="AK161">
        <v>3</v>
      </c>
    </row>
    <row r="162" spans="1:37">
      <c r="A162" t="s">
        <v>718</v>
      </c>
      <c r="B162" t="s">
        <v>641</v>
      </c>
      <c r="C162">
        <v>322</v>
      </c>
      <c r="D162">
        <v>322</v>
      </c>
      <c r="E162">
        <v>23</v>
      </c>
      <c r="F162">
        <v>102</v>
      </c>
      <c r="G162">
        <v>0</v>
      </c>
      <c r="H162">
        <v>24</v>
      </c>
      <c r="I162">
        <v>0</v>
      </c>
      <c r="J162">
        <v>10200</v>
      </c>
      <c r="K162">
        <v>27</v>
      </c>
      <c r="L162">
        <v>6610</v>
      </c>
      <c r="M162">
        <v>18</v>
      </c>
      <c r="N162">
        <v>23.53</v>
      </c>
      <c r="O162">
        <v>64.8</v>
      </c>
      <c r="P162">
        <v>-3590</v>
      </c>
      <c r="Q162">
        <v>-10</v>
      </c>
      <c r="R162">
        <v>1.3</v>
      </c>
      <c r="S162">
        <v>11.6</v>
      </c>
      <c r="T162">
        <v>3.65</v>
      </c>
      <c r="U162">
        <v>2.8</v>
      </c>
      <c r="V162">
        <v>3</v>
      </c>
      <c r="W162">
        <v>1</v>
      </c>
      <c r="X162">
        <v>5</v>
      </c>
      <c r="Y162">
        <v>2</v>
      </c>
      <c r="Z162">
        <v>1</v>
      </c>
      <c r="AA162">
        <v>1</v>
      </c>
      <c r="AB162">
        <v>1.3</v>
      </c>
      <c r="AC162">
        <v>93.9</v>
      </c>
      <c r="AD162">
        <v>10.76</v>
      </c>
      <c r="AE162">
        <v>2.6</v>
      </c>
      <c r="AF162">
        <v>5.5</v>
      </c>
      <c r="AG162">
        <v>1</v>
      </c>
      <c r="AH162">
        <v>15</v>
      </c>
      <c r="AI162">
        <v>4</v>
      </c>
      <c r="AJ162">
        <v>1</v>
      </c>
      <c r="AK162">
        <v>3</v>
      </c>
    </row>
    <row r="163" spans="1:37">
      <c r="A163" t="s">
        <v>718</v>
      </c>
      <c r="B163" t="s">
        <v>641</v>
      </c>
      <c r="C163">
        <v>331</v>
      </c>
      <c r="D163">
        <v>331</v>
      </c>
      <c r="E163">
        <v>13</v>
      </c>
      <c r="F163">
        <v>2585</v>
      </c>
      <c r="G163">
        <v>7</v>
      </c>
      <c r="H163">
        <v>813</v>
      </c>
      <c r="I163">
        <v>2</v>
      </c>
      <c r="J163">
        <v>258500</v>
      </c>
      <c r="K163">
        <v>708</v>
      </c>
      <c r="L163">
        <v>197560</v>
      </c>
      <c r="M163">
        <v>541</v>
      </c>
      <c r="N163">
        <v>31.45</v>
      </c>
      <c r="O163">
        <v>76.430000000000007</v>
      </c>
      <c r="P163">
        <v>-60940</v>
      </c>
      <c r="Q163">
        <v>-167</v>
      </c>
      <c r="R163">
        <v>1.1000000000000001</v>
      </c>
      <c r="S163">
        <v>13.5</v>
      </c>
      <c r="T163">
        <v>3.26</v>
      </c>
      <c r="U163">
        <v>1.9</v>
      </c>
      <c r="V163">
        <v>2.8</v>
      </c>
      <c r="W163">
        <v>1</v>
      </c>
      <c r="X163">
        <v>6</v>
      </c>
      <c r="Y163">
        <v>1</v>
      </c>
      <c r="Z163">
        <v>1</v>
      </c>
      <c r="AA163">
        <v>1</v>
      </c>
      <c r="AB163">
        <v>0.7</v>
      </c>
      <c r="AC163">
        <v>339.7</v>
      </c>
      <c r="AD163">
        <v>9.75</v>
      </c>
      <c r="AE163">
        <v>1.8</v>
      </c>
      <c r="AF163">
        <v>5.2</v>
      </c>
      <c r="AG163">
        <v>-1</v>
      </c>
      <c r="AH163">
        <v>15</v>
      </c>
      <c r="AI163">
        <v>4</v>
      </c>
      <c r="AJ163">
        <v>1</v>
      </c>
      <c r="AK163">
        <v>2</v>
      </c>
    </row>
    <row r="164" spans="1:37">
      <c r="A164" t="s">
        <v>718</v>
      </c>
      <c r="B164" t="s">
        <v>641</v>
      </c>
      <c r="C164">
        <v>332</v>
      </c>
      <c r="D164">
        <v>332</v>
      </c>
      <c r="E164">
        <v>23</v>
      </c>
      <c r="F164">
        <v>492</v>
      </c>
      <c r="G164">
        <v>1</v>
      </c>
      <c r="H164">
        <v>148</v>
      </c>
      <c r="I164">
        <v>0</v>
      </c>
      <c r="J164">
        <v>49200</v>
      </c>
      <c r="K164">
        <v>134</v>
      </c>
      <c r="L164">
        <v>43250</v>
      </c>
      <c r="M164">
        <v>118</v>
      </c>
      <c r="N164">
        <v>30.08</v>
      </c>
      <c r="O164">
        <v>87.91</v>
      </c>
      <c r="P164">
        <v>-5950</v>
      </c>
      <c r="Q164">
        <v>-16</v>
      </c>
      <c r="R164">
        <v>1.2</v>
      </c>
      <c r="S164">
        <v>12.2</v>
      </c>
      <c r="T164">
        <v>3.62</v>
      </c>
      <c r="U164">
        <v>2.7</v>
      </c>
      <c r="V164">
        <v>3.2</v>
      </c>
      <c r="W164">
        <v>1</v>
      </c>
      <c r="X164">
        <v>6</v>
      </c>
      <c r="Y164">
        <v>2</v>
      </c>
      <c r="Z164">
        <v>1</v>
      </c>
      <c r="AA164">
        <v>1</v>
      </c>
      <c r="AB164">
        <v>1</v>
      </c>
      <c r="AC164">
        <v>129.19999999999999</v>
      </c>
      <c r="AD164">
        <v>9.6199999999999992</v>
      </c>
      <c r="AE164">
        <v>2</v>
      </c>
      <c r="AF164">
        <v>5.4</v>
      </c>
      <c r="AG164">
        <v>1</v>
      </c>
      <c r="AH164">
        <v>15</v>
      </c>
      <c r="AI164">
        <v>4</v>
      </c>
      <c r="AJ164">
        <v>1</v>
      </c>
      <c r="AK164">
        <v>3</v>
      </c>
    </row>
    <row r="165" spans="1:37">
      <c r="A165" t="s">
        <v>718</v>
      </c>
      <c r="B165" t="s">
        <v>641</v>
      </c>
      <c r="C165">
        <v>334</v>
      </c>
      <c r="D165">
        <v>334</v>
      </c>
      <c r="E165">
        <v>34</v>
      </c>
      <c r="F165">
        <v>337</v>
      </c>
      <c r="G165">
        <v>0</v>
      </c>
      <c r="H165">
        <v>80</v>
      </c>
      <c r="I165">
        <v>0</v>
      </c>
      <c r="J165">
        <v>33700</v>
      </c>
      <c r="K165">
        <v>92</v>
      </c>
      <c r="L165">
        <v>24920</v>
      </c>
      <c r="M165">
        <v>68</v>
      </c>
      <c r="N165">
        <v>23.74</v>
      </c>
      <c r="O165">
        <v>73.95</v>
      </c>
      <c r="P165">
        <v>-8780</v>
      </c>
      <c r="Q165">
        <v>-24</v>
      </c>
      <c r="R165">
        <v>1.1000000000000001</v>
      </c>
      <c r="S165">
        <v>13.4</v>
      </c>
      <c r="T165">
        <v>3.84</v>
      </c>
      <c r="U165">
        <v>2.6</v>
      </c>
      <c r="V165">
        <v>3.6</v>
      </c>
      <c r="W165">
        <v>1</v>
      </c>
      <c r="X165">
        <v>6</v>
      </c>
      <c r="Y165">
        <v>2</v>
      </c>
      <c r="Z165">
        <v>1</v>
      </c>
      <c r="AA165">
        <v>1</v>
      </c>
      <c r="AB165">
        <v>1.3</v>
      </c>
      <c r="AC165">
        <v>99.8</v>
      </c>
      <c r="AD165">
        <v>9.26</v>
      </c>
      <c r="AE165">
        <v>2.6</v>
      </c>
      <c r="AF165">
        <v>5.7</v>
      </c>
      <c r="AG165">
        <v>1</v>
      </c>
      <c r="AH165">
        <v>15</v>
      </c>
      <c r="AI165">
        <v>4</v>
      </c>
      <c r="AJ165">
        <v>1</v>
      </c>
      <c r="AK165">
        <v>3</v>
      </c>
    </row>
    <row r="166" spans="1:37">
      <c r="A166" t="s">
        <v>718</v>
      </c>
      <c r="B166" t="s">
        <v>641</v>
      </c>
      <c r="C166">
        <v>335</v>
      </c>
      <c r="D166">
        <v>335</v>
      </c>
      <c r="E166">
        <v>35</v>
      </c>
      <c r="F166">
        <v>70</v>
      </c>
      <c r="G166">
        <v>0</v>
      </c>
      <c r="H166">
        <v>18</v>
      </c>
      <c r="I166">
        <v>0</v>
      </c>
      <c r="J166">
        <v>7000</v>
      </c>
      <c r="K166">
        <v>19</v>
      </c>
      <c r="L166">
        <v>5820</v>
      </c>
      <c r="M166">
        <v>16</v>
      </c>
      <c r="N166">
        <v>25.71</v>
      </c>
      <c r="O166">
        <v>83.14</v>
      </c>
      <c r="P166">
        <v>-1180</v>
      </c>
      <c r="Q166">
        <v>-3</v>
      </c>
      <c r="R166">
        <v>1.6</v>
      </c>
      <c r="S166">
        <v>11.8</v>
      </c>
      <c r="T166">
        <v>4.08</v>
      </c>
      <c r="U166">
        <v>2</v>
      </c>
      <c r="V166">
        <v>3.7</v>
      </c>
      <c r="W166">
        <v>1</v>
      </c>
      <c r="X166">
        <v>5</v>
      </c>
      <c r="Y166">
        <v>2</v>
      </c>
      <c r="Z166">
        <v>1</v>
      </c>
      <c r="AA166">
        <v>1</v>
      </c>
      <c r="AB166">
        <v>1.6</v>
      </c>
      <c r="AC166">
        <v>94.7</v>
      </c>
      <c r="AD166">
        <v>12.34</v>
      </c>
      <c r="AE166">
        <v>2.4</v>
      </c>
      <c r="AF166">
        <v>5.7</v>
      </c>
      <c r="AG166">
        <v>1</v>
      </c>
      <c r="AH166">
        <v>14</v>
      </c>
      <c r="AI166">
        <v>4</v>
      </c>
      <c r="AJ166">
        <v>1</v>
      </c>
      <c r="AK166">
        <v>3</v>
      </c>
    </row>
    <row r="167" spans="1:37">
      <c r="A167" t="s">
        <v>718</v>
      </c>
      <c r="B167" t="s">
        <v>641</v>
      </c>
      <c r="C167">
        <v>336</v>
      </c>
      <c r="D167">
        <v>336</v>
      </c>
      <c r="E167">
        <v>36</v>
      </c>
      <c r="F167">
        <v>55</v>
      </c>
      <c r="G167">
        <v>0</v>
      </c>
      <c r="H167">
        <v>18</v>
      </c>
      <c r="I167">
        <v>0</v>
      </c>
      <c r="J167">
        <v>5500</v>
      </c>
      <c r="K167">
        <v>15</v>
      </c>
      <c r="L167">
        <v>5700</v>
      </c>
      <c r="M167">
        <v>16</v>
      </c>
      <c r="N167">
        <v>32.729999999999997</v>
      </c>
      <c r="O167">
        <v>103.64</v>
      </c>
      <c r="P167">
        <v>200</v>
      </c>
      <c r="Q167">
        <v>1</v>
      </c>
      <c r="R167">
        <v>1.3</v>
      </c>
      <c r="S167">
        <v>7.2</v>
      </c>
      <c r="T167">
        <v>3.67</v>
      </c>
      <c r="U167">
        <v>3.1</v>
      </c>
      <c r="V167">
        <v>3.3</v>
      </c>
      <c r="W167">
        <v>1</v>
      </c>
      <c r="X167">
        <v>4</v>
      </c>
      <c r="Y167">
        <v>1</v>
      </c>
      <c r="Z167">
        <v>1</v>
      </c>
      <c r="AA167">
        <v>1</v>
      </c>
      <c r="AB167">
        <v>1.5</v>
      </c>
      <c r="AC167">
        <v>39</v>
      </c>
      <c r="AD167">
        <v>7.75</v>
      </c>
      <c r="AE167">
        <v>3</v>
      </c>
      <c r="AF167">
        <v>4.5</v>
      </c>
      <c r="AG167">
        <v>1</v>
      </c>
      <c r="AH167">
        <v>12</v>
      </c>
      <c r="AI167">
        <v>3</v>
      </c>
      <c r="AJ167">
        <v>1</v>
      </c>
      <c r="AK167">
        <v>2</v>
      </c>
    </row>
    <row r="168" spans="1:37">
      <c r="A168" t="s">
        <v>718</v>
      </c>
      <c r="B168" t="s">
        <v>641</v>
      </c>
      <c r="C168">
        <v>341</v>
      </c>
      <c r="D168">
        <v>341</v>
      </c>
      <c r="E168">
        <v>13</v>
      </c>
      <c r="F168">
        <v>54</v>
      </c>
      <c r="G168">
        <v>0</v>
      </c>
      <c r="H168">
        <v>12</v>
      </c>
      <c r="I168">
        <v>0</v>
      </c>
      <c r="J168">
        <v>5400</v>
      </c>
      <c r="K168">
        <v>14</v>
      </c>
      <c r="L168">
        <v>4780</v>
      </c>
      <c r="M168">
        <v>13</v>
      </c>
      <c r="N168">
        <v>22.22</v>
      </c>
      <c r="O168">
        <v>88.52</v>
      </c>
      <c r="P168">
        <v>-620</v>
      </c>
      <c r="Q168">
        <v>-2</v>
      </c>
      <c r="R168">
        <v>2.1</v>
      </c>
      <c r="S168">
        <v>7.4</v>
      </c>
      <c r="T168">
        <v>3.86</v>
      </c>
      <c r="U168">
        <v>3.4</v>
      </c>
      <c r="V168">
        <v>3.4</v>
      </c>
      <c r="W168">
        <v>1</v>
      </c>
      <c r="X168">
        <v>3</v>
      </c>
      <c r="Y168">
        <v>2</v>
      </c>
      <c r="Z168">
        <v>1</v>
      </c>
      <c r="AA168">
        <v>1</v>
      </c>
      <c r="AB168">
        <v>2.8</v>
      </c>
      <c r="AC168">
        <v>30.6</v>
      </c>
      <c r="AD168">
        <v>9.08</v>
      </c>
      <c r="AE168">
        <v>5.4</v>
      </c>
      <c r="AF168">
        <v>5.9</v>
      </c>
      <c r="AG168">
        <v>1</v>
      </c>
      <c r="AH168">
        <v>15</v>
      </c>
      <c r="AI168">
        <v>4</v>
      </c>
      <c r="AJ168">
        <v>2</v>
      </c>
      <c r="AK168">
        <v>3</v>
      </c>
    </row>
    <row r="169" spans="1:37">
      <c r="A169" t="s">
        <v>718</v>
      </c>
      <c r="B169" t="s">
        <v>641</v>
      </c>
      <c r="C169">
        <v>344</v>
      </c>
      <c r="D169">
        <v>344</v>
      </c>
      <c r="E169">
        <v>34</v>
      </c>
      <c r="F169">
        <v>82</v>
      </c>
      <c r="G169">
        <v>0</v>
      </c>
      <c r="H169">
        <v>16</v>
      </c>
      <c r="I169">
        <v>0</v>
      </c>
      <c r="J169">
        <v>8200</v>
      </c>
      <c r="K169">
        <v>22</v>
      </c>
      <c r="L169">
        <v>5270</v>
      </c>
      <c r="M169">
        <v>14</v>
      </c>
      <c r="N169">
        <v>19.510000000000002</v>
      </c>
      <c r="O169">
        <v>64.27</v>
      </c>
      <c r="P169">
        <v>-2930</v>
      </c>
      <c r="Q169">
        <v>-8</v>
      </c>
      <c r="R169">
        <v>1.6</v>
      </c>
      <c r="S169">
        <v>15.7</v>
      </c>
      <c r="T169">
        <v>4.3600000000000003</v>
      </c>
      <c r="U169">
        <v>3.4</v>
      </c>
      <c r="V169">
        <v>3.8</v>
      </c>
      <c r="W169">
        <v>1</v>
      </c>
      <c r="X169">
        <v>6</v>
      </c>
      <c r="Y169">
        <v>2</v>
      </c>
      <c r="Z169">
        <v>1</v>
      </c>
      <c r="AA169">
        <v>1</v>
      </c>
      <c r="AB169">
        <v>1.8</v>
      </c>
      <c r="AC169">
        <v>103</v>
      </c>
      <c r="AD169">
        <v>9.9</v>
      </c>
      <c r="AE169">
        <v>2.8</v>
      </c>
      <c r="AF169">
        <v>5.8</v>
      </c>
      <c r="AG169">
        <v>1</v>
      </c>
      <c r="AH169">
        <v>15</v>
      </c>
      <c r="AI169">
        <v>4</v>
      </c>
      <c r="AJ169">
        <v>1</v>
      </c>
      <c r="AK169">
        <v>3</v>
      </c>
    </row>
    <row r="170" spans="1:37">
      <c r="A170" t="s">
        <v>718</v>
      </c>
      <c r="B170" t="s">
        <v>641</v>
      </c>
      <c r="C170">
        <v>351</v>
      </c>
      <c r="D170">
        <v>351</v>
      </c>
      <c r="E170">
        <v>13</v>
      </c>
      <c r="F170">
        <v>225</v>
      </c>
      <c r="G170">
        <v>0</v>
      </c>
      <c r="H170">
        <v>43</v>
      </c>
      <c r="I170">
        <v>0</v>
      </c>
      <c r="J170">
        <v>22500</v>
      </c>
      <c r="K170">
        <v>61</v>
      </c>
      <c r="L170">
        <v>13790</v>
      </c>
      <c r="M170">
        <v>38</v>
      </c>
      <c r="N170">
        <v>19.11</v>
      </c>
      <c r="O170">
        <v>61.29</v>
      </c>
      <c r="P170">
        <v>-8710</v>
      </c>
      <c r="Q170">
        <v>-24</v>
      </c>
      <c r="R170">
        <v>1.2</v>
      </c>
      <c r="S170">
        <v>12.5</v>
      </c>
      <c r="T170">
        <v>4.2699999999999996</v>
      </c>
      <c r="U170">
        <v>3.6</v>
      </c>
      <c r="V170">
        <v>3.8</v>
      </c>
      <c r="W170">
        <v>1</v>
      </c>
      <c r="X170">
        <v>6</v>
      </c>
      <c r="Y170">
        <v>2</v>
      </c>
      <c r="Z170">
        <v>1</v>
      </c>
      <c r="AA170">
        <v>1</v>
      </c>
      <c r="AB170">
        <v>1.6</v>
      </c>
      <c r="AC170">
        <v>62.2</v>
      </c>
      <c r="AD170">
        <v>9.85</v>
      </c>
      <c r="AE170">
        <v>2.2999999999999998</v>
      </c>
      <c r="AF170">
        <v>6.5</v>
      </c>
      <c r="AG170">
        <v>1</v>
      </c>
      <c r="AH170">
        <v>14</v>
      </c>
      <c r="AI170">
        <v>4</v>
      </c>
      <c r="AJ170">
        <v>1</v>
      </c>
      <c r="AK170">
        <v>3</v>
      </c>
    </row>
    <row r="171" spans="1:37">
      <c r="A171" t="s">
        <v>718</v>
      </c>
      <c r="B171" t="s">
        <v>641</v>
      </c>
      <c r="C171">
        <v>352</v>
      </c>
      <c r="D171">
        <v>352</v>
      </c>
      <c r="E171">
        <v>23</v>
      </c>
      <c r="F171">
        <v>68</v>
      </c>
      <c r="G171">
        <v>0</v>
      </c>
      <c r="H171">
        <v>14</v>
      </c>
      <c r="I171">
        <v>0</v>
      </c>
      <c r="J171">
        <v>6800</v>
      </c>
      <c r="K171">
        <v>18</v>
      </c>
      <c r="L171">
        <v>5540</v>
      </c>
      <c r="M171">
        <v>15</v>
      </c>
      <c r="N171">
        <v>20.59</v>
      </c>
      <c r="O171">
        <v>81.47</v>
      </c>
      <c r="P171">
        <v>-1260</v>
      </c>
      <c r="Q171">
        <v>-3</v>
      </c>
      <c r="R171">
        <v>1.5</v>
      </c>
      <c r="S171">
        <v>42.2</v>
      </c>
      <c r="T171">
        <v>5.12</v>
      </c>
      <c r="U171">
        <v>5.6</v>
      </c>
      <c r="V171">
        <v>4.4000000000000004</v>
      </c>
      <c r="W171">
        <v>1</v>
      </c>
      <c r="X171">
        <v>6</v>
      </c>
      <c r="Y171">
        <v>2</v>
      </c>
      <c r="Z171">
        <v>1</v>
      </c>
      <c r="AA171">
        <v>2</v>
      </c>
      <c r="AB171">
        <v>1.6</v>
      </c>
      <c r="AC171">
        <v>92.4</v>
      </c>
      <c r="AD171">
        <v>10.67</v>
      </c>
      <c r="AE171">
        <v>3.2</v>
      </c>
      <c r="AF171">
        <v>6</v>
      </c>
      <c r="AG171">
        <v>1</v>
      </c>
      <c r="AH171">
        <v>15</v>
      </c>
      <c r="AI171">
        <v>4</v>
      </c>
      <c r="AJ171">
        <v>1</v>
      </c>
      <c r="AK171">
        <v>3</v>
      </c>
    </row>
    <row r="172" spans="1:37">
      <c r="A172" t="s">
        <v>718</v>
      </c>
      <c r="B172" t="s">
        <v>641</v>
      </c>
      <c r="C172">
        <v>355</v>
      </c>
      <c r="D172">
        <v>355</v>
      </c>
      <c r="E172">
        <v>35</v>
      </c>
      <c r="F172">
        <v>85</v>
      </c>
      <c r="G172">
        <v>0</v>
      </c>
      <c r="H172">
        <v>17</v>
      </c>
      <c r="I172">
        <v>0</v>
      </c>
      <c r="J172">
        <v>8500</v>
      </c>
      <c r="K172">
        <v>23</v>
      </c>
      <c r="L172">
        <v>6300</v>
      </c>
      <c r="M172">
        <v>17</v>
      </c>
      <c r="N172">
        <v>20</v>
      </c>
      <c r="O172">
        <v>74.12</v>
      </c>
      <c r="P172">
        <v>-2200</v>
      </c>
      <c r="Q172">
        <v>-6</v>
      </c>
      <c r="R172">
        <v>1.7</v>
      </c>
      <c r="S172">
        <v>11</v>
      </c>
      <c r="T172">
        <v>4.3099999999999996</v>
      </c>
      <c r="U172">
        <v>3.4</v>
      </c>
      <c r="V172">
        <v>3.8</v>
      </c>
      <c r="W172">
        <v>1</v>
      </c>
      <c r="X172">
        <v>6</v>
      </c>
      <c r="Y172">
        <v>2</v>
      </c>
      <c r="Z172">
        <v>1</v>
      </c>
      <c r="AA172">
        <v>1</v>
      </c>
      <c r="AB172">
        <v>1.7</v>
      </c>
      <c r="AC172">
        <v>61.4</v>
      </c>
      <c r="AD172">
        <v>11.09</v>
      </c>
      <c r="AE172">
        <v>4.5</v>
      </c>
      <c r="AF172">
        <v>7.6</v>
      </c>
      <c r="AG172">
        <v>1</v>
      </c>
      <c r="AH172">
        <v>13</v>
      </c>
      <c r="AI172">
        <v>5</v>
      </c>
      <c r="AJ172">
        <v>1</v>
      </c>
      <c r="AK172">
        <v>4</v>
      </c>
    </row>
    <row r="173" spans="1:37">
      <c r="A173" t="s">
        <v>718</v>
      </c>
      <c r="B173" t="s">
        <v>641</v>
      </c>
      <c r="C173">
        <v>411</v>
      </c>
      <c r="D173">
        <v>411</v>
      </c>
      <c r="E173">
        <v>14</v>
      </c>
      <c r="F173">
        <v>269</v>
      </c>
      <c r="G173">
        <v>0</v>
      </c>
      <c r="H173">
        <v>97</v>
      </c>
      <c r="I173">
        <v>0</v>
      </c>
      <c r="J173">
        <v>26900</v>
      </c>
      <c r="K173">
        <v>73</v>
      </c>
      <c r="L173">
        <v>23650</v>
      </c>
      <c r="M173">
        <v>65</v>
      </c>
      <c r="N173">
        <v>36.06</v>
      </c>
      <c r="O173">
        <v>87.92</v>
      </c>
      <c r="P173">
        <v>-3250</v>
      </c>
      <c r="Q173">
        <v>-9</v>
      </c>
      <c r="R173">
        <v>1.1000000000000001</v>
      </c>
      <c r="S173">
        <v>11.3</v>
      </c>
      <c r="T173">
        <v>3.17</v>
      </c>
      <c r="U173">
        <v>1.9</v>
      </c>
      <c r="V173">
        <v>2.7</v>
      </c>
      <c r="W173">
        <v>1</v>
      </c>
      <c r="X173">
        <v>5</v>
      </c>
      <c r="Y173">
        <v>2</v>
      </c>
      <c r="Z173">
        <v>1</v>
      </c>
      <c r="AA173">
        <v>1</v>
      </c>
      <c r="AB173">
        <v>1.2</v>
      </c>
      <c r="AC173">
        <v>185.6</v>
      </c>
      <c r="AD173">
        <v>8.41</v>
      </c>
      <c r="AE173">
        <v>1.7</v>
      </c>
      <c r="AF173">
        <v>4.5999999999999996</v>
      </c>
      <c r="AG173">
        <v>1</v>
      </c>
      <c r="AH173">
        <v>13</v>
      </c>
      <c r="AI173">
        <v>3</v>
      </c>
      <c r="AJ173">
        <v>1</v>
      </c>
      <c r="AK173">
        <v>2</v>
      </c>
    </row>
    <row r="174" spans="1:37">
      <c r="A174" t="s">
        <v>718</v>
      </c>
      <c r="B174" t="s">
        <v>641</v>
      </c>
      <c r="C174">
        <v>421</v>
      </c>
      <c r="D174">
        <v>421</v>
      </c>
      <c r="E174">
        <v>14</v>
      </c>
      <c r="F174">
        <v>56</v>
      </c>
      <c r="G174">
        <v>0</v>
      </c>
      <c r="H174">
        <v>10</v>
      </c>
      <c r="I174">
        <v>0</v>
      </c>
      <c r="J174">
        <v>5600</v>
      </c>
      <c r="K174">
        <v>15</v>
      </c>
      <c r="L174">
        <v>4030</v>
      </c>
      <c r="M174">
        <v>11</v>
      </c>
      <c r="N174">
        <v>17.86</v>
      </c>
      <c r="O174">
        <v>71.959999999999994</v>
      </c>
      <c r="P174">
        <v>-1570</v>
      </c>
      <c r="Q174">
        <v>-4</v>
      </c>
      <c r="R174">
        <v>1.1000000000000001</v>
      </c>
      <c r="S174">
        <v>21.5</v>
      </c>
      <c r="T174">
        <v>5.55</v>
      </c>
      <c r="U174">
        <v>3.1</v>
      </c>
      <c r="V174">
        <v>4.5</v>
      </c>
      <c r="W174">
        <v>1</v>
      </c>
      <c r="X174">
        <v>6</v>
      </c>
      <c r="Y174">
        <v>2</v>
      </c>
      <c r="Z174">
        <v>1</v>
      </c>
      <c r="AA174">
        <v>2</v>
      </c>
      <c r="AB174">
        <v>1.7</v>
      </c>
      <c r="AC174">
        <v>33.1</v>
      </c>
      <c r="AD174">
        <v>7.93</v>
      </c>
      <c r="AE174">
        <v>2.4</v>
      </c>
      <c r="AF174">
        <v>4.7</v>
      </c>
      <c r="AG174">
        <v>1</v>
      </c>
      <c r="AH174">
        <v>13</v>
      </c>
      <c r="AI174">
        <v>4</v>
      </c>
      <c r="AJ174">
        <v>1</v>
      </c>
      <c r="AK174">
        <v>3</v>
      </c>
    </row>
    <row r="175" spans="1:37">
      <c r="A175" t="s">
        <v>718</v>
      </c>
      <c r="B175" t="s">
        <v>641</v>
      </c>
      <c r="C175">
        <v>422</v>
      </c>
      <c r="D175">
        <v>422</v>
      </c>
      <c r="E175">
        <v>24</v>
      </c>
      <c r="F175">
        <v>112</v>
      </c>
      <c r="G175">
        <v>0</v>
      </c>
      <c r="H175">
        <v>29</v>
      </c>
      <c r="I175">
        <v>0</v>
      </c>
      <c r="J175">
        <v>11200</v>
      </c>
      <c r="K175">
        <v>30</v>
      </c>
      <c r="L175">
        <v>8770</v>
      </c>
      <c r="M175">
        <v>24</v>
      </c>
      <c r="N175">
        <v>25.89</v>
      </c>
      <c r="O175">
        <v>78.3</v>
      </c>
      <c r="P175">
        <v>-2430</v>
      </c>
      <c r="Q175">
        <v>-7</v>
      </c>
      <c r="R175">
        <v>1.1000000000000001</v>
      </c>
      <c r="S175">
        <v>13.2</v>
      </c>
      <c r="T175">
        <v>3.99</v>
      </c>
      <c r="U175">
        <v>2.8</v>
      </c>
      <c r="V175">
        <v>3.4</v>
      </c>
      <c r="W175">
        <v>1</v>
      </c>
      <c r="X175">
        <v>6</v>
      </c>
      <c r="Y175">
        <v>2</v>
      </c>
      <c r="Z175">
        <v>1</v>
      </c>
      <c r="AA175">
        <v>1</v>
      </c>
      <c r="AB175">
        <v>0.7</v>
      </c>
      <c r="AC175">
        <v>303.7</v>
      </c>
      <c r="AD175">
        <v>12.79</v>
      </c>
      <c r="AE175">
        <v>3.2</v>
      </c>
      <c r="AF175">
        <v>5.3</v>
      </c>
      <c r="AG175">
        <v>-1</v>
      </c>
      <c r="AH175">
        <v>15</v>
      </c>
      <c r="AI175">
        <v>4</v>
      </c>
      <c r="AJ175">
        <v>2</v>
      </c>
      <c r="AK175">
        <v>2</v>
      </c>
    </row>
    <row r="176" spans="1:37">
      <c r="A176" t="s">
        <v>718</v>
      </c>
      <c r="B176" t="s">
        <v>641</v>
      </c>
      <c r="C176">
        <v>433</v>
      </c>
      <c r="D176">
        <v>433</v>
      </c>
      <c r="E176">
        <v>34</v>
      </c>
      <c r="F176">
        <v>54</v>
      </c>
      <c r="G176">
        <v>0</v>
      </c>
      <c r="H176">
        <v>14</v>
      </c>
      <c r="I176">
        <v>0</v>
      </c>
      <c r="J176">
        <v>5400</v>
      </c>
      <c r="K176">
        <v>14</v>
      </c>
      <c r="L176">
        <v>4400</v>
      </c>
      <c r="M176">
        <v>12</v>
      </c>
      <c r="N176">
        <v>25.93</v>
      </c>
      <c r="O176">
        <v>81.48</v>
      </c>
      <c r="P176">
        <v>-1000</v>
      </c>
      <c r="Q176">
        <v>-3</v>
      </c>
      <c r="R176">
        <v>1.4</v>
      </c>
      <c r="S176">
        <v>8.9</v>
      </c>
      <c r="T176">
        <v>4.09</v>
      </c>
      <c r="U176">
        <v>2.5</v>
      </c>
      <c r="V176">
        <v>4.2</v>
      </c>
      <c r="W176">
        <v>1</v>
      </c>
      <c r="X176">
        <v>6</v>
      </c>
      <c r="Y176">
        <v>2</v>
      </c>
      <c r="Z176">
        <v>1</v>
      </c>
      <c r="AA176">
        <v>1</v>
      </c>
      <c r="AB176">
        <v>1.6</v>
      </c>
      <c r="AC176">
        <v>31.8</v>
      </c>
      <c r="AD176">
        <v>6.6</v>
      </c>
      <c r="AE176">
        <v>3.2</v>
      </c>
      <c r="AF176">
        <v>4.5999999999999996</v>
      </c>
      <c r="AG176">
        <v>1</v>
      </c>
      <c r="AH176">
        <v>9</v>
      </c>
      <c r="AI176">
        <v>3</v>
      </c>
      <c r="AJ176">
        <v>1</v>
      </c>
      <c r="AK176">
        <v>3</v>
      </c>
    </row>
    <row r="177" spans="1:37">
      <c r="A177" t="s">
        <v>718</v>
      </c>
      <c r="B177" t="s">
        <v>641</v>
      </c>
      <c r="C177">
        <v>441</v>
      </c>
      <c r="D177">
        <v>441</v>
      </c>
      <c r="E177">
        <v>14</v>
      </c>
      <c r="F177">
        <v>2417</v>
      </c>
      <c r="G177">
        <v>6</v>
      </c>
      <c r="H177">
        <v>650</v>
      </c>
      <c r="I177">
        <v>1</v>
      </c>
      <c r="J177">
        <v>241700</v>
      </c>
      <c r="K177">
        <v>662</v>
      </c>
      <c r="L177">
        <v>178630</v>
      </c>
      <c r="M177">
        <v>489</v>
      </c>
      <c r="N177">
        <v>26.89</v>
      </c>
      <c r="O177">
        <v>73.91</v>
      </c>
      <c r="P177">
        <v>-63070</v>
      </c>
      <c r="Q177">
        <v>-173</v>
      </c>
      <c r="R177">
        <v>1.1000000000000001</v>
      </c>
      <c r="S177">
        <v>28.3</v>
      </c>
      <c r="T177">
        <v>3.66</v>
      </c>
      <c r="U177">
        <v>2.7</v>
      </c>
      <c r="V177">
        <v>3.2</v>
      </c>
      <c r="W177">
        <v>1</v>
      </c>
      <c r="X177">
        <v>6</v>
      </c>
      <c r="Y177">
        <v>2</v>
      </c>
      <c r="Z177">
        <v>1</v>
      </c>
      <c r="AA177">
        <v>1</v>
      </c>
      <c r="AB177">
        <v>0.7</v>
      </c>
      <c r="AC177">
        <v>880.5</v>
      </c>
      <c r="AD177">
        <v>10.199999999999999</v>
      </c>
      <c r="AE177">
        <v>2.4</v>
      </c>
      <c r="AF177">
        <v>5.6</v>
      </c>
      <c r="AG177">
        <v>-1</v>
      </c>
      <c r="AH177">
        <v>15</v>
      </c>
      <c r="AI177">
        <v>4</v>
      </c>
      <c r="AJ177">
        <v>1</v>
      </c>
      <c r="AK177">
        <v>3</v>
      </c>
    </row>
    <row r="178" spans="1:37">
      <c r="A178" t="s">
        <v>718</v>
      </c>
      <c r="B178" t="s">
        <v>641</v>
      </c>
      <c r="C178">
        <v>442</v>
      </c>
      <c r="D178">
        <v>442</v>
      </c>
      <c r="E178">
        <v>24</v>
      </c>
      <c r="F178">
        <v>526</v>
      </c>
      <c r="G178">
        <v>1</v>
      </c>
      <c r="H178">
        <v>129</v>
      </c>
      <c r="I178">
        <v>0</v>
      </c>
      <c r="J178">
        <v>52600</v>
      </c>
      <c r="K178">
        <v>144</v>
      </c>
      <c r="L178">
        <v>39710</v>
      </c>
      <c r="M178">
        <v>109</v>
      </c>
      <c r="N178">
        <v>24.52</v>
      </c>
      <c r="O178">
        <v>75.489999999999995</v>
      </c>
      <c r="P178">
        <v>-12890</v>
      </c>
      <c r="Q178">
        <v>-35</v>
      </c>
      <c r="R178">
        <v>1.1000000000000001</v>
      </c>
      <c r="S178">
        <v>13.5</v>
      </c>
      <c r="T178">
        <v>3.81</v>
      </c>
      <c r="U178">
        <v>3</v>
      </c>
      <c r="V178">
        <v>3.5</v>
      </c>
      <c r="W178">
        <v>1</v>
      </c>
      <c r="X178">
        <v>6</v>
      </c>
      <c r="Y178">
        <v>2</v>
      </c>
      <c r="Z178">
        <v>1</v>
      </c>
      <c r="AA178">
        <v>1</v>
      </c>
      <c r="AB178">
        <v>1</v>
      </c>
      <c r="AC178">
        <v>124.3</v>
      </c>
      <c r="AD178">
        <v>9.9700000000000006</v>
      </c>
      <c r="AE178">
        <v>2.6</v>
      </c>
      <c r="AF178">
        <v>5.9</v>
      </c>
      <c r="AG178">
        <v>1</v>
      </c>
      <c r="AH178">
        <v>15</v>
      </c>
      <c r="AI178">
        <v>4</v>
      </c>
      <c r="AJ178">
        <v>1</v>
      </c>
      <c r="AK178">
        <v>3</v>
      </c>
    </row>
    <row r="179" spans="1:37">
      <c r="A179" t="s">
        <v>718</v>
      </c>
      <c r="B179" t="s">
        <v>641</v>
      </c>
      <c r="C179">
        <v>443</v>
      </c>
      <c r="D179">
        <v>443</v>
      </c>
      <c r="E179">
        <v>34</v>
      </c>
      <c r="F179">
        <v>378</v>
      </c>
      <c r="G179">
        <v>1</v>
      </c>
      <c r="H179">
        <v>78</v>
      </c>
      <c r="I179">
        <v>0</v>
      </c>
      <c r="J179">
        <v>37800</v>
      </c>
      <c r="K179">
        <v>103</v>
      </c>
      <c r="L179">
        <v>27460</v>
      </c>
      <c r="M179">
        <v>75</v>
      </c>
      <c r="N179">
        <v>20.63</v>
      </c>
      <c r="O179">
        <v>72.650000000000006</v>
      </c>
      <c r="P179">
        <v>-10340</v>
      </c>
      <c r="Q179">
        <v>-28</v>
      </c>
      <c r="R179">
        <v>1.1000000000000001</v>
      </c>
      <c r="S179">
        <v>16</v>
      </c>
      <c r="T179">
        <v>4.26</v>
      </c>
      <c r="U179">
        <v>3.5</v>
      </c>
      <c r="V179">
        <v>3.9</v>
      </c>
      <c r="W179">
        <v>1</v>
      </c>
      <c r="X179">
        <v>6</v>
      </c>
      <c r="Y179">
        <v>2</v>
      </c>
      <c r="Z179">
        <v>1</v>
      </c>
      <c r="AA179">
        <v>1</v>
      </c>
      <c r="AB179">
        <v>1.6</v>
      </c>
      <c r="AC179">
        <v>164</v>
      </c>
      <c r="AD179">
        <v>11.81</v>
      </c>
      <c r="AE179">
        <v>4</v>
      </c>
      <c r="AF179">
        <v>6.4</v>
      </c>
      <c r="AG179">
        <v>1</v>
      </c>
      <c r="AH179">
        <v>15</v>
      </c>
      <c r="AI179">
        <v>4</v>
      </c>
      <c r="AJ179">
        <v>1</v>
      </c>
      <c r="AK179">
        <v>3</v>
      </c>
    </row>
    <row r="180" spans="1:37">
      <c r="A180" t="s">
        <v>718</v>
      </c>
      <c r="B180" t="s">
        <v>641</v>
      </c>
      <c r="C180">
        <v>445</v>
      </c>
      <c r="D180">
        <v>445</v>
      </c>
      <c r="E180">
        <v>45</v>
      </c>
      <c r="F180">
        <v>49</v>
      </c>
      <c r="G180">
        <v>0</v>
      </c>
      <c r="H180">
        <v>10</v>
      </c>
      <c r="I180">
        <v>0</v>
      </c>
      <c r="J180">
        <v>4900</v>
      </c>
      <c r="K180">
        <v>13</v>
      </c>
      <c r="L180">
        <v>3930</v>
      </c>
      <c r="M180">
        <v>11</v>
      </c>
      <c r="N180">
        <v>20.41</v>
      </c>
      <c r="O180">
        <v>80.2</v>
      </c>
      <c r="P180">
        <v>-970</v>
      </c>
      <c r="Q180">
        <v>-3</v>
      </c>
      <c r="R180">
        <v>1.4</v>
      </c>
      <c r="S180">
        <v>6.9</v>
      </c>
      <c r="T180">
        <v>3.71</v>
      </c>
      <c r="U180">
        <v>2.2000000000000002</v>
      </c>
      <c r="V180">
        <v>3.6</v>
      </c>
      <c r="W180">
        <v>1</v>
      </c>
      <c r="X180">
        <v>4</v>
      </c>
      <c r="Y180">
        <v>1</v>
      </c>
      <c r="Z180">
        <v>1</v>
      </c>
      <c r="AA180">
        <v>1</v>
      </c>
      <c r="AB180">
        <v>1.3</v>
      </c>
      <c r="AC180">
        <v>274.5</v>
      </c>
      <c r="AD180">
        <v>16</v>
      </c>
      <c r="AE180">
        <v>6.1</v>
      </c>
      <c r="AF180">
        <v>6.7</v>
      </c>
      <c r="AG180">
        <v>1</v>
      </c>
      <c r="AH180">
        <v>14</v>
      </c>
      <c r="AI180">
        <v>5</v>
      </c>
      <c r="AJ180">
        <v>1</v>
      </c>
      <c r="AK180">
        <v>4</v>
      </c>
    </row>
    <row r="181" spans="1:37">
      <c r="A181" t="s">
        <v>718</v>
      </c>
      <c r="B181" t="s">
        <v>641</v>
      </c>
      <c r="C181">
        <v>446</v>
      </c>
      <c r="D181">
        <v>446</v>
      </c>
      <c r="E181">
        <v>46</v>
      </c>
      <c r="F181">
        <v>17</v>
      </c>
      <c r="G181">
        <v>0</v>
      </c>
      <c r="H181">
        <v>2</v>
      </c>
      <c r="I181">
        <v>0</v>
      </c>
      <c r="J181">
        <v>1700</v>
      </c>
      <c r="K181">
        <v>4</v>
      </c>
      <c r="L181">
        <v>600</v>
      </c>
      <c r="M181">
        <v>2</v>
      </c>
      <c r="N181">
        <v>11.76</v>
      </c>
      <c r="O181">
        <v>35.29</v>
      </c>
      <c r="P181">
        <v>-1100</v>
      </c>
      <c r="Q181">
        <v>-3</v>
      </c>
      <c r="R181">
        <v>1.7</v>
      </c>
      <c r="S181">
        <v>6.3</v>
      </c>
      <c r="T181">
        <v>3.88</v>
      </c>
      <c r="U181">
        <v>5.3</v>
      </c>
      <c r="V181">
        <v>4.0999999999999996</v>
      </c>
      <c r="W181">
        <v>1</v>
      </c>
      <c r="X181">
        <v>3</v>
      </c>
      <c r="Y181">
        <v>1</v>
      </c>
      <c r="Z181">
        <v>1</v>
      </c>
      <c r="AA181">
        <v>1</v>
      </c>
      <c r="AB181">
        <v>2.4</v>
      </c>
      <c r="AC181">
        <v>74.099999999999994</v>
      </c>
      <c r="AD181">
        <v>16.989999999999998</v>
      </c>
      <c r="AE181">
        <v>2.4</v>
      </c>
      <c r="AF181">
        <v>11.1</v>
      </c>
      <c r="AG181">
        <v>1</v>
      </c>
      <c r="AH181">
        <v>15</v>
      </c>
      <c r="AI181">
        <v>7</v>
      </c>
      <c r="AJ181">
        <v>5</v>
      </c>
      <c r="AK181">
        <v>6</v>
      </c>
    </row>
    <row r="182" spans="1:37">
      <c r="A182" t="s">
        <v>718</v>
      </c>
      <c r="B182" t="s">
        <v>641</v>
      </c>
      <c r="C182">
        <v>455</v>
      </c>
      <c r="D182">
        <v>455</v>
      </c>
      <c r="E182">
        <v>45</v>
      </c>
      <c r="F182">
        <v>28</v>
      </c>
      <c r="G182">
        <v>0</v>
      </c>
      <c r="H182">
        <v>5</v>
      </c>
      <c r="I182">
        <v>0</v>
      </c>
      <c r="J182">
        <v>2800</v>
      </c>
      <c r="K182">
        <v>7</v>
      </c>
      <c r="L182">
        <v>2280</v>
      </c>
      <c r="M182">
        <v>6</v>
      </c>
      <c r="N182">
        <v>17.86</v>
      </c>
      <c r="O182">
        <v>81.430000000000007</v>
      </c>
      <c r="P182">
        <v>-520</v>
      </c>
      <c r="Q182">
        <v>-1</v>
      </c>
      <c r="R182">
        <v>2.1</v>
      </c>
      <c r="S182">
        <v>23.2</v>
      </c>
      <c r="T182">
        <v>5.41</v>
      </c>
      <c r="U182">
        <v>4.4000000000000004</v>
      </c>
      <c r="V182">
        <v>4.4000000000000004</v>
      </c>
      <c r="W182">
        <v>1</v>
      </c>
      <c r="X182">
        <v>6</v>
      </c>
      <c r="Y182">
        <v>2</v>
      </c>
      <c r="Z182">
        <v>1</v>
      </c>
      <c r="AA182">
        <v>1</v>
      </c>
      <c r="AB182">
        <v>2.2999999999999998</v>
      </c>
      <c r="AC182">
        <v>58.2</v>
      </c>
      <c r="AD182">
        <v>12.23</v>
      </c>
      <c r="AE182">
        <v>5.6</v>
      </c>
      <c r="AF182">
        <v>7.9</v>
      </c>
      <c r="AG182">
        <v>1</v>
      </c>
      <c r="AH182">
        <v>14</v>
      </c>
      <c r="AI182">
        <v>5</v>
      </c>
      <c r="AJ182">
        <v>4</v>
      </c>
      <c r="AK182">
        <v>4</v>
      </c>
    </row>
    <row r="183" spans="1:37">
      <c r="A183" t="s">
        <v>718</v>
      </c>
      <c r="B183" t="s">
        <v>641</v>
      </c>
      <c r="C183">
        <v>511</v>
      </c>
      <c r="D183">
        <v>511</v>
      </c>
      <c r="E183">
        <v>15</v>
      </c>
      <c r="F183">
        <v>9</v>
      </c>
      <c r="G183">
        <v>0</v>
      </c>
      <c r="H183">
        <v>2</v>
      </c>
      <c r="I183">
        <v>0</v>
      </c>
      <c r="J183">
        <v>900</v>
      </c>
      <c r="K183">
        <v>2</v>
      </c>
      <c r="L183">
        <v>760</v>
      </c>
      <c r="M183">
        <v>2</v>
      </c>
      <c r="N183">
        <v>22.22</v>
      </c>
      <c r="O183">
        <v>84.44</v>
      </c>
      <c r="P183">
        <v>-140</v>
      </c>
      <c r="Q183">
        <v>0</v>
      </c>
      <c r="R183">
        <v>1.5</v>
      </c>
      <c r="S183">
        <v>4.7</v>
      </c>
      <c r="T183">
        <v>3.37</v>
      </c>
      <c r="U183">
        <v>1.5</v>
      </c>
      <c r="V183">
        <v>3.4</v>
      </c>
      <c r="W183">
        <v>1</v>
      </c>
      <c r="X183">
        <v>3</v>
      </c>
      <c r="Y183">
        <v>2</v>
      </c>
      <c r="Z183">
        <v>1</v>
      </c>
      <c r="AA183">
        <v>1</v>
      </c>
      <c r="AB183">
        <v>3</v>
      </c>
      <c r="AC183">
        <v>35.700000000000003</v>
      </c>
      <c r="AD183">
        <v>8.58</v>
      </c>
      <c r="AE183">
        <v>3</v>
      </c>
      <c r="AF183">
        <v>4.5999999999999996</v>
      </c>
      <c r="AG183">
        <v>1</v>
      </c>
      <c r="AH183">
        <v>8</v>
      </c>
      <c r="AI183">
        <v>3</v>
      </c>
      <c r="AJ183">
        <v>3</v>
      </c>
      <c r="AK183">
        <v>3</v>
      </c>
    </row>
    <row r="184" spans="1:37">
      <c r="A184" t="s">
        <v>718</v>
      </c>
      <c r="B184" t="s">
        <v>641</v>
      </c>
      <c r="C184">
        <v>522</v>
      </c>
      <c r="D184">
        <v>522</v>
      </c>
      <c r="E184">
        <v>25</v>
      </c>
      <c r="F184">
        <v>16</v>
      </c>
      <c r="G184">
        <v>0</v>
      </c>
      <c r="H184">
        <v>4</v>
      </c>
      <c r="I184">
        <v>0</v>
      </c>
      <c r="J184">
        <v>1600</v>
      </c>
      <c r="K184">
        <v>4</v>
      </c>
      <c r="L184">
        <v>1400</v>
      </c>
      <c r="M184">
        <v>4</v>
      </c>
      <c r="N184">
        <v>25</v>
      </c>
      <c r="O184">
        <v>87.5</v>
      </c>
      <c r="P184">
        <v>-200</v>
      </c>
      <c r="Q184">
        <v>-1</v>
      </c>
      <c r="R184">
        <v>1.9</v>
      </c>
      <c r="S184">
        <v>7.9</v>
      </c>
      <c r="T184">
        <v>3.86</v>
      </c>
      <c r="U184">
        <v>2.8</v>
      </c>
      <c r="V184">
        <v>3.3</v>
      </c>
      <c r="W184">
        <v>1</v>
      </c>
      <c r="X184">
        <v>5</v>
      </c>
      <c r="Y184">
        <v>2</v>
      </c>
      <c r="Z184">
        <v>1</v>
      </c>
      <c r="AA184">
        <v>1</v>
      </c>
      <c r="AB184">
        <v>1.2</v>
      </c>
      <c r="AC184">
        <v>18.5</v>
      </c>
      <c r="AD184">
        <v>6</v>
      </c>
      <c r="AE184">
        <v>1.2</v>
      </c>
      <c r="AF184">
        <v>5</v>
      </c>
      <c r="AG184">
        <v>1</v>
      </c>
      <c r="AH184">
        <v>8</v>
      </c>
      <c r="AI184">
        <v>3</v>
      </c>
      <c r="AJ184">
        <v>1</v>
      </c>
      <c r="AK184">
        <v>2</v>
      </c>
    </row>
    <row r="185" spans="1:37">
      <c r="A185" t="s">
        <v>718</v>
      </c>
      <c r="B185" t="s">
        <v>641</v>
      </c>
      <c r="C185">
        <v>551</v>
      </c>
      <c r="D185">
        <v>551</v>
      </c>
      <c r="E185">
        <v>15</v>
      </c>
      <c r="F185">
        <v>639</v>
      </c>
      <c r="G185">
        <v>1</v>
      </c>
      <c r="H185">
        <v>164</v>
      </c>
      <c r="I185">
        <v>0</v>
      </c>
      <c r="J185">
        <v>63900</v>
      </c>
      <c r="K185">
        <v>175</v>
      </c>
      <c r="L185">
        <v>50030</v>
      </c>
      <c r="M185">
        <v>137</v>
      </c>
      <c r="N185">
        <v>25.67</v>
      </c>
      <c r="O185">
        <v>78.290000000000006</v>
      </c>
      <c r="P185">
        <v>-13870</v>
      </c>
      <c r="Q185">
        <v>-38</v>
      </c>
      <c r="R185">
        <v>1.1000000000000001</v>
      </c>
      <c r="S185">
        <v>13.7</v>
      </c>
      <c r="T185">
        <v>4.16</v>
      </c>
      <c r="U185">
        <v>2.7</v>
      </c>
      <c r="V185">
        <v>3.6</v>
      </c>
      <c r="W185">
        <v>1</v>
      </c>
      <c r="X185">
        <v>6</v>
      </c>
      <c r="Y185">
        <v>2</v>
      </c>
      <c r="Z185">
        <v>1</v>
      </c>
      <c r="AA185">
        <v>1</v>
      </c>
      <c r="AB185">
        <v>1.1000000000000001</v>
      </c>
      <c r="AC185">
        <v>136.5</v>
      </c>
      <c r="AD185">
        <v>9.85</v>
      </c>
      <c r="AE185">
        <v>3.5</v>
      </c>
      <c r="AF185">
        <v>5.6</v>
      </c>
      <c r="AG185">
        <v>1</v>
      </c>
      <c r="AH185">
        <v>15</v>
      </c>
      <c r="AI185">
        <v>4</v>
      </c>
      <c r="AJ185">
        <v>1</v>
      </c>
      <c r="AK185">
        <v>3</v>
      </c>
    </row>
    <row r="186" spans="1:37">
      <c r="A186" t="s">
        <v>718</v>
      </c>
      <c r="B186" t="s">
        <v>641</v>
      </c>
      <c r="C186">
        <v>552</v>
      </c>
      <c r="D186">
        <v>552</v>
      </c>
      <c r="E186">
        <v>25</v>
      </c>
      <c r="F186">
        <v>189</v>
      </c>
      <c r="G186">
        <v>0</v>
      </c>
      <c r="H186">
        <v>47</v>
      </c>
      <c r="I186">
        <v>0</v>
      </c>
      <c r="J186">
        <v>18900</v>
      </c>
      <c r="K186">
        <v>51</v>
      </c>
      <c r="L186">
        <v>16300</v>
      </c>
      <c r="M186">
        <v>45</v>
      </c>
      <c r="N186">
        <v>24.87</v>
      </c>
      <c r="O186">
        <v>86.24</v>
      </c>
      <c r="P186">
        <v>-2600</v>
      </c>
      <c r="Q186">
        <v>-7</v>
      </c>
      <c r="R186">
        <v>1.2</v>
      </c>
      <c r="S186">
        <v>10.5</v>
      </c>
      <c r="T186">
        <v>3.99</v>
      </c>
      <c r="U186">
        <v>2.2000000000000002</v>
      </c>
      <c r="V186">
        <v>3.7</v>
      </c>
      <c r="W186">
        <v>1</v>
      </c>
      <c r="X186">
        <v>6</v>
      </c>
      <c r="Y186">
        <v>2</v>
      </c>
      <c r="Z186">
        <v>1</v>
      </c>
      <c r="AA186">
        <v>1</v>
      </c>
      <c r="AB186">
        <v>1.3</v>
      </c>
      <c r="AC186">
        <v>71.2</v>
      </c>
      <c r="AD186">
        <v>9.67</v>
      </c>
      <c r="AE186">
        <v>3.2</v>
      </c>
      <c r="AF186">
        <v>6.3</v>
      </c>
      <c r="AG186">
        <v>1</v>
      </c>
      <c r="AH186">
        <v>15</v>
      </c>
      <c r="AI186">
        <v>4</v>
      </c>
      <c r="AJ186">
        <v>1</v>
      </c>
      <c r="AK186">
        <v>3</v>
      </c>
    </row>
    <row r="187" spans="1:37">
      <c r="A187" t="s">
        <v>718</v>
      </c>
      <c r="B187" t="s">
        <v>641</v>
      </c>
      <c r="C187">
        <v>553</v>
      </c>
      <c r="D187">
        <v>553</v>
      </c>
      <c r="E187">
        <v>35</v>
      </c>
      <c r="F187">
        <v>146</v>
      </c>
      <c r="G187">
        <v>0</v>
      </c>
      <c r="H187">
        <v>36</v>
      </c>
      <c r="I187">
        <v>0</v>
      </c>
      <c r="J187">
        <v>14600</v>
      </c>
      <c r="K187">
        <v>40</v>
      </c>
      <c r="L187">
        <v>11940</v>
      </c>
      <c r="M187">
        <v>33</v>
      </c>
      <c r="N187">
        <v>24.66</v>
      </c>
      <c r="O187">
        <v>81.78</v>
      </c>
      <c r="P187">
        <v>-2660</v>
      </c>
      <c r="Q187">
        <v>-7</v>
      </c>
      <c r="R187">
        <v>1.5</v>
      </c>
      <c r="S187">
        <v>13.8</v>
      </c>
      <c r="T187">
        <v>4.12</v>
      </c>
      <c r="U187">
        <v>3.2</v>
      </c>
      <c r="V187">
        <v>3.7</v>
      </c>
      <c r="W187">
        <v>1</v>
      </c>
      <c r="X187">
        <v>6</v>
      </c>
      <c r="Y187">
        <v>2</v>
      </c>
      <c r="Z187">
        <v>1</v>
      </c>
      <c r="AA187">
        <v>1</v>
      </c>
      <c r="AB187">
        <v>1.8</v>
      </c>
      <c r="AC187">
        <v>134.6</v>
      </c>
      <c r="AD187">
        <v>11.65</v>
      </c>
      <c r="AE187">
        <v>5.0999999999999996</v>
      </c>
      <c r="AF187">
        <v>6.3</v>
      </c>
      <c r="AG187">
        <v>1</v>
      </c>
      <c r="AH187">
        <v>15</v>
      </c>
      <c r="AI187">
        <v>4</v>
      </c>
      <c r="AJ187">
        <v>1</v>
      </c>
      <c r="AK187">
        <v>3</v>
      </c>
    </row>
    <row r="188" spans="1:37">
      <c r="A188" t="s">
        <v>718</v>
      </c>
      <c r="B188" t="s">
        <v>641</v>
      </c>
      <c r="C188">
        <v>554</v>
      </c>
      <c r="D188">
        <v>554</v>
      </c>
      <c r="E188">
        <v>45</v>
      </c>
      <c r="F188">
        <v>53</v>
      </c>
      <c r="G188">
        <v>0</v>
      </c>
      <c r="H188">
        <v>11</v>
      </c>
      <c r="I188">
        <v>0</v>
      </c>
      <c r="J188">
        <v>5300</v>
      </c>
      <c r="K188">
        <v>14</v>
      </c>
      <c r="L188">
        <v>3670</v>
      </c>
      <c r="M188">
        <v>10</v>
      </c>
      <c r="N188">
        <v>20.75</v>
      </c>
      <c r="O188">
        <v>69.25</v>
      </c>
      <c r="P188">
        <v>-1630</v>
      </c>
      <c r="Q188">
        <v>-4</v>
      </c>
      <c r="R188">
        <v>1.8</v>
      </c>
      <c r="S188">
        <v>9.8000000000000007</v>
      </c>
      <c r="T188">
        <v>4.16</v>
      </c>
      <c r="U188">
        <v>3.3</v>
      </c>
      <c r="V188">
        <v>3.8</v>
      </c>
      <c r="W188">
        <v>1</v>
      </c>
      <c r="X188">
        <v>5</v>
      </c>
      <c r="Y188">
        <v>2</v>
      </c>
      <c r="Z188">
        <v>1</v>
      </c>
      <c r="AA188">
        <v>1</v>
      </c>
      <c r="AB188">
        <v>1.4</v>
      </c>
      <c r="AC188">
        <v>154.80000000000001</v>
      </c>
      <c r="AD188">
        <v>13.85</v>
      </c>
      <c r="AE188">
        <v>2.9</v>
      </c>
      <c r="AF188">
        <v>8.6999999999999993</v>
      </c>
      <c r="AG188">
        <v>1</v>
      </c>
      <c r="AH188">
        <v>15</v>
      </c>
      <c r="AI188">
        <v>5</v>
      </c>
      <c r="AJ188">
        <v>1</v>
      </c>
      <c r="AK188">
        <v>4</v>
      </c>
    </row>
    <row r="189" spans="1:37">
      <c r="A189" t="s">
        <v>718</v>
      </c>
      <c r="B189" t="s">
        <v>641</v>
      </c>
      <c r="C189">
        <v>611</v>
      </c>
      <c r="D189">
        <v>611</v>
      </c>
      <c r="E189">
        <v>16</v>
      </c>
      <c r="F189">
        <v>63</v>
      </c>
      <c r="G189">
        <v>0</v>
      </c>
      <c r="H189">
        <v>24</v>
      </c>
      <c r="I189">
        <v>0</v>
      </c>
      <c r="J189">
        <v>6300</v>
      </c>
      <c r="K189">
        <v>17</v>
      </c>
      <c r="L189">
        <v>6440</v>
      </c>
      <c r="M189">
        <v>18</v>
      </c>
      <c r="N189">
        <v>38.1</v>
      </c>
      <c r="O189">
        <v>102.22</v>
      </c>
      <c r="P189">
        <v>140</v>
      </c>
      <c r="Q189">
        <v>0</v>
      </c>
      <c r="R189">
        <v>1.4</v>
      </c>
      <c r="S189">
        <v>9.1</v>
      </c>
      <c r="T189">
        <v>3.52</v>
      </c>
      <c r="U189">
        <v>2.1</v>
      </c>
      <c r="V189">
        <v>3.1</v>
      </c>
      <c r="W189">
        <v>1</v>
      </c>
      <c r="X189">
        <v>5</v>
      </c>
      <c r="Y189">
        <v>2</v>
      </c>
      <c r="Z189">
        <v>1</v>
      </c>
      <c r="AA189">
        <v>1</v>
      </c>
      <c r="AB189">
        <v>1.4</v>
      </c>
      <c r="AC189">
        <v>217.2</v>
      </c>
      <c r="AD189">
        <v>11.99</v>
      </c>
      <c r="AE189">
        <v>1.9</v>
      </c>
      <c r="AF189">
        <v>4.8</v>
      </c>
      <c r="AG189">
        <v>1</v>
      </c>
      <c r="AH189">
        <v>15</v>
      </c>
      <c r="AI189">
        <v>3</v>
      </c>
      <c r="AJ189">
        <v>1</v>
      </c>
      <c r="AK189">
        <v>2</v>
      </c>
    </row>
    <row r="190" spans="1:37">
      <c r="A190" t="s">
        <v>718</v>
      </c>
      <c r="B190" t="s">
        <v>641</v>
      </c>
      <c r="C190">
        <v>622</v>
      </c>
      <c r="D190">
        <v>622</v>
      </c>
      <c r="E190">
        <v>26</v>
      </c>
      <c r="F190">
        <v>22</v>
      </c>
      <c r="G190">
        <v>0</v>
      </c>
      <c r="H190">
        <v>5</v>
      </c>
      <c r="I190">
        <v>0</v>
      </c>
      <c r="J190">
        <v>2200</v>
      </c>
      <c r="K190">
        <v>6</v>
      </c>
      <c r="L190">
        <v>1450</v>
      </c>
      <c r="M190">
        <v>4</v>
      </c>
      <c r="N190">
        <v>22.73</v>
      </c>
      <c r="O190">
        <v>65.91</v>
      </c>
      <c r="P190">
        <v>-750</v>
      </c>
      <c r="Q190">
        <v>-2</v>
      </c>
      <c r="R190">
        <v>1.1000000000000001</v>
      </c>
      <c r="S190">
        <v>7.7</v>
      </c>
      <c r="T190">
        <v>4.0199999999999996</v>
      </c>
      <c r="U190">
        <v>2.2000000000000002</v>
      </c>
      <c r="V190">
        <v>3.9</v>
      </c>
      <c r="W190">
        <v>1</v>
      </c>
      <c r="X190">
        <v>4</v>
      </c>
      <c r="Y190">
        <v>2</v>
      </c>
      <c r="Z190">
        <v>1</v>
      </c>
      <c r="AA190">
        <v>2</v>
      </c>
      <c r="AB190">
        <v>1.7</v>
      </c>
      <c r="AC190">
        <v>54.5</v>
      </c>
      <c r="AD190">
        <v>9.0299999999999994</v>
      </c>
      <c r="AE190">
        <v>1.7</v>
      </c>
      <c r="AF190">
        <v>4.9000000000000004</v>
      </c>
      <c r="AG190">
        <v>1</v>
      </c>
      <c r="AH190">
        <v>14</v>
      </c>
      <c r="AI190">
        <v>4</v>
      </c>
      <c r="AJ190">
        <v>1</v>
      </c>
      <c r="AK190">
        <v>3</v>
      </c>
    </row>
    <row r="191" spans="1:37">
      <c r="A191" t="s">
        <v>718</v>
      </c>
      <c r="B191" t="s">
        <v>641</v>
      </c>
      <c r="C191">
        <v>633</v>
      </c>
      <c r="D191">
        <v>633</v>
      </c>
      <c r="E191">
        <v>36</v>
      </c>
      <c r="F191">
        <v>20</v>
      </c>
      <c r="G191">
        <v>0</v>
      </c>
      <c r="H191">
        <v>4</v>
      </c>
      <c r="I191">
        <v>0</v>
      </c>
      <c r="J191">
        <v>2000</v>
      </c>
      <c r="K191">
        <v>5</v>
      </c>
      <c r="L191">
        <v>1510</v>
      </c>
      <c r="M191">
        <v>4</v>
      </c>
      <c r="N191">
        <v>20</v>
      </c>
      <c r="O191">
        <v>75.5</v>
      </c>
      <c r="P191">
        <v>-490</v>
      </c>
      <c r="Q191">
        <v>-1</v>
      </c>
      <c r="R191">
        <v>2.2000000000000002</v>
      </c>
      <c r="S191">
        <v>10.199999999999999</v>
      </c>
      <c r="T191">
        <v>4.54</v>
      </c>
      <c r="U191">
        <v>3.6</v>
      </c>
      <c r="V191">
        <v>3.6</v>
      </c>
      <c r="W191">
        <v>1</v>
      </c>
      <c r="X191">
        <v>5</v>
      </c>
      <c r="Y191">
        <v>2</v>
      </c>
      <c r="Z191">
        <v>1</v>
      </c>
      <c r="AA191">
        <v>1</v>
      </c>
      <c r="AB191">
        <v>2.1</v>
      </c>
      <c r="AC191">
        <v>51.1</v>
      </c>
      <c r="AD191">
        <v>10.220000000000001</v>
      </c>
      <c r="AE191">
        <v>2.1</v>
      </c>
      <c r="AF191">
        <v>7.5</v>
      </c>
      <c r="AG191">
        <v>1</v>
      </c>
      <c r="AH191">
        <v>12</v>
      </c>
      <c r="AI191">
        <v>5</v>
      </c>
      <c r="AJ191">
        <v>5</v>
      </c>
      <c r="AK191">
        <v>5</v>
      </c>
    </row>
    <row r="192" spans="1:37">
      <c r="A192" t="s">
        <v>718</v>
      </c>
      <c r="B192" t="s">
        <v>641</v>
      </c>
      <c r="C192">
        <v>661</v>
      </c>
      <c r="D192">
        <v>661</v>
      </c>
      <c r="E192">
        <v>16</v>
      </c>
      <c r="F192">
        <v>277</v>
      </c>
      <c r="G192">
        <v>0</v>
      </c>
      <c r="H192">
        <v>83</v>
      </c>
      <c r="I192">
        <v>0</v>
      </c>
      <c r="J192">
        <v>27700</v>
      </c>
      <c r="K192">
        <v>75</v>
      </c>
      <c r="L192">
        <v>25710</v>
      </c>
      <c r="M192">
        <v>70</v>
      </c>
      <c r="N192">
        <v>29.96</v>
      </c>
      <c r="O192">
        <v>92.82</v>
      </c>
      <c r="P192">
        <v>-1990</v>
      </c>
      <c r="Q192">
        <v>-5</v>
      </c>
      <c r="R192">
        <v>1.1000000000000001</v>
      </c>
      <c r="S192">
        <v>13.5</v>
      </c>
      <c r="T192">
        <v>4.16</v>
      </c>
      <c r="U192">
        <v>3.6</v>
      </c>
      <c r="V192">
        <v>3.7</v>
      </c>
      <c r="W192">
        <v>1</v>
      </c>
      <c r="X192">
        <v>6</v>
      </c>
      <c r="Y192">
        <v>2</v>
      </c>
      <c r="Z192">
        <v>1</v>
      </c>
      <c r="AA192">
        <v>1</v>
      </c>
      <c r="AB192">
        <v>1</v>
      </c>
      <c r="AC192">
        <v>139</v>
      </c>
      <c r="AD192">
        <v>10.24</v>
      </c>
      <c r="AE192">
        <v>2.2999999999999998</v>
      </c>
      <c r="AF192">
        <v>5.5</v>
      </c>
      <c r="AG192">
        <v>-1</v>
      </c>
      <c r="AH192">
        <v>15</v>
      </c>
      <c r="AI192">
        <v>4</v>
      </c>
      <c r="AJ192">
        <v>1</v>
      </c>
      <c r="AK192">
        <v>3</v>
      </c>
    </row>
    <row r="193" spans="1:37">
      <c r="A193" t="s">
        <v>718</v>
      </c>
      <c r="B193" t="s">
        <v>641</v>
      </c>
      <c r="C193">
        <v>662</v>
      </c>
      <c r="D193">
        <v>662</v>
      </c>
      <c r="E193">
        <v>26</v>
      </c>
      <c r="F193">
        <v>76</v>
      </c>
      <c r="G193">
        <v>0</v>
      </c>
      <c r="H193">
        <v>16</v>
      </c>
      <c r="I193">
        <v>0</v>
      </c>
      <c r="J193">
        <v>7600</v>
      </c>
      <c r="K193">
        <v>20</v>
      </c>
      <c r="L193">
        <v>4570</v>
      </c>
      <c r="M193">
        <v>13</v>
      </c>
      <c r="N193">
        <v>21.05</v>
      </c>
      <c r="O193">
        <v>60.13</v>
      </c>
      <c r="P193">
        <v>-3030</v>
      </c>
      <c r="Q193">
        <v>-8</v>
      </c>
      <c r="R193">
        <v>1.5</v>
      </c>
      <c r="S193">
        <v>11</v>
      </c>
      <c r="T193">
        <v>3.96</v>
      </c>
      <c r="U193">
        <v>3</v>
      </c>
      <c r="V193">
        <v>3.4</v>
      </c>
      <c r="W193">
        <v>1</v>
      </c>
      <c r="X193">
        <v>6</v>
      </c>
      <c r="Y193">
        <v>2</v>
      </c>
      <c r="Z193">
        <v>1</v>
      </c>
      <c r="AA193">
        <v>1</v>
      </c>
      <c r="AB193">
        <v>1.4</v>
      </c>
      <c r="AC193">
        <v>39.200000000000003</v>
      </c>
      <c r="AD193">
        <v>9.18</v>
      </c>
      <c r="AE193">
        <v>3.1</v>
      </c>
      <c r="AF193">
        <v>7.2</v>
      </c>
      <c r="AG193">
        <v>1</v>
      </c>
      <c r="AH193">
        <v>11</v>
      </c>
      <c r="AI193">
        <v>4</v>
      </c>
      <c r="AJ193">
        <v>1</v>
      </c>
      <c r="AK193">
        <v>4</v>
      </c>
    </row>
    <row r="194" spans="1:37">
      <c r="A194" t="s">
        <v>718</v>
      </c>
      <c r="B194" t="s">
        <v>641</v>
      </c>
      <c r="C194">
        <v>663</v>
      </c>
      <c r="D194">
        <v>663</v>
      </c>
      <c r="E194">
        <v>36</v>
      </c>
      <c r="F194">
        <v>55</v>
      </c>
      <c r="G194">
        <v>0</v>
      </c>
      <c r="H194">
        <v>12</v>
      </c>
      <c r="I194">
        <v>0</v>
      </c>
      <c r="J194">
        <v>5500</v>
      </c>
      <c r="K194">
        <v>15</v>
      </c>
      <c r="L194">
        <v>3490</v>
      </c>
      <c r="M194">
        <v>10</v>
      </c>
      <c r="N194">
        <v>21.82</v>
      </c>
      <c r="O194">
        <v>63.45</v>
      </c>
      <c r="P194">
        <v>-2010</v>
      </c>
      <c r="Q194">
        <v>-6</v>
      </c>
      <c r="R194">
        <v>1.2</v>
      </c>
      <c r="S194">
        <v>10.3</v>
      </c>
      <c r="T194">
        <v>3.93</v>
      </c>
      <c r="U194">
        <v>2</v>
      </c>
      <c r="V194">
        <v>3.6</v>
      </c>
      <c r="W194">
        <v>1</v>
      </c>
      <c r="X194">
        <v>6</v>
      </c>
      <c r="Y194">
        <v>2</v>
      </c>
      <c r="Z194">
        <v>1</v>
      </c>
      <c r="AA194">
        <v>1</v>
      </c>
      <c r="AB194">
        <v>1.5</v>
      </c>
      <c r="AC194">
        <v>45.4</v>
      </c>
      <c r="AD194">
        <v>9.17</v>
      </c>
      <c r="AE194">
        <v>3.8</v>
      </c>
      <c r="AF194">
        <v>6.3</v>
      </c>
      <c r="AG194">
        <v>1</v>
      </c>
      <c r="AH194">
        <v>13</v>
      </c>
      <c r="AI194">
        <v>4</v>
      </c>
      <c r="AJ194">
        <v>2</v>
      </c>
      <c r="AK194">
        <v>3</v>
      </c>
    </row>
    <row r="195" spans="1:37">
      <c r="A195" t="s">
        <v>718</v>
      </c>
      <c r="B195" t="s">
        <v>641</v>
      </c>
      <c r="C195">
        <v>664</v>
      </c>
      <c r="D195">
        <v>664</v>
      </c>
      <c r="E195">
        <v>46</v>
      </c>
      <c r="F195">
        <v>12</v>
      </c>
      <c r="G195">
        <v>0</v>
      </c>
      <c r="H195">
        <v>1</v>
      </c>
      <c r="I195">
        <v>0</v>
      </c>
      <c r="J195">
        <v>1200</v>
      </c>
      <c r="K195">
        <v>3</v>
      </c>
      <c r="L195">
        <v>380</v>
      </c>
      <c r="M195">
        <v>1</v>
      </c>
      <c r="N195">
        <v>8.33</v>
      </c>
      <c r="O195">
        <v>31.67</v>
      </c>
      <c r="P195">
        <v>-820</v>
      </c>
      <c r="Q195">
        <v>-2</v>
      </c>
      <c r="R195">
        <v>1.6</v>
      </c>
      <c r="S195">
        <v>5.4</v>
      </c>
      <c r="T195">
        <v>3.28</v>
      </c>
      <c r="U195">
        <v>3.5</v>
      </c>
      <c r="V195">
        <v>3.3</v>
      </c>
      <c r="W195">
        <v>1</v>
      </c>
      <c r="X195">
        <v>2</v>
      </c>
      <c r="Y195">
        <v>1</v>
      </c>
      <c r="Z195">
        <v>1</v>
      </c>
      <c r="AA195">
        <v>1</v>
      </c>
      <c r="AB195">
        <v>3.8</v>
      </c>
      <c r="AC195">
        <v>25.4</v>
      </c>
      <c r="AD195">
        <v>11.95</v>
      </c>
      <c r="AE195">
        <v>3.8</v>
      </c>
      <c r="AF195">
        <v>10.3</v>
      </c>
      <c r="AG195">
        <v>1</v>
      </c>
      <c r="AH195">
        <v>11</v>
      </c>
      <c r="AI195">
        <v>5</v>
      </c>
      <c r="AJ195">
        <v>3</v>
      </c>
      <c r="AK195">
        <v>5</v>
      </c>
    </row>
    <row r="196" spans="1:37">
      <c r="N196">
        <f>AVERAGE(N124:N195)</f>
        <v>24.605833333333329</v>
      </c>
      <c r="O196">
        <f>AVERAGE(O124:O195)</f>
        <v>76.05486111111108</v>
      </c>
    </row>
    <row r="197" spans="1:37">
      <c r="A197" t="s">
        <v>679</v>
      </c>
      <c r="B197" t="s">
        <v>680</v>
      </c>
      <c r="C197" t="s">
        <v>681</v>
      </c>
      <c r="D197" t="s">
        <v>682</v>
      </c>
      <c r="E197" t="s">
        <v>430</v>
      </c>
      <c r="F197" t="s">
        <v>683</v>
      </c>
      <c r="G197" t="s">
        <v>684</v>
      </c>
      <c r="H197" t="s">
        <v>685</v>
      </c>
      <c r="I197" t="s">
        <v>686</v>
      </c>
      <c r="J197" t="s">
        <v>687</v>
      </c>
      <c r="K197" t="s">
        <v>688</v>
      </c>
      <c r="L197" t="s">
        <v>689</v>
      </c>
      <c r="M197" t="s">
        <v>690</v>
      </c>
      <c r="N197" t="s">
        <v>22</v>
      </c>
      <c r="O197" t="s">
        <v>23</v>
      </c>
      <c r="P197" t="s">
        <v>21</v>
      </c>
      <c r="Q197" t="s">
        <v>691</v>
      </c>
      <c r="R197" t="s">
        <v>692</v>
      </c>
      <c r="S197" t="s">
        <v>693</v>
      </c>
      <c r="T197" t="s">
        <v>694</v>
      </c>
      <c r="U197" t="s">
        <v>695</v>
      </c>
      <c r="V197" t="s">
        <v>696</v>
      </c>
      <c r="W197" t="s">
        <v>697</v>
      </c>
      <c r="X197" t="s">
        <v>698</v>
      </c>
      <c r="Y197" t="s">
        <v>699</v>
      </c>
      <c r="Z197" t="s">
        <v>700</v>
      </c>
      <c r="AA197" t="s">
        <v>701</v>
      </c>
      <c r="AB197" t="s">
        <v>702</v>
      </c>
      <c r="AC197" t="s">
        <v>703</v>
      </c>
      <c r="AD197" t="s">
        <v>704</v>
      </c>
      <c r="AE197" t="s">
        <v>705</v>
      </c>
      <c r="AF197" t="s">
        <v>706</v>
      </c>
      <c r="AG197" t="s">
        <v>707</v>
      </c>
      <c r="AH197" t="s">
        <v>708</v>
      </c>
      <c r="AI197" t="s">
        <v>709</v>
      </c>
      <c r="AJ197" t="s">
        <v>710</v>
      </c>
      <c r="AK197" t="s">
        <v>711</v>
      </c>
    </row>
    <row r="198" spans="1:37">
      <c r="A198" t="s">
        <v>719</v>
      </c>
      <c r="B198" t="s">
        <v>641</v>
      </c>
      <c r="C198">
        <v>1226</v>
      </c>
      <c r="D198">
        <v>1226</v>
      </c>
      <c r="E198">
        <v>16</v>
      </c>
      <c r="F198">
        <v>31</v>
      </c>
      <c r="G198">
        <v>0</v>
      </c>
      <c r="H198">
        <v>8</v>
      </c>
      <c r="I198">
        <v>0</v>
      </c>
      <c r="J198">
        <v>3100</v>
      </c>
      <c r="K198">
        <v>8</v>
      </c>
      <c r="L198">
        <v>5350</v>
      </c>
      <c r="M198">
        <v>15</v>
      </c>
      <c r="N198">
        <v>25.81</v>
      </c>
      <c r="O198">
        <v>172.58</v>
      </c>
      <c r="P198">
        <v>2250</v>
      </c>
      <c r="Q198">
        <v>6</v>
      </c>
      <c r="R198">
        <v>2.5</v>
      </c>
      <c r="S198">
        <v>37.5</v>
      </c>
      <c r="T198">
        <v>9.19</v>
      </c>
      <c r="U198">
        <v>5.9</v>
      </c>
      <c r="V198">
        <v>7.1</v>
      </c>
      <c r="W198">
        <v>1</v>
      </c>
      <c r="X198">
        <v>6</v>
      </c>
      <c r="Y198">
        <v>3</v>
      </c>
      <c r="Z198">
        <v>2</v>
      </c>
      <c r="AA198">
        <v>3</v>
      </c>
      <c r="AB198">
        <v>1.5</v>
      </c>
      <c r="AC198">
        <v>30.9</v>
      </c>
      <c r="AD198">
        <v>8.4</v>
      </c>
      <c r="AE198">
        <v>6.3</v>
      </c>
      <c r="AF198">
        <v>6.7</v>
      </c>
      <c r="AG198">
        <v>1</v>
      </c>
      <c r="AH198">
        <v>12</v>
      </c>
      <c r="AI198">
        <v>4</v>
      </c>
      <c r="AJ198">
        <v>3</v>
      </c>
      <c r="AK198">
        <v>3</v>
      </c>
    </row>
    <row r="199" spans="1:37">
      <c r="A199" t="s">
        <v>719</v>
      </c>
      <c r="B199" t="s">
        <v>641</v>
      </c>
      <c r="C199">
        <v>1226</v>
      </c>
      <c r="D199">
        <v>1226</v>
      </c>
      <c r="E199">
        <v>26</v>
      </c>
      <c r="F199">
        <v>5</v>
      </c>
      <c r="G199">
        <v>0</v>
      </c>
      <c r="H199">
        <v>0</v>
      </c>
      <c r="I199">
        <v>0</v>
      </c>
      <c r="J199">
        <v>500</v>
      </c>
      <c r="K199">
        <v>1</v>
      </c>
      <c r="L199">
        <v>0</v>
      </c>
      <c r="M199">
        <v>0</v>
      </c>
      <c r="N199">
        <v>0</v>
      </c>
      <c r="O199">
        <v>0</v>
      </c>
      <c r="P199">
        <v>-500</v>
      </c>
      <c r="Q199">
        <v>-1</v>
      </c>
      <c r="R199">
        <v>5.4</v>
      </c>
      <c r="S199">
        <v>11.5</v>
      </c>
      <c r="T199">
        <v>9.06</v>
      </c>
      <c r="U199">
        <v>5.4</v>
      </c>
      <c r="V199">
        <v>10.5</v>
      </c>
      <c r="W199">
        <v>3</v>
      </c>
      <c r="X199">
        <v>6</v>
      </c>
      <c r="Y199">
        <v>4</v>
      </c>
      <c r="Z199">
        <v>4</v>
      </c>
      <c r="AA199">
        <v>4</v>
      </c>
      <c r="AB199">
        <v>3.9</v>
      </c>
      <c r="AC199">
        <v>53.1</v>
      </c>
      <c r="AD199">
        <v>16.22</v>
      </c>
      <c r="AE199">
        <v>3.9</v>
      </c>
      <c r="AF199">
        <v>6</v>
      </c>
      <c r="AG199">
        <v>2</v>
      </c>
      <c r="AH199">
        <v>14</v>
      </c>
      <c r="AI199">
        <v>6</v>
      </c>
      <c r="AJ199">
        <v>2</v>
      </c>
      <c r="AK199">
        <v>3</v>
      </c>
    </row>
    <row r="200" spans="1:37">
      <c r="A200" t="s">
        <v>719</v>
      </c>
      <c r="B200" t="s">
        <v>641</v>
      </c>
      <c r="C200">
        <v>1241</v>
      </c>
      <c r="D200">
        <v>1241</v>
      </c>
      <c r="E200">
        <v>12</v>
      </c>
      <c r="F200">
        <v>57</v>
      </c>
      <c r="G200">
        <v>0</v>
      </c>
      <c r="H200">
        <v>20</v>
      </c>
      <c r="I200">
        <v>0</v>
      </c>
      <c r="J200">
        <v>5700</v>
      </c>
      <c r="K200">
        <v>15</v>
      </c>
      <c r="L200">
        <v>5650</v>
      </c>
      <c r="M200">
        <v>15</v>
      </c>
      <c r="N200">
        <v>35.090000000000003</v>
      </c>
      <c r="O200">
        <v>99.12</v>
      </c>
      <c r="P200">
        <v>-50</v>
      </c>
      <c r="Q200">
        <v>0</v>
      </c>
      <c r="R200">
        <v>1.4</v>
      </c>
      <c r="S200">
        <v>9.1999999999999993</v>
      </c>
      <c r="T200">
        <v>3.19</v>
      </c>
      <c r="U200">
        <v>2</v>
      </c>
      <c r="V200">
        <v>2.9</v>
      </c>
      <c r="W200">
        <v>1</v>
      </c>
      <c r="X200">
        <v>4</v>
      </c>
      <c r="Y200">
        <v>1</v>
      </c>
      <c r="Z200">
        <v>1</v>
      </c>
      <c r="AA200">
        <v>1</v>
      </c>
      <c r="AB200">
        <v>1</v>
      </c>
      <c r="AC200">
        <v>27.5</v>
      </c>
      <c r="AD200">
        <v>8.1999999999999993</v>
      </c>
      <c r="AE200">
        <v>2.1</v>
      </c>
      <c r="AF200">
        <v>6</v>
      </c>
      <c r="AG200">
        <v>-1</v>
      </c>
      <c r="AH200">
        <v>12</v>
      </c>
      <c r="AI200">
        <v>4</v>
      </c>
      <c r="AJ200">
        <v>1</v>
      </c>
      <c r="AK200">
        <v>3</v>
      </c>
    </row>
    <row r="201" spans="1:37">
      <c r="A201" t="s">
        <v>719</v>
      </c>
      <c r="B201" t="s">
        <v>641</v>
      </c>
      <c r="C201">
        <v>1242</v>
      </c>
      <c r="D201">
        <v>1242</v>
      </c>
      <c r="E201">
        <v>14</v>
      </c>
      <c r="F201">
        <v>47</v>
      </c>
      <c r="G201">
        <v>0</v>
      </c>
      <c r="H201">
        <v>8</v>
      </c>
      <c r="I201">
        <v>0</v>
      </c>
      <c r="J201">
        <v>4700</v>
      </c>
      <c r="K201">
        <v>12</v>
      </c>
      <c r="L201">
        <v>4300</v>
      </c>
      <c r="M201">
        <v>12</v>
      </c>
      <c r="N201">
        <v>17.02</v>
      </c>
      <c r="O201">
        <v>91.49</v>
      </c>
      <c r="P201">
        <v>-400</v>
      </c>
      <c r="Q201">
        <v>-1</v>
      </c>
      <c r="R201">
        <v>1.6</v>
      </c>
      <c r="S201">
        <v>13.1</v>
      </c>
      <c r="T201">
        <v>6.44</v>
      </c>
      <c r="U201">
        <v>4.2</v>
      </c>
      <c r="V201">
        <v>6.1</v>
      </c>
      <c r="W201">
        <v>1</v>
      </c>
      <c r="X201">
        <v>6</v>
      </c>
      <c r="Y201">
        <v>3</v>
      </c>
      <c r="Z201">
        <v>3</v>
      </c>
      <c r="AA201">
        <v>3</v>
      </c>
      <c r="AB201">
        <v>1.7</v>
      </c>
      <c r="AC201">
        <v>65.5</v>
      </c>
      <c r="AD201">
        <v>9.58</v>
      </c>
      <c r="AE201">
        <v>6.7</v>
      </c>
      <c r="AF201">
        <v>6.7</v>
      </c>
      <c r="AG201">
        <v>1</v>
      </c>
      <c r="AH201">
        <v>12</v>
      </c>
      <c r="AI201">
        <v>4</v>
      </c>
      <c r="AJ201">
        <v>1</v>
      </c>
      <c r="AK201">
        <v>3</v>
      </c>
    </row>
    <row r="202" spans="1:37">
      <c r="A202" t="s">
        <v>719</v>
      </c>
      <c r="B202" t="s">
        <v>641</v>
      </c>
      <c r="C202">
        <v>1251</v>
      </c>
      <c r="D202">
        <v>1251</v>
      </c>
      <c r="E202">
        <v>12</v>
      </c>
      <c r="F202">
        <v>258</v>
      </c>
      <c r="G202">
        <v>0</v>
      </c>
      <c r="H202">
        <v>83</v>
      </c>
      <c r="I202">
        <v>0</v>
      </c>
      <c r="J202">
        <v>25800</v>
      </c>
      <c r="K202">
        <v>70</v>
      </c>
      <c r="L202">
        <v>20990</v>
      </c>
      <c r="M202">
        <v>58</v>
      </c>
      <c r="N202">
        <v>32.17</v>
      </c>
      <c r="O202">
        <v>81.36</v>
      </c>
      <c r="P202">
        <v>-4810</v>
      </c>
      <c r="Q202">
        <v>-13</v>
      </c>
      <c r="R202">
        <v>1.1000000000000001</v>
      </c>
      <c r="S202">
        <v>11.3</v>
      </c>
      <c r="T202">
        <v>3.01</v>
      </c>
      <c r="U202">
        <v>1.9</v>
      </c>
      <c r="V202">
        <v>2.8</v>
      </c>
      <c r="W202">
        <v>1</v>
      </c>
      <c r="X202">
        <v>6</v>
      </c>
      <c r="Y202">
        <v>1</v>
      </c>
      <c r="Z202">
        <v>1</v>
      </c>
      <c r="AA202">
        <v>1</v>
      </c>
      <c r="AB202">
        <v>1.2</v>
      </c>
      <c r="AC202">
        <v>79.3</v>
      </c>
      <c r="AD202">
        <v>9.16</v>
      </c>
      <c r="AE202">
        <v>4.5</v>
      </c>
      <c r="AF202">
        <v>4.8</v>
      </c>
      <c r="AG202">
        <v>1</v>
      </c>
      <c r="AH202">
        <v>15</v>
      </c>
      <c r="AI202">
        <v>4</v>
      </c>
      <c r="AJ202">
        <v>1</v>
      </c>
      <c r="AK202">
        <v>2</v>
      </c>
    </row>
    <row r="203" spans="1:37">
      <c r="A203" t="s">
        <v>719</v>
      </c>
      <c r="B203" t="s">
        <v>641</v>
      </c>
      <c r="C203">
        <v>1252</v>
      </c>
      <c r="D203">
        <v>1252</v>
      </c>
      <c r="E203">
        <v>13</v>
      </c>
      <c r="F203">
        <v>183</v>
      </c>
      <c r="G203">
        <v>0</v>
      </c>
      <c r="H203">
        <v>19</v>
      </c>
      <c r="I203">
        <v>0</v>
      </c>
      <c r="J203">
        <v>18300</v>
      </c>
      <c r="K203">
        <v>50</v>
      </c>
      <c r="L203">
        <v>15240</v>
      </c>
      <c r="M203">
        <v>42</v>
      </c>
      <c r="N203">
        <v>10.38</v>
      </c>
      <c r="O203">
        <v>83.28</v>
      </c>
      <c r="P203">
        <v>-3060</v>
      </c>
      <c r="Q203">
        <v>-8</v>
      </c>
      <c r="R203">
        <v>1.4</v>
      </c>
      <c r="S203">
        <v>44.5</v>
      </c>
      <c r="T203">
        <v>8.68</v>
      </c>
      <c r="U203">
        <v>6</v>
      </c>
      <c r="V203">
        <v>7.6</v>
      </c>
      <c r="W203">
        <v>1</v>
      </c>
      <c r="X203">
        <v>6</v>
      </c>
      <c r="Y203">
        <v>4</v>
      </c>
      <c r="Z203">
        <v>4</v>
      </c>
      <c r="AA203">
        <v>4</v>
      </c>
      <c r="AB203">
        <v>1.1000000000000001</v>
      </c>
      <c r="AC203">
        <v>70.5</v>
      </c>
      <c r="AD203">
        <v>8.92</v>
      </c>
      <c r="AE203">
        <v>2</v>
      </c>
      <c r="AF203">
        <v>5.8</v>
      </c>
      <c r="AG203">
        <v>1</v>
      </c>
      <c r="AH203">
        <v>15</v>
      </c>
      <c r="AI203">
        <v>4</v>
      </c>
      <c r="AJ203">
        <v>1</v>
      </c>
      <c r="AK203">
        <v>3</v>
      </c>
    </row>
    <row r="204" spans="1:37">
      <c r="A204" t="s">
        <v>719</v>
      </c>
      <c r="B204" t="s">
        <v>641</v>
      </c>
      <c r="C204">
        <v>1261</v>
      </c>
      <c r="D204">
        <v>1261</v>
      </c>
      <c r="E204">
        <v>16</v>
      </c>
      <c r="F204">
        <v>57</v>
      </c>
      <c r="G204">
        <v>0</v>
      </c>
      <c r="H204">
        <v>6</v>
      </c>
      <c r="I204">
        <v>0</v>
      </c>
      <c r="J204">
        <v>5700</v>
      </c>
      <c r="K204">
        <v>15</v>
      </c>
      <c r="L204">
        <v>3120</v>
      </c>
      <c r="M204">
        <v>9</v>
      </c>
      <c r="N204">
        <v>10.53</v>
      </c>
      <c r="O204">
        <v>54.74</v>
      </c>
      <c r="P204">
        <v>-2580</v>
      </c>
      <c r="Q204">
        <v>-7</v>
      </c>
      <c r="R204">
        <v>3</v>
      </c>
      <c r="S204">
        <v>14.8</v>
      </c>
      <c r="T204">
        <v>6.55</v>
      </c>
      <c r="U204">
        <v>4.0999999999999996</v>
      </c>
      <c r="V204">
        <v>6.2</v>
      </c>
      <c r="W204">
        <v>1</v>
      </c>
      <c r="X204">
        <v>6</v>
      </c>
      <c r="Y204">
        <v>3</v>
      </c>
      <c r="Z204">
        <v>2</v>
      </c>
      <c r="AA204">
        <v>2</v>
      </c>
      <c r="AB204">
        <v>1.3</v>
      </c>
      <c r="AC204">
        <v>43.4</v>
      </c>
      <c r="AD204">
        <v>10.81</v>
      </c>
      <c r="AE204">
        <v>2.4</v>
      </c>
      <c r="AF204">
        <v>8.4</v>
      </c>
      <c r="AG204">
        <v>1</v>
      </c>
      <c r="AH204">
        <v>14</v>
      </c>
      <c r="AI204">
        <v>5</v>
      </c>
      <c r="AJ204">
        <v>1</v>
      </c>
      <c r="AK204">
        <v>3</v>
      </c>
    </row>
    <row r="205" spans="1:37">
      <c r="A205" t="s">
        <v>719</v>
      </c>
      <c r="B205" t="s">
        <v>641</v>
      </c>
      <c r="C205">
        <v>1262</v>
      </c>
      <c r="D205">
        <v>1262</v>
      </c>
      <c r="E205">
        <v>12</v>
      </c>
      <c r="F205">
        <v>40</v>
      </c>
      <c r="G205">
        <v>0</v>
      </c>
      <c r="H205">
        <v>11</v>
      </c>
      <c r="I205">
        <v>0</v>
      </c>
      <c r="J205">
        <v>4000</v>
      </c>
      <c r="K205">
        <v>10</v>
      </c>
      <c r="L205">
        <v>3830</v>
      </c>
      <c r="M205">
        <v>10</v>
      </c>
      <c r="N205">
        <v>27.5</v>
      </c>
      <c r="O205">
        <v>95.75</v>
      </c>
      <c r="P205">
        <v>-170</v>
      </c>
      <c r="Q205">
        <v>0</v>
      </c>
      <c r="R205">
        <v>1.2</v>
      </c>
      <c r="S205">
        <v>7.8</v>
      </c>
      <c r="T205">
        <v>4.22</v>
      </c>
      <c r="U205">
        <v>2.6</v>
      </c>
      <c r="V205">
        <v>4</v>
      </c>
      <c r="W205">
        <v>1</v>
      </c>
      <c r="X205">
        <v>4</v>
      </c>
      <c r="Y205">
        <v>2</v>
      </c>
      <c r="Z205">
        <v>1</v>
      </c>
      <c r="AA205">
        <v>1</v>
      </c>
      <c r="AB205">
        <v>1.3</v>
      </c>
      <c r="AC205">
        <v>51.6</v>
      </c>
      <c r="AD205">
        <v>11.46</v>
      </c>
      <c r="AE205">
        <v>2.2999999999999998</v>
      </c>
      <c r="AF205">
        <v>7.3</v>
      </c>
      <c r="AG205">
        <v>1</v>
      </c>
      <c r="AH205">
        <v>14</v>
      </c>
      <c r="AI205">
        <v>5</v>
      </c>
      <c r="AJ205">
        <v>1</v>
      </c>
      <c r="AK205">
        <v>4</v>
      </c>
    </row>
    <row r="206" spans="1:37">
      <c r="A206" t="s">
        <v>719</v>
      </c>
      <c r="B206" t="s">
        <v>641</v>
      </c>
      <c r="C206">
        <v>1312</v>
      </c>
      <c r="D206">
        <v>1312</v>
      </c>
      <c r="E206">
        <v>12</v>
      </c>
      <c r="F206">
        <v>790</v>
      </c>
      <c r="G206">
        <v>2</v>
      </c>
      <c r="H206">
        <v>287</v>
      </c>
      <c r="I206">
        <v>0</v>
      </c>
      <c r="J206">
        <v>79000</v>
      </c>
      <c r="K206">
        <v>216</v>
      </c>
      <c r="L206">
        <v>70370</v>
      </c>
      <c r="M206">
        <v>193</v>
      </c>
      <c r="N206">
        <v>36.33</v>
      </c>
      <c r="O206">
        <v>89.08</v>
      </c>
      <c r="P206">
        <v>-8630</v>
      </c>
      <c r="Q206">
        <v>-24</v>
      </c>
      <c r="R206">
        <v>1.1000000000000001</v>
      </c>
      <c r="S206">
        <v>63</v>
      </c>
      <c r="T206">
        <v>3.04</v>
      </c>
      <c r="U206">
        <v>2</v>
      </c>
      <c r="V206">
        <v>2.5</v>
      </c>
      <c r="W206">
        <v>1</v>
      </c>
      <c r="X206">
        <v>6</v>
      </c>
      <c r="Y206">
        <v>1</v>
      </c>
      <c r="Z206">
        <v>1</v>
      </c>
      <c r="AA206">
        <v>1</v>
      </c>
      <c r="AB206">
        <v>1.1000000000000001</v>
      </c>
      <c r="AC206">
        <v>236.1</v>
      </c>
      <c r="AD206">
        <v>7.86</v>
      </c>
      <c r="AE206">
        <v>2.2000000000000002</v>
      </c>
      <c r="AF206">
        <v>3.1</v>
      </c>
      <c r="AG206">
        <v>1</v>
      </c>
      <c r="AH206">
        <v>15</v>
      </c>
      <c r="AI206">
        <v>3</v>
      </c>
      <c r="AJ206">
        <v>1</v>
      </c>
      <c r="AK206">
        <v>2</v>
      </c>
    </row>
    <row r="207" spans="1:37">
      <c r="A207" t="s">
        <v>719</v>
      </c>
      <c r="B207" t="s">
        <v>641</v>
      </c>
      <c r="C207">
        <v>1314</v>
      </c>
      <c r="D207">
        <v>1314</v>
      </c>
      <c r="E207">
        <v>12</v>
      </c>
      <c r="F207">
        <v>818</v>
      </c>
      <c r="G207">
        <v>2</v>
      </c>
      <c r="H207">
        <v>187</v>
      </c>
      <c r="I207">
        <v>0</v>
      </c>
      <c r="J207">
        <v>81800</v>
      </c>
      <c r="K207">
        <v>224</v>
      </c>
      <c r="L207">
        <v>67960</v>
      </c>
      <c r="M207">
        <v>186</v>
      </c>
      <c r="N207">
        <v>22.86</v>
      </c>
      <c r="O207">
        <v>83.08</v>
      </c>
      <c r="P207">
        <v>-13840</v>
      </c>
      <c r="Q207">
        <v>-38</v>
      </c>
      <c r="R207">
        <v>1.1000000000000001</v>
      </c>
      <c r="S207">
        <v>30.1</v>
      </c>
      <c r="T207">
        <v>5.2</v>
      </c>
      <c r="U207">
        <v>2.6</v>
      </c>
      <c r="V207">
        <v>4.3</v>
      </c>
      <c r="W207">
        <v>1</v>
      </c>
      <c r="X207">
        <v>6</v>
      </c>
      <c r="Y207">
        <v>2</v>
      </c>
      <c r="Z207">
        <v>2</v>
      </c>
      <c r="AA207">
        <v>2</v>
      </c>
      <c r="AB207">
        <v>1</v>
      </c>
      <c r="AC207">
        <v>171.9</v>
      </c>
      <c r="AD207">
        <v>8.2799999999999994</v>
      </c>
      <c r="AE207">
        <v>2.6</v>
      </c>
      <c r="AF207">
        <v>3.5</v>
      </c>
      <c r="AG207">
        <v>1</v>
      </c>
      <c r="AH207">
        <v>15</v>
      </c>
      <c r="AI207">
        <v>3</v>
      </c>
      <c r="AJ207">
        <v>1</v>
      </c>
      <c r="AK207">
        <v>2</v>
      </c>
    </row>
    <row r="208" spans="1:37">
      <c r="A208" t="s">
        <v>719</v>
      </c>
      <c r="B208" t="s">
        <v>641</v>
      </c>
      <c r="C208">
        <v>1315</v>
      </c>
      <c r="D208">
        <v>1315</v>
      </c>
      <c r="E208">
        <v>12</v>
      </c>
      <c r="F208">
        <v>2118</v>
      </c>
      <c r="G208">
        <v>5</v>
      </c>
      <c r="H208">
        <v>488</v>
      </c>
      <c r="I208">
        <v>1</v>
      </c>
      <c r="J208">
        <v>211800</v>
      </c>
      <c r="K208">
        <v>580</v>
      </c>
      <c r="L208">
        <v>170530</v>
      </c>
      <c r="M208">
        <v>467</v>
      </c>
      <c r="N208">
        <v>23.04</v>
      </c>
      <c r="O208">
        <v>80.510000000000005</v>
      </c>
      <c r="P208">
        <v>-41270</v>
      </c>
      <c r="Q208">
        <v>-113</v>
      </c>
      <c r="R208">
        <v>1.1000000000000001</v>
      </c>
      <c r="S208">
        <v>30.8</v>
      </c>
      <c r="T208">
        <v>4.8499999999999996</v>
      </c>
      <c r="U208">
        <v>2.7</v>
      </c>
      <c r="V208">
        <v>3.9</v>
      </c>
      <c r="W208">
        <v>1</v>
      </c>
      <c r="X208">
        <v>6</v>
      </c>
      <c r="Y208">
        <v>2</v>
      </c>
      <c r="Z208">
        <v>2</v>
      </c>
      <c r="AA208">
        <v>2</v>
      </c>
      <c r="AB208">
        <v>1</v>
      </c>
      <c r="AC208">
        <v>223.9</v>
      </c>
      <c r="AD208">
        <v>8.9499999999999993</v>
      </c>
      <c r="AE208">
        <v>2.6</v>
      </c>
      <c r="AF208">
        <v>3.9</v>
      </c>
      <c r="AG208">
        <v>-1</v>
      </c>
      <c r="AH208">
        <v>15</v>
      </c>
      <c r="AI208">
        <v>3</v>
      </c>
      <c r="AJ208">
        <v>1</v>
      </c>
      <c r="AK208">
        <v>2</v>
      </c>
    </row>
    <row r="209" spans="1:37">
      <c r="A209" t="s">
        <v>719</v>
      </c>
      <c r="B209" t="s">
        <v>641</v>
      </c>
      <c r="C209">
        <v>1316</v>
      </c>
      <c r="D209">
        <v>1316</v>
      </c>
      <c r="E209">
        <v>12</v>
      </c>
      <c r="F209">
        <v>574</v>
      </c>
      <c r="G209">
        <v>1</v>
      </c>
      <c r="H209">
        <v>129</v>
      </c>
      <c r="I209">
        <v>0</v>
      </c>
      <c r="J209">
        <v>57400</v>
      </c>
      <c r="K209">
        <v>157</v>
      </c>
      <c r="L209">
        <v>50950</v>
      </c>
      <c r="M209">
        <v>140</v>
      </c>
      <c r="N209">
        <v>22.47</v>
      </c>
      <c r="O209">
        <v>88.76</v>
      </c>
      <c r="P209">
        <v>-6450</v>
      </c>
      <c r="Q209">
        <v>-18</v>
      </c>
      <c r="R209">
        <v>1.1000000000000001</v>
      </c>
      <c r="S209">
        <v>38.1</v>
      </c>
      <c r="T209">
        <v>5.64</v>
      </c>
      <c r="U209">
        <v>3.4</v>
      </c>
      <c r="V209">
        <v>4.5999999999999996</v>
      </c>
      <c r="W209">
        <v>1</v>
      </c>
      <c r="X209">
        <v>6</v>
      </c>
      <c r="Y209">
        <v>3</v>
      </c>
      <c r="Z209">
        <v>1</v>
      </c>
      <c r="AA209">
        <v>2</v>
      </c>
      <c r="AB209">
        <v>1</v>
      </c>
      <c r="AC209">
        <v>85.1</v>
      </c>
      <c r="AD209">
        <v>9.2200000000000006</v>
      </c>
      <c r="AE209">
        <v>2.4</v>
      </c>
      <c r="AF209">
        <v>4.5</v>
      </c>
      <c r="AG209">
        <v>-1</v>
      </c>
      <c r="AH209">
        <v>15</v>
      </c>
      <c r="AI209">
        <v>3</v>
      </c>
      <c r="AJ209">
        <v>1</v>
      </c>
      <c r="AK209">
        <v>2</v>
      </c>
    </row>
    <row r="210" spans="1:37">
      <c r="A210" t="s">
        <v>719</v>
      </c>
      <c r="B210" t="s">
        <v>641</v>
      </c>
      <c r="C210">
        <v>1316</v>
      </c>
      <c r="D210">
        <v>1316</v>
      </c>
      <c r="E210">
        <v>16</v>
      </c>
      <c r="F210">
        <v>22</v>
      </c>
      <c r="G210">
        <v>0</v>
      </c>
      <c r="H210">
        <v>5</v>
      </c>
      <c r="I210">
        <v>0</v>
      </c>
      <c r="J210">
        <v>2200</v>
      </c>
      <c r="K210">
        <v>6</v>
      </c>
      <c r="L210">
        <v>2000</v>
      </c>
      <c r="M210">
        <v>5</v>
      </c>
      <c r="N210">
        <v>22.73</v>
      </c>
      <c r="O210">
        <v>90.91</v>
      </c>
      <c r="P210">
        <v>-200</v>
      </c>
      <c r="Q210">
        <v>-1</v>
      </c>
      <c r="R210">
        <v>3.3</v>
      </c>
      <c r="S210">
        <v>14.3</v>
      </c>
      <c r="T210">
        <v>6.15</v>
      </c>
      <c r="U210">
        <v>3.4</v>
      </c>
      <c r="V210">
        <v>5.0999999999999996</v>
      </c>
      <c r="W210">
        <v>1</v>
      </c>
      <c r="X210">
        <v>6</v>
      </c>
      <c r="Y210">
        <v>3</v>
      </c>
      <c r="Z210">
        <v>2</v>
      </c>
      <c r="AA210">
        <v>2</v>
      </c>
      <c r="AB210">
        <v>1.9</v>
      </c>
      <c r="AC210">
        <v>28.2</v>
      </c>
      <c r="AD210">
        <v>7.86</v>
      </c>
      <c r="AE210">
        <v>2.1</v>
      </c>
      <c r="AF210">
        <v>5.2</v>
      </c>
      <c r="AG210">
        <v>1</v>
      </c>
      <c r="AH210">
        <v>11</v>
      </c>
      <c r="AI210">
        <v>4</v>
      </c>
      <c r="AJ210">
        <v>1</v>
      </c>
      <c r="AK210">
        <v>2</v>
      </c>
    </row>
    <row r="211" spans="1:37">
      <c r="A211" t="s">
        <v>719</v>
      </c>
      <c r="B211" t="s">
        <v>641</v>
      </c>
      <c r="C211">
        <v>1321</v>
      </c>
      <c r="D211">
        <v>1321</v>
      </c>
      <c r="E211">
        <v>12</v>
      </c>
      <c r="F211">
        <v>48</v>
      </c>
      <c r="G211">
        <v>0</v>
      </c>
      <c r="H211">
        <v>16</v>
      </c>
      <c r="I211">
        <v>0</v>
      </c>
      <c r="J211">
        <v>4800</v>
      </c>
      <c r="K211">
        <v>13</v>
      </c>
      <c r="L211">
        <v>4630</v>
      </c>
      <c r="M211">
        <v>13</v>
      </c>
      <c r="N211">
        <v>33.33</v>
      </c>
      <c r="O211">
        <v>96.46</v>
      </c>
      <c r="P211">
        <v>-170</v>
      </c>
      <c r="Q211">
        <v>0</v>
      </c>
      <c r="R211">
        <v>1.4</v>
      </c>
      <c r="S211">
        <v>10.8</v>
      </c>
      <c r="T211">
        <v>3.85</v>
      </c>
      <c r="U211">
        <v>3.5</v>
      </c>
      <c r="V211">
        <v>3.4</v>
      </c>
      <c r="W211">
        <v>1</v>
      </c>
      <c r="X211">
        <v>5</v>
      </c>
      <c r="Y211">
        <v>2</v>
      </c>
      <c r="Z211">
        <v>1</v>
      </c>
      <c r="AA211">
        <v>1</v>
      </c>
      <c r="AB211">
        <v>1.7</v>
      </c>
      <c r="AC211">
        <v>69</v>
      </c>
      <c r="AD211">
        <v>8.02</v>
      </c>
      <c r="AE211">
        <v>3.5</v>
      </c>
      <c r="AF211">
        <v>4</v>
      </c>
      <c r="AG211">
        <v>1</v>
      </c>
      <c r="AH211">
        <v>11</v>
      </c>
      <c r="AI211">
        <v>3</v>
      </c>
      <c r="AJ211">
        <v>1</v>
      </c>
      <c r="AK211">
        <v>2</v>
      </c>
    </row>
    <row r="212" spans="1:37">
      <c r="A212" t="s">
        <v>719</v>
      </c>
      <c r="B212" t="s">
        <v>641</v>
      </c>
      <c r="C212">
        <v>1321</v>
      </c>
      <c r="D212">
        <v>1321</v>
      </c>
      <c r="E212">
        <v>13</v>
      </c>
      <c r="F212">
        <v>1</v>
      </c>
      <c r="G212">
        <v>0</v>
      </c>
      <c r="H212">
        <v>0</v>
      </c>
      <c r="I212">
        <v>0</v>
      </c>
      <c r="J212">
        <v>100</v>
      </c>
      <c r="K212">
        <v>0</v>
      </c>
      <c r="L212">
        <v>0</v>
      </c>
      <c r="M212">
        <v>0</v>
      </c>
      <c r="N212">
        <v>0</v>
      </c>
      <c r="O212">
        <v>0</v>
      </c>
      <c r="P212">
        <v>-100</v>
      </c>
      <c r="Q212">
        <v>0</v>
      </c>
      <c r="R212">
        <v>6</v>
      </c>
      <c r="S212">
        <v>6</v>
      </c>
      <c r="T212">
        <v>6</v>
      </c>
      <c r="U212">
        <v>6</v>
      </c>
      <c r="V212">
        <v>6</v>
      </c>
      <c r="W212">
        <v>2</v>
      </c>
      <c r="X212">
        <v>2</v>
      </c>
      <c r="Y212">
        <v>2</v>
      </c>
      <c r="Z212">
        <v>2</v>
      </c>
      <c r="AA212">
        <v>2</v>
      </c>
      <c r="AB212">
        <v>18.600000000000001</v>
      </c>
      <c r="AC212">
        <v>18.600000000000001</v>
      </c>
      <c r="AD212">
        <v>18.600000000000001</v>
      </c>
      <c r="AE212">
        <v>18.600000000000001</v>
      </c>
      <c r="AF212">
        <v>18.600000000000001</v>
      </c>
      <c r="AG212">
        <v>7</v>
      </c>
      <c r="AH212">
        <v>7</v>
      </c>
      <c r="AI212">
        <v>7</v>
      </c>
      <c r="AJ212">
        <v>7</v>
      </c>
      <c r="AK212">
        <v>7</v>
      </c>
    </row>
    <row r="213" spans="1:37">
      <c r="A213" t="s">
        <v>719</v>
      </c>
      <c r="B213" t="s">
        <v>641</v>
      </c>
      <c r="C213">
        <v>1331</v>
      </c>
      <c r="D213">
        <v>1331</v>
      </c>
      <c r="E213">
        <v>12</v>
      </c>
      <c r="F213">
        <v>474</v>
      </c>
      <c r="G213">
        <v>1</v>
      </c>
      <c r="H213">
        <v>83</v>
      </c>
      <c r="I213">
        <v>0</v>
      </c>
      <c r="J213">
        <v>47400</v>
      </c>
      <c r="K213">
        <v>129</v>
      </c>
      <c r="L213">
        <v>43620</v>
      </c>
      <c r="M213">
        <v>120</v>
      </c>
      <c r="N213">
        <v>17.510000000000002</v>
      </c>
      <c r="O213">
        <v>92.03</v>
      </c>
      <c r="P213">
        <v>-3780</v>
      </c>
      <c r="Q213">
        <v>-10</v>
      </c>
      <c r="R213">
        <v>1.3</v>
      </c>
      <c r="S213">
        <v>94.1</v>
      </c>
      <c r="T213">
        <v>7.23</v>
      </c>
      <c r="U213">
        <v>6</v>
      </c>
      <c r="V213">
        <v>6.1</v>
      </c>
      <c r="W213">
        <v>1</v>
      </c>
      <c r="X213">
        <v>6</v>
      </c>
      <c r="Y213">
        <v>3</v>
      </c>
      <c r="Z213">
        <v>2</v>
      </c>
      <c r="AA213">
        <v>2</v>
      </c>
      <c r="AB213">
        <v>1</v>
      </c>
      <c r="AC213">
        <v>97.9</v>
      </c>
      <c r="AD213">
        <v>9.94</v>
      </c>
      <c r="AE213">
        <v>1.7</v>
      </c>
      <c r="AF213">
        <v>5</v>
      </c>
      <c r="AG213">
        <v>1</v>
      </c>
      <c r="AH213">
        <v>15</v>
      </c>
      <c r="AI213">
        <v>3</v>
      </c>
      <c r="AJ213">
        <v>1</v>
      </c>
      <c r="AK213">
        <v>2</v>
      </c>
    </row>
    <row r="214" spans="1:37">
      <c r="A214" t="s">
        <v>719</v>
      </c>
      <c r="B214" t="s">
        <v>641</v>
      </c>
      <c r="C214">
        <v>1335</v>
      </c>
      <c r="D214">
        <v>1335</v>
      </c>
      <c r="E214">
        <v>12</v>
      </c>
      <c r="F214">
        <v>81</v>
      </c>
      <c r="G214">
        <v>0</v>
      </c>
      <c r="H214">
        <v>11</v>
      </c>
      <c r="I214">
        <v>0</v>
      </c>
      <c r="J214">
        <v>8100</v>
      </c>
      <c r="K214">
        <v>22</v>
      </c>
      <c r="L214">
        <v>5920</v>
      </c>
      <c r="M214">
        <v>16</v>
      </c>
      <c r="N214">
        <v>13.58</v>
      </c>
      <c r="O214">
        <v>73.09</v>
      </c>
      <c r="P214">
        <v>-2180</v>
      </c>
      <c r="Q214">
        <v>-6</v>
      </c>
      <c r="R214">
        <v>1.6</v>
      </c>
      <c r="S214">
        <v>19.8</v>
      </c>
      <c r="T214">
        <v>6.29</v>
      </c>
      <c r="U214">
        <v>2.2000000000000002</v>
      </c>
      <c r="V214">
        <v>5.2</v>
      </c>
      <c r="W214">
        <v>1</v>
      </c>
      <c r="X214">
        <v>6</v>
      </c>
      <c r="Y214">
        <v>3</v>
      </c>
      <c r="Z214">
        <v>2</v>
      </c>
      <c r="AA214">
        <v>2</v>
      </c>
      <c r="AB214">
        <v>1.6</v>
      </c>
      <c r="AC214">
        <v>31.8</v>
      </c>
      <c r="AD214">
        <v>8.75</v>
      </c>
      <c r="AE214">
        <v>1.6</v>
      </c>
      <c r="AF214">
        <v>6.4</v>
      </c>
      <c r="AG214">
        <v>1</v>
      </c>
      <c r="AH214">
        <v>10</v>
      </c>
      <c r="AI214">
        <v>4</v>
      </c>
      <c r="AJ214">
        <v>1</v>
      </c>
      <c r="AK214">
        <v>3</v>
      </c>
    </row>
    <row r="215" spans="1:37">
      <c r="A215" t="s">
        <v>719</v>
      </c>
      <c r="B215" t="s">
        <v>641</v>
      </c>
      <c r="C215">
        <v>1335</v>
      </c>
      <c r="D215">
        <v>1335</v>
      </c>
      <c r="E215">
        <v>15</v>
      </c>
      <c r="F215">
        <v>12</v>
      </c>
      <c r="G215">
        <v>0</v>
      </c>
      <c r="H215">
        <v>0</v>
      </c>
      <c r="I215">
        <v>0</v>
      </c>
      <c r="J215">
        <v>1200</v>
      </c>
      <c r="K215">
        <v>3</v>
      </c>
      <c r="L215">
        <v>0</v>
      </c>
      <c r="M215">
        <v>0</v>
      </c>
      <c r="N215">
        <v>0</v>
      </c>
      <c r="O215">
        <v>0</v>
      </c>
      <c r="P215">
        <v>-1200</v>
      </c>
      <c r="Q215">
        <v>-3</v>
      </c>
      <c r="R215">
        <v>4.3</v>
      </c>
      <c r="S215">
        <v>13.3</v>
      </c>
      <c r="T215">
        <v>8.32</v>
      </c>
      <c r="U215">
        <v>4.3</v>
      </c>
      <c r="V215">
        <v>8.1</v>
      </c>
      <c r="W215">
        <v>1</v>
      </c>
      <c r="X215">
        <v>5</v>
      </c>
      <c r="Y215">
        <v>3</v>
      </c>
      <c r="Z215">
        <v>3</v>
      </c>
      <c r="AA215">
        <v>3</v>
      </c>
      <c r="AB215">
        <v>2.1</v>
      </c>
      <c r="AC215">
        <v>29.9</v>
      </c>
      <c r="AD215">
        <v>10.08</v>
      </c>
      <c r="AE215">
        <v>2.1</v>
      </c>
      <c r="AF215">
        <v>4</v>
      </c>
      <c r="AG215">
        <v>1</v>
      </c>
      <c r="AH215">
        <v>10</v>
      </c>
      <c r="AI215">
        <v>4</v>
      </c>
      <c r="AJ215">
        <v>1</v>
      </c>
      <c r="AK215">
        <v>2</v>
      </c>
    </row>
    <row r="216" spans="1:37">
      <c r="A216" t="s">
        <v>719</v>
      </c>
      <c r="B216" t="s">
        <v>641</v>
      </c>
      <c r="C216">
        <v>1341</v>
      </c>
      <c r="D216">
        <v>1341</v>
      </c>
      <c r="E216">
        <v>12</v>
      </c>
      <c r="F216">
        <v>32</v>
      </c>
      <c r="G216">
        <v>0</v>
      </c>
      <c r="H216">
        <v>6</v>
      </c>
      <c r="I216">
        <v>0</v>
      </c>
      <c r="J216">
        <v>3200</v>
      </c>
      <c r="K216">
        <v>8</v>
      </c>
      <c r="L216">
        <v>2940</v>
      </c>
      <c r="M216">
        <v>8</v>
      </c>
      <c r="N216">
        <v>18.75</v>
      </c>
      <c r="O216">
        <v>91.88</v>
      </c>
      <c r="P216">
        <v>-260</v>
      </c>
      <c r="Q216">
        <v>-1</v>
      </c>
      <c r="R216">
        <v>1.9</v>
      </c>
      <c r="S216">
        <v>12.4</v>
      </c>
      <c r="T216">
        <v>5.99</v>
      </c>
      <c r="U216">
        <v>5.8</v>
      </c>
      <c r="V216">
        <v>5.7</v>
      </c>
      <c r="W216">
        <v>1</v>
      </c>
      <c r="X216">
        <v>6</v>
      </c>
      <c r="Y216">
        <v>3</v>
      </c>
      <c r="Z216">
        <v>2</v>
      </c>
      <c r="AA216">
        <v>3</v>
      </c>
      <c r="AB216">
        <v>1</v>
      </c>
      <c r="AC216">
        <v>56.2</v>
      </c>
      <c r="AD216">
        <v>11.97</v>
      </c>
      <c r="AE216">
        <v>3.1</v>
      </c>
      <c r="AF216">
        <v>6.6</v>
      </c>
      <c r="AG216">
        <v>-1</v>
      </c>
      <c r="AH216">
        <v>15</v>
      </c>
      <c r="AI216">
        <v>4</v>
      </c>
      <c r="AJ216">
        <v>1</v>
      </c>
      <c r="AK216">
        <v>3</v>
      </c>
    </row>
    <row r="217" spans="1:37">
      <c r="A217" t="s">
        <v>719</v>
      </c>
      <c r="B217" t="s">
        <v>641</v>
      </c>
      <c r="C217">
        <v>1353</v>
      </c>
      <c r="D217">
        <v>1353</v>
      </c>
      <c r="E217">
        <v>15</v>
      </c>
      <c r="F217">
        <v>133</v>
      </c>
      <c r="G217">
        <v>0</v>
      </c>
      <c r="H217">
        <v>20</v>
      </c>
      <c r="I217">
        <v>0</v>
      </c>
      <c r="J217">
        <v>13300</v>
      </c>
      <c r="K217">
        <v>36</v>
      </c>
      <c r="L217">
        <v>14130</v>
      </c>
      <c r="M217">
        <v>39</v>
      </c>
      <c r="N217">
        <v>15.04</v>
      </c>
      <c r="O217">
        <v>106.24</v>
      </c>
      <c r="P217">
        <v>830</v>
      </c>
      <c r="Q217">
        <v>2</v>
      </c>
      <c r="R217">
        <v>2.5</v>
      </c>
      <c r="S217">
        <v>17</v>
      </c>
      <c r="T217">
        <v>7.49</v>
      </c>
      <c r="U217">
        <v>6.5</v>
      </c>
      <c r="V217">
        <v>7.3</v>
      </c>
      <c r="W217">
        <v>1</v>
      </c>
      <c r="X217">
        <v>6</v>
      </c>
      <c r="Y217">
        <v>4</v>
      </c>
      <c r="Z217">
        <v>3</v>
      </c>
      <c r="AA217">
        <v>4</v>
      </c>
      <c r="AB217">
        <v>1.4</v>
      </c>
      <c r="AC217">
        <v>82.6</v>
      </c>
      <c r="AD217">
        <v>9.93</v>
      </c>
      <c r="AE217">
        <v>3</v>
      </c>
      <c r="AF217">
        <v>6.1</v>
      </c>
      <c r="AG217">
        <v>1</v>
      </c>
      <c r="AH217">
        <v>15</v>
      </c>
      <c r="AI217">
        <v>4</v>
      </c>
      <c r="AJ217">
        <v>1</v>
      </c>
      <c r="AK217">
        <v>3</v>
      </c>
    </row>
    <row r="218" spans="1:37">
      <c r="A218" t="s">
        <v>719</v>
      </c>
      <c r="B218" t="s">
        <v>641</v>
      </c>
      <c r="C218">
        <v>1361</v>
      </c>
      <c r="D218">
        <v>1361</v>
      </c>
      <c r="E218">
        <v>12</v>
      </c>
      <c r="F218">
        <v>42</v>
      </c>
      <c r="G218">
        <v>0</v>
      </c>
      <c r="H218">
        <v>5</v>
      </c>
      <c r="I218">
        <v>0</v>
      </c>
      <c r="J218">
        <v>4200</v>
      </c>
      <c r="K218">
        <v>11</v>
      </c>
      <c r="L218">
        <v>2440</v>
      </c>
      <c r="M218">
        <v>7</v>
      </c>
      <c r="N218">
        <v>11.9</v>
      </c>
      <c r="O218">
        <v>58.1</v>
      </c>
      <c r="P218">
        <v>-1760</v>
      </c>
      <c r="Q218">
        <v>-5</v>
      </c>
      <c r="R218">
        <v>1.1000000000000001</v>
      </c>
      <c r="S218">
        <v>16.600000000000001</v>
      </c>
      <c r="T218">
        <v>7.63</v>
      </c>
      <c r="U218">
        <v>3.5</v>
      </c>
      <c r="V218">
        <v>7</v>
      </c>
      <c r="W218">
        <v>1</v>
      </c>
      <c r="X218">
        <v>6</v>
      </c>
      <c r="Y218">
        <v>3</v>
      </c>
      <c r="Z218">
        <v>4</v>
      </c>
      <c r="AA218">
        <v>3</v>
      </c>
      <c r="AB218">
        <v>1.3</v>
      </c>
      <c r="AC218">
        <v>37.5</v>
      </c>
      <c r="AD218">
        <v>10.27</v>
      </c>
      <c r="AE218">
        <v>4.5</v>
      </c>
      <c r="AF218">
        <v>6.8</v>
      </c>
      <c r="AG218">
        <v>1</v>
      </c>
      <c r="AH218">
        <v>14</v>
      </c>
      <c r="AI218">
        <v>5</v>
      </c>
      <c r="AJ218">
        <v>2</v>
      </c>
      <c r="AK218">
        <v>3</v>
      </c>
    </row>
    <row r="219" spans="1:37">
      <c r="A219" t="s">
        <v>719</v>
      </c>
      <c r="B219" t="s">
        <v>641</v>
      </c>
      <c r="C219">
        <v>1413</v>
      </c>
      <c r="D219">
        <v>1413</v>
      </c>
      <c r="E219">
        <v>12</v>
      </c>
      <c r="F219">
        <v>299</v>
      </c>
      <c r="G219">
        <v>0</v>
      </c>
      <c r="H219">
        <v>58</v>
      </c>
      <c r="I219">
        <v>0</v>
      </c>
      <c r="J219">
        <v>29900</v>
      </c>
      <c r="K219">
        <v>81</v>
      </c>
      <c r="L219">
        <v>24340</v>
      </c>
      <c r="M219">
        <v>67</v>
      </c>
      <c r="N219">
        <v>19.399999999999999</v>
      </c>
      <c r="O219">
        <v>81.400000000000006</v>
      </c>
      <c r="P219">
        <v>-5560</v>
      </c>
      <c r="Q219">
        <v>-15</v>
      </c>
      <c r="R219">
        <v>1.1000000000000001</v>
      </c>
      <c r="S219">
        <v>20.7</v>
      </c>
      <c r="T219">
        <v>5.59</v>
      </c>
      <c r="U219">
        <v>3.6</v>
      </c>
      <c r="V219">
        <v>4.9000000000000004</v>
      </c>
      <c r="W219">
        <v>1</v>
      </c>
      <c r="X219">
        <v>6</v>
      </c>
      <c r="Y219">
        <v>3</v>
      </c>
      <c r="Z219">
        <v>3</v>
      </c>
      <c r="AA219">
        <v>3</v>
      </c>
      <c r="AB219">
        <v>1.2</v>
      </c>
      <c r="AC219">
        <v>65.099999999999994</v>
      </c>
      <c r="AD219">
        <v>6.52</v>
      </c>
      <c r="AE219">
        <v>2.8</v>
      </c>
      <c r="AF219">
        <v>3.6</v>
      </c>
      <c r="AG219">
        <v>1</v>
      </c>
      <c r="AH219">
        <v>14</v>
      </c>
      <c r="AI219">
        <v>3</v>
      </c>
      <c r="AJ219">
        <v>1</v>
      </c>
      <c r="AK219">
        <v>2</v>
      </c>
    </row>
    <row r="220" spans="1:37">
      <c r="A220" t="s">
        <v>719</v>
      </c>
      <c r="B220" t="s">
        <v>641</v>
      </c>
      <c r="C220">
        <v>1441</v>
      </c>
      <c r="D220">
        <v>1441</v>
      </c>
      <c r="E220">
        <v>12</v>
      </c>
      <c r="F220">
        <v>1063</v>
      </c>
      <c r="G220">
        <v>2</v>
      </c>
      <c r="H220">
        <v>202</v>
      </c>
      <c r="I220">
        <v>0</v>
      </c>
      <c r="J220">
        <v>106300</v>
      </c>
      <c r="K220">
        <v>291</v>
      </c>
      <c r="L220">
        <v>87600</v>
      </c>
      <c r="M220">
        <v>240</v>
      </c>
      <c r="N220">
        <v>19</v>
      </c>
      <c r="O220">
        <v>82.41</v>
      </c>
      <c r="P220">
        <v>-18700</v>
      </c>
      <c r="Q220">
        <v>-51</v>
      </c>
      <c r="R220">
        <v>1.1000000000000001</v>
      </c>
      <c r="S220">
        <v>155.5</v>
      </c>
      <c r="T220">
        <v>6.05</v>
      </c>
      <c r="U220">
        <v>5</v>
      </c>
      <c r="V220">
        <v>5.0999999999999996</v>
      </c>
      <c r="W220">
        <v>1</v>
      </c>
      <c r="X220">
        <v>6</v>
      </c>
      <c r="Y220">
        <v>3</v>
      </c>
      <c r="Z220">
        <v>2</v>
      </c>
      <c r="AA220">
        <v>2</v>
      </c>
      <c r="AB220">
        <v>1</v>
      </c>
      <c r="AC220">
        <v>141.69999999999999</v>
      </c>
      <c r="AD220">
        <v>9.56</v>
      </c>
      <c r="AE220">
        <v>2.2999999999999998</v>
      </c>
      <c r="AF220">
        <v>5</v>
      </c>
      <c r="AG220">
        <v>-1</v>
      </c>
      <c r="AH220">
        <v>15</v>
      </c>
      <c r="AI220">
        <v>4</v>
      </c>
      <c r="AJ220">
        <v>1</v>
      </c>
      <c r="AK220">
        <v>2</v>
      </c>
    </row>
    <row r="221" spans="1:37">
      <c r="A221" t="s">
        <v>719</v>
      </c>
      <c r="B221" t="s">
        <v>641</v>
      </c>
      <c r="C221">
        <v>1442</v>
      </c>
      <c r="D221">
        <v>1442</v>
      </c>
      <c r="E221">
        <v>13</v>
      </c>
      <c r="F221">
        <v>60</v>
      </c>
      <c r="G221">
        <v>0</v>
      </c>
      <c r="H221">
        <v>14</v>
      </c>
      <c r="I221">
        <v>0</v>
      </c>
      <c r="J221">
        <v>6000</v>
      </c>
      <c r="K221">
        <v>16</v>
      </c>
      <c r="L221">
        <v>9270</v>
      </c>
      <c r="M221">
        <v>25</v>
      </c>
      <c r="N221">
        <v>23.33</v>
      </c>
      <c r="O221">
        <v>154.5</v>
      </c>
      <c r="P221">
        <v>3270</v>
      </c>
      <c r="Q221">
        <v>9</v>
      </c>
      <c r="R221">
        <v>2.2000000000000002</v>
      </c>
      <c r="S221">
        <v>23</v>
      </c>
      <c r="T221">
        <v>8.6999999999999993</v>
      </c>
      <c r="U221">
        <v>7.2</v>
      </c>
      <c r="V221">
        <v>7.5</v>
      </c>
      <c r="W221">
        <v>1</v>
      </c>
      <c r="X221">
        <v>6</v>
      </c>
      <c r="Y221">
        <v>4</v>
      </c>
      <c r="Z221">
        <v>4</v>
      </c>
      <c r="AA221">
        <v>4</v>
      </c>
      <c r="AB221">
        <v>1.5</v>
      </c>
      <c r="AC221">
        <v>39.5</v>
      </c>
      <c r="AD221">
        <v>7.6</v>
      </c>
      <c r="AE221">
        <v>3.6</v>
      </c>
      <c r="AF221">
        <v>4.8</v>
      </c>
      <c r="AG221">
        <v>1</v>
      </c>
      <c r="AH221">
        <v>11</v>
      </c>
      <c r="AI221">
        <v>3</v>
      </c>
      <c r="AJ221">
        <v>2</v>
      </c>
      <c r="AK221">
        <v>2</v>
      </c>
    </row>
    <row r="222" spans="1:37">
      <c r="A222" t="s">
        <v>719</v>
      </c>
      <c r="B222" t="s">
        <v>641</v>
      </c>
      <c r="C222">
        <v>1445</v>
      </c>
      <c r="D222">
        <v>1445</v>
      </c>
      <c r="E222">
        <v>12</v>
      </c>
      <c r="F222">
        <v>95</v>
      </c>
      <c r="G222">
        <v>0</v>
      </c>
      <c r="H222">
        <v>16</v>
      </c>
      <c r="I222">
        <v>0</v>
      </c>
      <c r="J222">
        <v>9500</v>
      </c>
      <c r="K222">
        <v>26</v>
      </c>
      <c r="L222">
        <v>7000</v>
      </c>
      <c r="M222">
        <v>19</v>
      </c>
      <c r="N222">
        <v>16.84</v>
      </c>
      <c r="O222">
        <v>73.680000000000007</v>
      </c>
      <c r="P222">
        <v>-2500</v>
      </c>
      <c r="Q222">
        <v>-7</v>
      </c>
      <c r="R222">
        <v>1.4</v>
      </c>
      <c r="S222">
        <v>24.5</v>
      </c>
      <c r="T222">
        <v>6.78</v>
      </c>
      <c r="U222">
        <v>3.2</v>
      </c>
      <c r="V222">
        <v>5.7</v>
      </c>
      <c r="W222">
        <v>1</v>
      </c>
      <c r="X222">
        <v>6</v>
      </c>
      <c r="Y222">
        <v>3</v>
      </c>
      <c r="Z222">
        <v>1</v>
      </c>
      <c r="AA222">
        <v>3</v>
      </c>
      <c r="AB222">
        <v>1.8</v>
      </c>
      <c r="AC222">
        <v>31.8</v>
      </c>
      <c r="AD222">
        <v>8.61</v>
      </c>
      <c r="AE222">
        <v>2.9</v>
      </c>
      <c r="AF222">
        <v>5.8</v>
      </c>
      <c r="AG222">
        <v>1</v>
      </c>
      <c r="AH222">
        <v>13</v>
      </c>
      <c r="AI222">
        <v>4</v>
      </c>
      <c r="AJ222">
        <v>1</v>
      </c>
      <c r="AK222">
        <v>3</v>
      </c>
    </row>
    <row r="223" spans="1:37">
      <c r="A223" t="s">
        <v>719</v>
      </c>
      <c r="B223" t="s">
        <v>641</v>
      </c>
      <c r="C223">
        <v>1446</v>
      </c>
      <c r="D223">
        <v>1446</v>
      </c>
      <c r="E223">
        <v>16</v>
      </c>
      <c r="F223">
        <v>2</v>
      </c>
      <c r="G223">
        <v>0</v>
      </c>
      <c r="H223">
        <v>0</v>
      </c>
      <c r="I223">
        <v>0</v>
      </c>
      <c r="J223">
        <v>200</v>
      </c>
      <c r="K223">
        <v>0</v>
      </c>
      <c r="L223">
        <v>0</v>
      </c>
      <c r="M223">
        <v>0</v>
      </c>
      <c r="N223">
        <v>0</v>
      </c>
      <c r="O223">
        <v>0</v>
      </c>
      <c r="P223">
        <v>-200</v>
      </c>
      <c r="Q223">
        <v>-1</v>
      </c>
      <c r="R223">
        <v>8.5</v>
      </c>
      <c r="S223">
        <v>10.1</v>
      </c>
      <c r="T223">
        <v>9.3000000000000007</v>
      </c>
      <c r="U223">
        <v>8.5</v>
      </c>
      <c r="V223">
        <v>8.5</v>
      </c>
      <c r="W223">
        <v>4</v>
      </c>
      <c r="X223">
        <v>5</v>
      </c>
      <c r="Y223">
        <v>5</v>
      </c>
      <c r="Z223">
        <v>4</v>
      </c>
      <c r="AA223">
        <v>4</v>
      </c>
      <c r="AB223">
        <v>4.3</v>
      </c>
      <c r="AC223">
        <v>7.4</v>
      </c>
      <c r="AD223">
        <v>5.85</v>
      </c>
      <c r="AE223">
        <v>4.3</v>
      </c>
      <c r="AF223">
        <v>4.3</v>
      </c>
      <c r="AG223">
        <v>1</v>
      </c>
      <c r="AH223">
        <v>3</v>
      </c>
      <c r="AI223">
        <v>2</v>
      </c>
      <c r="AJ223">
        <v>1</v>
      </c>
      <c r="AK223">
        <v>1</v>
      </c>
    </row>
    <row r="224" spans="1:37">
      <c r="A224" t="s">
        <v>719</v>
      </c>
      <c r="B224" t="s">
        <v>641</v>
      </c>
      <c r="C224">
        <v>1446</v>
      </c>
      <c r="D224">
        <v>1446</v>
      </c>
      <c r="E224">
        <v>46</v>
      </c>
      <c r="F224">
        <v>22</v>
      </c>
      <c r="G224">
        <v>0</v>
      </c>
      <c r="H224">
        <v>2</v>
      </c>
      <c r="I224">
        <v>0</v>
      </c>
      <c r="J224">
        <v>2200</v>
      </c>
      <c r="K224">
        <v>6</v>
      </c>
      <c r="L224">
        <v>660</v>
      </c>
      <c r="M224">
        <v>2</v>
      </c>
      <c r="N224">
        <v>9.09</v>
      </c>
      <c r="O224">
        <v>30</v>
      </c>
      <c r="P224">
        <v>-1540</v>
      </c>
      <c r="Q224">
        <v>-4</v>
      </c>
      <c r="R224">
        <v>2.1</v>
      </c>
      <c r="S224">
        <v>10.3</v>
      </c>
      <c r="T224">
        <v>5.63</v>
      </c>
      <c r="U224">
        <v>4.2</v>
      </c>
      <c r="V224">
        <v>5.2</v>
      </c>
      <c r="W224">
        <v>1</v>
      </c>
      <c r="X224">
        <v>6</v>
      </c>
      <c r="Y224">
        <v>2</v>
      </c>
      <c r="Z224">
        <v>1</v>
      </c>
      <c r="AA224">
        <v>2</v>
      </c>
      <c r="AB224">
        <v>2.7</v>
      </c>
      <c r="AC224">
        <v>35.6</v>
      </c>
      <c r="AD224">
        <v>9.67</v>
      </c>
      <c r="AE224">
        <v>2.7</v>
      </c>
      <c r="AF224">
        <v>5.6</v>
      </c>
      <c r="AG224">
        <v>1</v>
      </c>
      <c r="AH224">
        <v>15</v>
      </c>
      <c r="AI224">
        <v>4</v>
      </c>
      <c r="AJ224">
        <v>1</v>
      </c>
      <c r="AK224">
        <v>2</v>
      </c>
    </row>
    <row r="225" spans="1:37">
      <c r="A225" t="s">
        <v>719</v>
      </c>
      <c r="B225" t="s">
        <v>641</v>
      </c>
      <c r="C225">
        <v>1451</v>
      </c>
      <c r="D225">
        <v>1451</v>
      </c>
      <c r="E225">
        <v>13</v>
      </c>
      <c r="F225">
        <v>86</v>
      </c>
      <c r="G225">
        <v>0</v>
      </c>
      <c r="H225">
        <v>11</v>
      </c>
      <c r="I225">
        <v>0</v>
      </c>
      <c r="J225">
        <v>8600</v>
      </c>
      <c r="K225">
        <v>23</v>
      </c>
      <c r="L225">
        <v>4890</v>
      </c>
      <c r="M225">
        <v>13</v>
      </c>
      <c r="N225">
        <v>12.79</v>
      </c>
      <c r="O225">
        <v>56.86</v>
      </c>
      <c r="P225">
        <v>-3710</v>
      </c>
      <c r="Q225">
        <v>-10</v>
      </c>
      <c r="R225">
        <v>2.2999999999999998</v>
      </c>
      <c r="S225">
        <v>13.3</v>
      </c>
      <c r="T225">
        <v>6.46</v>
      </c>
      <c r="U225">
        <v>4.8</v>
      </c>
      <c r="V225">
        <v>6.2</v>
      </c>
      <c r="W225">
        <v>1</v>
      </c>
      <c r="X225">
        <v>6</v>
      </c>
      <c r="Y225">
        <v>3</v>
      </c>
      <c r="Z225">
        <v>3</v>
      </c>
      <c r="AA225">
        <v>3</v>
      </c>
      <c r="AB225">
        <v>1.6</v>
      </c>
      <c r="AC225">
        <v>132.69999999999999</v>
      </c>
      <c r="AD225">
        <v>9.2799999999999994</v>
      </c>
      <c r="AE225">
        <v>2.8</v>
      </c>
      <c r="AF225">
        <v>4.8</v>
      </c>
      <c r="AG225">
        <v>1</v>
      </c>
      <c r="AH225">
        <v>12</v>
      </c>
      <c r="AI225">
        <v>3</v>
      </c>
      <c r="AJ225">
        <v>1</v>
      </c>
      <c r="AK225">
        <v>2</v>
      </c>
    </row>
    <row r="226" spans="1:37">
      <c r="A226" t="s">
        <v>719</v>
      </c>
      <c r="B226" t="s">
        <v>641</v>
      </c>
      <c r="C226">
        <v>1454</v>
      </c>
      <c r="D226">
        <v>1454</v>
      </c>
      <c r="E226">
        <v>15</v>
      </c>
      <c r="F226">
        <v>56</v>
      </c>
      <c r="G226">
        <v>0</v>
      </c>
      <c r="H226">
        <v>8</v>
      </c>
      <c r="I226">
        <v>0</v>
      </c>
      <c r="J226">
        <v>5600</v>
      </c>
      <c r="K226">
        <v>15</v>
      </c>
      <c r="L226">
        <v>8410</v>
      </c>
      <c r="M226">
        <v>23</v>
      </c>
      <c r="N226">
        <v>14.29</v>
      </c>
      <c r="O226">
        <v>150.18</v>
      </c>
      <c r="P226">
        <v>2810</v>
      </c>
      <c r="Q226">
        <v>8</v>
      </c>
      <c r="R226">
        <v>3.5</v>
      </c>
      <c r="S226">
        <v>14.6</v>
      </c>
      <c r="T226">
        <v>7.59</v>
      </c>
      <c r="U226">
        <v>6</v>
      </c>
      <c r="V226">
        <v>7.2</v>
      </c>
      <c r="W226">
        <v>1</v>
      </c>
      <c r="X226">
        <v>6</v>
      </c>
      <c r="Y226">
        <v>4</v>
      </c>
      <c r="Z226">
        <v>3</v>
      </c>
      <c r="AA226">
        <v>4</v>
      </c>
      <c r="AB226">
        <v>2</v>
      </c>
      <c r="AC226">
        <v>50.1</v>
      </c>
      <c r="AD226">
        <v>8.6999999999999993</v>
      </c>
      <c r="AE226">
        <v>3.4</v>
      </c>
      <c r="AF226">
        <v>6.3</v>
      </c>
      <c r="AG226">
        <v>1</v>
      </c>
      <c r="AH226">
        <v>11</v>
      </c>
      <c r="AI226">
        <v>4</v>
      </c>
      <c r="AJ226">
        <v>1</v>
      </c>
      <c r="AK226">
        <v>3</v>
      </c>
    </row>
    <row r="227" spans="1:37">
      <c r="A227" t="s">
        <v>719</v>
      </c>
      <c r="B227" t="s">
        <v>641</v>
      </c>
      <c r="C227">
        <v>1513</v>
      </c>
      <c r="D227">
        <v>1513</v>
      </c>
      <c r="E227">
        <v>15</v>
      </c>
      <c r="F227">
        <v>34</v>
      </c>
      <c r="G227">
        <v>0</v>
      </c>
      <c r="H227">
        <v>8</v>
      </c>
      <c r="I227">
        <v>0</v>
      </c>
      <c r="J227">
        <v>3400</v>
      </c>
      <c r="K227">
        <v>9</v>
      </c>
      <c r="L227">
        <v>3570</v>
      </c>
      <c r="M227">
        <v>10</v>
      </c>
      <c r="N227">
        <v>23.53</v>
      </c>
      <c r="O227">
        <v>105</v>
      </c>
      <c r="P227">
        <v>170</v>
      </c>
      <c r="Q227">
        <v>0</v>
      </c>
      <c r="R227">
        <v>1.6</v>
      </c>
      <c r="S227">
        <v>10.5</v>
      </c>
      <c r="T227">
        <v>5.19</v>
      </c>
      <c r="U227">
        <v>5</v>
      </c>
      <c r="V227">
        <v>5</v>
      </c>
      <c r="W227">
        <v>1</v>
      </c>
      <c r="X227">
        <v>6</v>
      </c>
      <c r="Y227">
        <v>3</v>
      </c>
      <c r="Z227">
        <v>2</v>
      </c>
      <c r="AA227">
        <v>3</v>
      </c>
      <c r="AB227">
        <v>1.7</v>
      </c>
      <c r="AC227">
        <v>93.1</v>
      </c>
      <c r="AD227">
        <v>9.34</v>
      </c>
      <c r="AE227">
        <v>1.7</v>
      </c>
      <c r="AF227">
        <v>4.3</v>
      </c>
      <c r="AG227">
        <v>1</v>
      </c>
      <c r="AH227">
        <v>14</v>
      </c>
      <c r="AI227">
        <v>3</v>
      </c>
      <c r="AJ227">
        <v>1</v>
      </c>
      <c r="AK227">
        <v>2</v>
      </c>
    </row>
    <row r="228" spans="1:37">
      <c r="A228" t="s">
        <v>719</v>
      </c>
      <c r="B228" t="s">
        <v>641</v>
      </c>
      <c r="C228">
        <v>1514</v>
      </c>
      <c r="D228">
        <v>1514</v>
      </c>
      <c r="E228">
        <v>13</v>
      </c>
      <c r="F228">
        <v>54</v>
      </c>
      <c r="G228">
        <v>0</v>
      </c>
      <c r="H228">
        <v>9</v>
      </c>
      <c r="I228">
        <v>0</v>
      </c>
      <c r="J228">
        <v>5400</v>
      </c>
      <c r="K228">
        <v>14</v>
      </c>
      <c r="L228">
        <v>4570</v>
      </c>
      <c r="M228">
        <v>13</v>
      </c>
      <c r="N228">
        <v>16.670000000000002</v>
      </c>
      <c r="O228">
        <v>84.63</v>
      </c>
      <c r="P228">
        <v>-830</v>
      </c>
      <c r="Q228">
        <v>-2</v>
      </c>
      <c r="R228">
        <v>1.5</v>
      </c>
      <c r="S228">
        <v>31.6</v>
      </c>
      <c r="T228">
        <v>6.56</v>
      </c>
      <c r="U228">
        <v>3.1</v>
      </c>
      <c r="V228">
        <v>5.2</v>
      </c>
      <c r="W228">
        <v>1</v>
      </c>
      <c r="X228">
        <v>6</v>
      </c>
      <c r="Y228">
        <v>3</v>
      </c>
      <c r="Z228">
        <v>1</v>
      </c>
      <c r="AA228">
        <v>2</v>
      </c>
      <c r="AB228">
        <v>1.7</v>
      </c>
      <c r="AC228">
        <v>70.8</v>
      </c>
      <c r="AD228">
        <v>9.0500000000000007</v>
      </c>
      <c r="AE228">
        <v>3.1</v>
      </c>
      <c r="AF228">
        <v>4.4000000000000004</v>
      </c>
      <c r="AG228">
        <v>1</v>
      </c>
      <c r="AH228">
        <v>14</v>
      </c>
      <c r="AI228">
        <v>4</v>
      </c>
      <c r="AJ228">
        <v>1</v>
      </c>
      <c r="AK228">
        <v>3</v>
      </c>
    </row>
    <row r="229" spans="1:37">
      <c r="A229" t="s">
        <v>719</v>
      </c>
      <c r="B229" t="s">
        <v>641</v>
      </c>
      <c r="C229">
        <v>1552</v>
      </c>
      <c r="D229">
        <v>1552</v>
      </c>
      <c r="E229">
        <v>12</v>
      </c>
      <c r="F229">
        <v>79</v>
      </c>
      <c r="G229">
        <v>0</v>
      </c>
      <c r="H229">
        <v>18</v>
      </c>
      <c r="I229">
        <v>0</v>
      </c>
      <c r="J229">
        <v>7900</v>
      </c>
      <c r="K229">
        <v>21</v>
      </c>
      <c r="L229">
        <v>6190</v>
      </c>
      <c r="M229">
        <v>17</v>
      </c>
      <c r="N229">
        <v>22.78</v>
      </c>
      <c r="O229">
        <v>78.349999999999994</v>
      </c>
      <c r="P229">
        <v>-1710</v>
      </c>
      <c r="Q229">
        <v>-5</v>
      </c>
      <c r="R229">
        <v>1.2</v>
      </c>
      <c r="S229">
        <v>12.4</v>
      </c>
      <c r="T229">
        <v>4.38</v>
      </c>
      <c r="U229">
        <v>2.9</v>
      </c>
      <c r="V229">
        <v>4.0999999999999996</v>
      </c>
      <c r="W229">
        <v>1</v>
      </c>
      <c r="X229">
        <v>6</v>
      </c>
      <c r="Y229">
        <v>2</v>
      </c>
      <c r="Z229">
        <v>1</v>
      </c>
      <c r="AA229">
        <v>1</v>
      </c>
      <c r="AB229">
        <v>1.8</v>
      </c>
      <c r="AC229">
        <v>47.2</v>
      </c>
      <c r="AD229">
        <v>9.01</v>
      </c>
      <c r="AE229">
        <v>3.3</v>
      </c>
      <c r="AF229">
        <v>5.0999999999999996</v>
      </c>
      <c r="AG229">
        <v>1</v>
      </c>
      <c r="AH229">
        <v>12</v>
      </c>
      <c r="AI229">
        <v>4</v>
      </c>
      <c r="AJ229">
        <v>1</v>
      </c>
      <c r="AK229">
        <v>3</v>
      </c>
    </row>
    <row r="230" spans="1:37">
      <c r="A230" t="s">
        <v>719</v>
      </c>
      <c r="B230" t="s">
        <v>641</v>
      </c>
      <c r="C230">
        <v>1552</v>
      </c>
      <c r="D230">
        <v>1552</v>
      </c>
      <c r="E230">
        <v>13</v>
      </c>
      <c r="F230">
        <v>1</v>
      </c>
      <c r="G230">
        <v>0</v>
      </c>
      <c r="H230">
        <v>0</v>
      </c>
      <c r="I230">
        <v>0</v>
      </c>
      <c r="J230">
        <v>100</v>
      </c>
      <c r="K230">
        <v>0</v>
      </c>
      <c r="L230">
        <v>0</v>
      </c>
      <c r="M230">
        <v>0</v>
      </c>
      <c r="N230">
        <v>0</v>
      </c>
      <c r="O230">
        <v>0</v>
      </c>
      <c r="P230">
        <v>-100</v>
      </c>
      <c r="Q230">
        <v>0</v>
      </c>
      <c r="R230">
        <v>5.6</v>
      </c>
      <c r="S230">
        <v>5.6</v>
      </c>
      <c r="T230">
        <v>5.6</v>
      </c>
      <c r="U230">
        <v>5.6</v>
      </c>
      <c r="V230">
        <v>5.6</v>
      </c>
      <c r="W230">
        <v>2</v>
      </c>
      <c r="X230">
        <v>2</v>
      </c>
      <c r="Y230">
        <v>2</v>
      </c>
      <c r="Z230">
        <v>2</v>
      </c>
      <c r="AA230">
        <v>2</v>
      </c>
      <c r="AB230">
        <v>19.2</v>
      </c>
      <c r="AC230">
        <v>19.2</v>
      </c>
      <c r="AD230">
        <v>19.2</v>
      </c>
      <c r="AE230">
        <v>19.2</v>
      </c>
      <c r="AF230">
        <v>19.2</v>
      </c>
      <c r="AG230">
        <v>9</v>
      </c>
      <c r="AH230">
        <v>9</v>
      </c>
      <c r="AI230">
        <v>9</v>
      </c>
      <c r="AJ230">
        <v>9</v>
      </c>
      <c r="AK230">
        <v>9</v>
      </c>
    </row>
    <row r="231" spans="1:37">
      <c r="A231" t="s">
        <v>719</v>
      </c>
      <c r="B231" t="s">
        <v>641</v>
      </c>
      <c r="C231">
        <v>1554</v>
      </c>
      <c r="D231">
        <v>1554</v>
      </c>
      <c r="E231">
        <v>12</v>
      </c>
      <c r="F231">
        <v>1</v>
      </c>
      <c r="G231">
        <v>0</v>
      </c>
      <c r="H231">
        <v>0</v>
      </c>
      <c r="I231">
        <v>0</v>
      </c>
      <c r="J231">
        <v>100</v>
      </c>
      <c r="K231">
        <v>0</v>
      </c>
      <c r="L231">
        <v>0</v>
      </c>
      <c r="M231">
        <v>0</v>
      </c>
      <c r="N231">
        <v>0</v>
      </c>
      <c r="O231">
        <v>0</v>
      </c>
      <c r="P231">
        <v>-100</v>
      </c>
      <c r="Q231">
        <v>0</v>
      </c>
      <c r="R231">
        <v>5.6</v>
      </c>
      <c r="S231">
        <v>5.6</v>
      </c>
      <c r="T231">
        <v>5.6</v>
      </c>
      <c r="U231">
        <v>5.6</v>
      </c>
      <c r="V231">
        <v>5.6</v>
      </c>
      <c r="W231">
        <v>1</v>
      </c>
      <c r="X231">
        <v>1</v>
      </c>
      <c r="Y231">
        <v>1</v>
      </c>
      <c r="Z231">
        <v>1</v>
      </c>
      <c r="AA231">
        <v>1</v>
      </c>
      <c r="AB231">
        <v>8.9</v>
      </c>
      <c r="AC231">
        <v>8.9</v>
      </c>
      <c r="AD231">
        <v>8.9</v>
      </c>
      <c r="AE231">
        <v>8.9</v>
      </c>
      <c r="AF231">
        <v>8.9</v>
      </c>
      <c r="AG231">
        <v>4</v>
      </c>
      <c r="AH231">
        <v>4</v>
      </c>
      <c r="AI231">
        <v>4</v>
      </c>
      <c r="AJ231">
        <v>4</v>
      </c>
      <c r="AK231">
        <v>4</v>
      </c>
    </row>
    <row r="232" spans="1:37">
      <c r="A232" t="s">
        <v>719</v>
      </c>
      <c r="B232" t="s">
        <v>641</v>
      </c>
      <c r="C232">
        <v>1554</v>
      </c>
      <c r="D232">
        <v>1554</v>
      </c>
      <c r="E232">
        <v>15</v>
      </c>
      <c r="F232">
        <v>47</v>
      </c>
      <c r="G232">
        <v>0</v>
      </c>
      <c r="H232">
        <v>4</v>
      </c>
      <c r="I232">
        <v>0</v>
      </c>
      <c r="J232">
        <v>4700</v>
      </c>
      <c r="K232">
        <v>12</v>
      </c>
      <c r="L232">
        <v>1930</v>
      </c>
      <c r="M232">
        <v>5</v>
      </c>
      <c r="N232">
        <v>8.51</v>
      </c>
      <c r="O232">
        <v>41.06</v>
      </c>
      <c r="P232">
        <v>-2770</v>
      </c>
      <c r="Q232">
        <v>-8</v>
      </c>
      <c r="R232">
        <v>1.5</v>
      </c>
      <c r="S232">
        <v>15.7</v>
      </c>
      <c r="T232">
        <v>6.31</v>
      </c>
      <c r="U232">
        <v>5.0999999999999996</v>
      </c>
      <c r="V232">
        <v>5.5</v>
      </c>
      <c r="W232">
        <v>1</v>
      </c>
      <c r="X232">
        <v>6</v>
      </c>
      <c r="Y232">
        <v>3</v>
      </c>
      <c r="Z232">
        <v>2</v>
      </c>
      <c r="AA232">
        <v>3</v>
      </c>
      <c r="AB232">
        <v>2.1</v>
      </c>
      <c r="AC232">
        <v>33.700000000000003</v>
      </c>
      <c r="AD232">
        <v>9</v>
      </c>
      <c r="AE232">
        <v>5.8</v>
      </c>
      <c r="AF232">
        <v>6.9</v>
      </c>
      <c r="AG232">
        <v>1</v>
      </c>
      <c r="AH232">
        <v>13</v>
      </c>
      <c r="AI232">
        <v>4</v>
      </c>
      <c r="AJ232">
        <v>2</v>
      </c>
      <c r="AK232">
        <v>4</v>
      </c>
    </row>
    <row r="233" spans="1:37">
      <c r="A233" t="s">
        <v>719</v>
      </c>
      <c r="B233" t="s">
        <v>641</v>
      </c>
      <c r="C233">
        <v>1554</v>
      </c>
      <c r="D233">
        <v>1554</v>
      </c>
      <c r="E233">
        <v>35</v>
      </c>
      <c r="F233">
        <v>2</v>
      </c>
      <c r="G233">
        <v>0</v>
      </c>
      <c r="H233">
        <v>0</v>
      </c>
      <c r="I233">
        <v>0</v>
      </c>
      <c r="J233">
        <v>200</v>
      </c>
      <c r="K233">
        <v>0</v>
      </c>
      <c r="L233">
        <v>0</v>
      </c>
      <c r="M233">
        <v>0</v>
      </c>
      <c r="N233">
        <v>0</v>
      </c>
      <c r="O233">
        <v>0</v>
      </c>
      <c r="P233">
        <v>-200</v>
      </c>
      <c r="Q233">
        <v>-1</v>
      </c>
      <c r="R233">
        <v>3.6</v>
      </c>
      <c r="S233">
        <v>7.4</v>
      </c>
      <c r="T233">
        <v>5.5</v>
      </c>
      <c r="U233">
        <v>3.6</v>
      </c>
      <c r="V233">
        <v>3.6</v>
      </c>
      <c r="W233">
        <v>1</v>
      </c>
      <c r="X233">
        <v>3</v>
      </c>
      <c r="Y233">
        <v>2</v>
      </c>
      <c r="Z233">
        <v>1</v>
      </c>
      <c r="AA233">
        <v>1</v>
      </c>
      <c r="AB233">
        <v>5.4</v>
      </c>
      <c r="AC233">
        <v>10</v>
      </c>
      <c r="AD233">
        <v>7.7</v>
      </c>
      <c r="AE233">
        <v>5.4</v>
      </c>
      <c r="AF233">
        <v>5.4</v>
      </c>
      <c r="AG233">
        <v>1</v>
      </c>
      <c r="AH233">
        <v>4</v>
      </c>
      <c r="AI233">
        <v>3</v>
      </c>
      <c r="AJ233">
        <v>1</v>
      </c>
      <c r="AK233">
        <v>1</v>
      </c>
    </row>
    <row r="234" spans="1:37">
      <c r="A234" t="s">
        <v>719</v>
      </c>
      <c r="B234" t="s">
        <v>641</v>
      </c>
      <c r="C234">
        <v>1612</v>
      </c>
      <c r="D234">
        <v>1612</v>
      </c>
      <c r="E234">
        <v>13</v>
      </c>
      <c r="F234">
        <v>88</v>
      </c>
      <c r="G234">
        <v>0</v>
      </c>
      <c r="H234">
        <v>10</v>
      </c>
      <c r="I234">
        <v>0</v>
      </c>
      <c r="J234">
        <v>8800</v>
      </c>
      <c r="K234">
        <v>24</v>
      </c>
      <c r="L234">
        <v>5800</v>
      </c>
      <c r="M234">
        <v>16</v>
      </c>
      <c r="N234">
        <v>11.36</v>
      </c>
      <c r="O234">
        <v>65.91</v>
      </c>
      <c r="P234">
        <v>-3000</v>
      </c>
      <c r="Q234">
        <v>-8</v>
      </c>
      <c r="R234">
        <v>1.7</v>
      </c>
      <c r="S234">
        <v>27.1</v>
      </c>
      <c r="T234">
        <v>9.2899999999999991</v>
      </c>
      <c r="U234">
        <v>6.5</v>
      </c>
      <c r="V234">
        <v>7.5</v>
      </c>
      <c r="W234">
        <v>1</v>
      </c>
      <c r="X234">
        <v>6</v>
      </c>
      <c r="Y234">
        <v>4</v>
      </c>
      <c r="Z234">
        <v>3</v>
      </c>
      <c r="AA234">
        <v>4</v>
      </c>
      <c r="AB234">
        <v>1.4</v>
      </c>
      <c r="AC234">
        <v>74.400000000000006</v>
      </c>
      <c r="AD234">
        <v>8.6999999999999993</v>
      </c>
      <c r="AE234">
        <v>2.9</v>
      </c>
      <c r="AF234">
        <v>3.8</v>
      </c>
      <c r="AG234">
        <v>1</v>
      </c>
      <c r="AH234">
        <v>14</v>
      </c>
      <c r="AI234">
        <v>3</v>
      </c>
      <c r="AJ234">
        <v>1</v>
      </c>
      <c r="AK234">
        <v>2</v>
      </c>
    </row>
    <row r="235" spans="1:37">
      <c r="A235" t="s">
        <v>719</v>
      </c>
      <c r="B235" t="s">
        <v>641</v>
      </c>
      <c r="C235">
        <v>1613</v>
      </c>
      <c r="D235">
        <v>1613</v>
      </c>
      <c r="E235">
        <v>12</v>
      </c>
      <c r="F235">
        <v>62</v>
      </c>
      <c r="G235">
        <v>0</v>
      </c>
      <c r="H235">
        <v>16</v>
      </c>
      <c r="I235">
        <v>0</v>
      </c>
      <c r="J235">
        <v>6200</v>
      </c>
      <c r="K235">
        <v>16</v>
      </c>
      <c r="L235">
        <v>6990</v>
      </c>
      <c r="M235">
        <v>19</v>
      </c>
      <c r="N235">
        <v>25.81</v>
      </c>
      <c r="O235">
        <v>112.74</v>
      </c>
      <c r="P235">
        <v>790</v>
      </c>
      <c r="Q235">
        <v>2</v>
      </c>
      <c r="R235">
        <v>1.8</v>
      </c>
      <c r="S235">
        <v>21.5</v>
      </c>
      <c r="T235">
        <v>6.11</v>
      </c>
      <c r="U235">
        <v>3.4</v>
      </c>
      <c r="V235">
        <v>4.9000000000000004</v>
      </c>
      <c r="W235">
        <v>1</v>
      </c>
      <c r="X235">
        <v>6</v>
      </c>
      <c r="Y235">
        <v>3</v>
      </c>
      <c r="Z235">
        <v>3</v>
      </c>
      <c r="AA235">
        <v>3</v>
      </c>
      <c r="AB235">
        <v>1.6</v>
      </c>
      <c r="AC235">
        <v>143.1</v>
      </c>
      <c r="AD235">
        <v>10.85</v>
      </c>
      <c r="AE235">
        <v>3.2</v>
      </c>
      <c r="AF235">
        <v>3.5</v>
      </c>
      <c r="AG235">
        <v>1</v>
      </c>
      <c r="AH235">
        <v>15</v>
      </c>
      <c r="AI235">
        <v>3</v>
      </c>
      <c r="AJ235">
        <v>1</v>
      </c>
      <c r="AK235">
        <v>2</v>
      </c>
    </row>
    <row r="236" spans="1:37">
      <c r="A236" t="s">
        <v>719</v>
      </c>
      <c r="B236" t="s">
        <v>641</v>
      </c>
      <c r="C236">
        <v>1614</v>
      </c>
      <c r="D236">
        <v>1614</v>
      </c>
      <c r="E236">
        <v>12</v>
      </c>
      <c r="F236">
        <v>55</v>
      </c>
      <c r="G236">
        <v>0</v>
      </c>
      <c r="H236">
        <v>3</v>
      </c>
      <c r="I236">
        <v>0</v>
      </c>
      <c r="J236">
        <v>5500</v>
      </c>
      <c r="K236">
        <v>15</v>
      </c>
      <c r="L236">
        <v>1110</v>
      </c>
      <c r="M236">
        <v>3</v>
      </c>
      <c r="N236">
        <v>5.45</v>
      </c>
      <c r="O236">
        <v>20.18</v>
      </c>
      <c r="P236">
        <v>-4390</v>
      </c>
      <c r="Q236">
        <v>-12</v>
      </c>
      <c r="R236">
        <v>1.3</v>
      </c>
      <c r="S236">
        <v>13.6</v>
      </c>
      <c r="T236">
        <v>6.23</v>
      </c>
      <c r="U236">
        <v>4.9000000000000004</v>
      </c>
      <c r="V236">
        <v>5.7</v>
      </c>
      <c r="W236">
        <v>1</v>
      </c>
      <c r="X236">
        <v>6</v>
      </c>
      <c r="Y236">
        <v>3</v>
      </c>
      <c r="Z236">
        <v>2</v>
      </c>
      <c r="AA236">
        <v>2</v>
      </c>
      <c r="AB236">
        <v>1.7</v>
      </c>
      <c r="AC236">
        <v>96.6</v>
      </c>
      <c r="AD236">
        <v>11</v>
      </c>
      <c r="AE236">
        <v>4.0999999999999996</v>
      </c>
      <c r="AF236">
        <v>5.3</v>
      </c>
      <c r="AG236">
        <v>1</v>
      </c>
      <c r="AH236">
        <v>13</v>
      </c>
      <c r="AI236">
        <v>4</v>
      </c>
      <c r="AJ236">
        <v>2</v>
      </c>
      <c r="AK236">
        <v>3</v>
      </c>
    </row>
    <row r="237" spans="1:37">
      <c r="A237" t="s">
        <v>719</v>
      </c>
      <c r="B237" t="s">
        <v>641</v>
      </c>
      <c r="C237">
        <v>1615</v>
      </c>
      <c r="D237">
        <v>1615</v>
      </c>
      <c r="E237">
        <v>15</v>
      </c>
      <c r="F237">
        <v>31</v>
      </c>
      <c r="G237">
        <v>0</v>
      </c>
      <c r="H237">
        <v>1</v>
      </c>
      <c r="I237">
        <v>0</v>
      </c>
      <c r="J237">
        <v>3100</v>
      </c>
      <c r="K237">
        <v>8</v>
      </c>
      <c r="L237">
        <v>480</v>
      </c>
      <c r="M237">
        <v>1</v>
      </c>
      <c r="N237">
        <v>3.23</v>
      </c>
      <c r="O237">
        <v>15.48</v>
      </c>
      <c r="P237">
        <v>-2620</v>
      </c>
      <c r="Q237">
        <v>-7</v>
      </c>
      <c r="R237">
        <v>3.1</v>
      </c>
      <c r="S237">
        <v>14.2</v>
      </c>
      <c r="T237">
        <v>6.52</v>
      </c>
      <c r="U237">
        <v>4</v>
      </c>
      <c r="V237">
        <v>5.7</v>
      </c>
      <c r="W237">
        <v>1</v>
      </c>
      <c r="X237">
        <v>6</v>
      </c>
      <c r="Y237">
        <v>3</v>
      </c>
      <c r="Z237">
        <v>2</v>
      </c>
      <c r="AA237">
        <v>3</v>
      </c>
      <c r="AB237">
        <v>1.5</v>
      </c>
      <c r="AC237">
        <v>41.1</v>
      </c>
      <c r="AD237">
        <v>12.71</v>
      </c>
      <c r="AE237">
        <v>3.4</v>
      </c>
      <c r="AF237">
        <v>9.3000000000000007</v>
      </c>
      <c r="AG237">
        <v>1</v>
      </c>
      <c r="AH237">
        <v>14</v>
      </c>
      <c r="AI237">
        <v>5</v>
      </c>
      <c r="AJ237">
        <v>1</v>
      </c>
      <c r="AK237">
        <v>4</v>
      </c>
    </row>
    <row r="238" spans="1:37">
      <c r="A238" t="s">
        <v>719</v>
      </c>
      <c r="B238" t="s">
        <v>641</v>
      </c>
      <c r="C238">
        <v>2112</v>
      </c>
      <c r="D238">
        <v>2112</v>
      </c>
      <c r="E238">
        <v>12</v>
      </c>
      <c r="F238">
        <v>110</v>
      </c>
      <c r="G238">
        <v>0</v>
      </c>
      <c r="H238">
        <v>40</v>
      </c>
      <c r="I238">
        <v>0</v>
      </c>
      <c r="J238">
        <v>11000</v>
      </c>
      <c r="K238">
        <v>30</v>
      </c>
      <c r="L238">
        <v>9110</v>
      </c>
      <c r="M238">
        <v>25</v>
      </c>
      <c r="N238">
        <v>36.36</v>
      </c>
      <c r="O238">
        <v>82.82</v>
      </c>
      <c r="P238">
        <v>-1890</v>
      </c>
      <c r="Q238">
        <v>-5</v>
      </c>
      <c r="R238">
        <v>1.1000000000000001</v>
      </c>
      <c r="S238">
        <v>7.4</v>
      </c>
      <c r="T238">
        <v>2.58</v>
      </c>
      <c r="U238">
        <v>1.5</v>
      </c>
      <c r="V238">
        <v>2.4</v>
      </c>
      <c r="W238">
        <v>1</v>
      </c>
      <c r="X238">
        <v>4</v>
      </c>
      <c r="Y238">
        <v>1</v>
      </c>
      <c r="Z238">
        <v>1</v>
      </c>
      <c r="AA238">
        <v>1</v>
      </c>
      <c r="AB238">
        <v>1.2</v>
      </c>
      <c r="AC238">
        <v>93.1</v>
      </c>
      <c r="AD238">
        <v>8.61</v>
      </c>
      <c r="AE238">
        <v>1.5</v>
      </c>
      <c r="AF238">
        <v>4.8</v>
      </c>
      <c r="AG238">
        <v>1</v>
      </c>
      <c r="AH238">
        <v>14</v>
      </c>
      <c r="AI238">
        <v>3</v>
      </c>
      <c r="AJ238">
        <v>1</v>
      </c>
      <c r="AK238">
        <v>2</v>
      </c>
    </row>
    <row r="239" spans="1:37">
      <c r="A239" t="s">
        <v>719</v>
      </c>
      <c r="B239" t="s">
        <v>641</v>
      </c>
      <c r="C239">
        <v>2123</v>
      </c>
      <c r="D239">
        <v>2123</v>
      </c>
      <c r="E239">
        <v>12</v>
      </c>
      <c r="F239">
        <v>209</v>
      </c>
      <c r="G239">
        <v>0</v>
      </c>
      <c r="H239">
        <v>64</v>
      </c>
      <c r="I239">
        <v>0</v>
      </c>
      <c r="J239">
        <v>20900</v>
      </c>
      <c r="K239">
        <v>57</v>
      </c>
      <c r="L239">
        <v>18820</v>
      </c>
      <c r="M239">
        <v>52</v>
      </c>
      <c r="N239">
        <v>30.62</v>
      </c>
      <c r="O239">
        <v>90.05</v>
      </c>
      <c r="P239">
        <v>-2080</v>
      </c>
      <c r="Q239">
        <v>-6</v>
      </c>
      <c r="R239">
        <v>1.1000000000000001</v>
      </c>
      <c r="S239">
        <v>12</v>
      </c>
      <c r="T239">
        <v>3.59</v>
      </c>
      <c r="U239">
        <v>3.5</v>
      </c>
      <c r="V239">
        <v>3.4</v>
      </c>
      <c r="W239">
        <v>1</v>
      </c>
      <c r="X239">
        <v>5</v>
      </c>
      <c r="Y239">
        <v>2</v>
      </c>
      <c r="Z239">
        <v>1</v>
      </c>
      <c r="AA239">
        <v>1</v>
      </c>
      <c r="AB239">
        <v>1</v>
      </c>
      <c r="AC239">
        <v>129</v>
      </c>
      <c r="AD239">
        <v>9.26</v>
      </c>
      <c r="AE239">
        <v>2.9</v>
      </c>
      <c r="AF239">
        <v>4.5999999999999996</v>
      </c>
      <c r="AG239">
        <v>1</v>
      </c>
      <c r="AH239">
        <v>14</v>
      </c>
      <c r="AI239">
        <v>3</v>
      </c>
      <c r="AJ239">
        <v>1</v>
      </c>
      <c r="AK239">
        <v>3</v>
      </c>
    </row>
    <row r="240" spans="1:37">
      <c r="A240" t="s">
        <v>719</v>
      </c>
      <c r="B240" t="s">
        <v>641</v>
      </c>
      <c r="C240">
        <v>2124</v>
      </c>
      <c r="D240">
        <v>2124</v>
      </c>
      <c r="E240">
        <v>12</v>
      </c>
      <c r="F240">
        <v>408</v>
      </c>
      <c r="G240">
        <v>1</v>
      </c>
      <c r="H240">
        <v>130</v>
      </c>
      <c r="I240">
        <v>0</v>
      </c>
      <c r="J240">
        <v>40800</v>
      </c>
      <c r="K240">
        <v>111</v>
      </c>
      <c r="L240">
        <v>36330</v>
      </c>
      <c r="M240">
        <v>100</v>
      </c>
      <c r="N240">
        <v>31.86</v>
      </c>
      <c r="O240">
        <v>89.04</v>
      </c>
      <c r="P240">
        <v>-4470</v>
      </c>
      <c r="Q240">
        <v>-12</v>
      </c>
      <c r="R240">
        <v>1.1000000000000001</v>
      </c>
      <c r="S240">
        <v>15.2</v>
      </c>
      <c r="T240">
        <v>3.48</v>
      </c>
      <c r="U240">
        <v>2.8</v>
      </c>
      <c r="V240">
        <v>3.1</v>
      </c>
      <c r="W240">
        <v>1</v>
      </c>
      <c r="X240">
        <v>5</v>
      </c>
      <c r="Y240">
        <v>2</v>
      </c>
      <c r="Z240">
        <v>1</v>
      </c>
      <c r="AA240">
        <v>1</v>
      </c>
      <c r="AB240">
        <v>1</v>
      </c>
      <c r="AC240">
        <v>186.2</v>
      </c>
      <c r="AD240">
        <v>10.28</v>
      </c>
      <c r="AE240">
        <v>2.4</v>
      </c>
      <c r="AF240">
        <v>5.0999999999999996</v>
      </c>
      <c r="AG240">
        <v>1</v>
      </c>
      <c r="AH240">
        <v>15</v>
      </c>
      <c r="AI240">
        <v>4</v>
      </c>
      <c r="AJ240">
        <v>1</v>
      </c>
      <c r="AK240">
        <v>3</v>
      </c>
    </row>
    <row r="241" spans="1:37">
      <c r="A241" t="s">
        <v>719</v>
      </c>
      <c r="B241" t="s">
        <v>641</v>
      </c>
      <c r="C241">
        <v>2125</v>
      </c>
      <c r="D241">
        <v>2125</v>
      </c>
      <c r="E241">
        <v>12</v>
      </c>
      <c r="F241">
        <v>747</v>
      </c>
      <c r="G241">
        <v>2</v>
      </c>
      <c r="H241">
        <v>227</v>
      </c>
      <c r="I241">
        <v>0</v>
      </c>
      <c r="J241">
        <v>74700</v>
      </c>
      <c r="K241">
        <v>204</v>
      </c>
      <c r="L241">
        <v>62490</v>
      </c>
      <c r="M241">
        <v>171</v>
      </c>
      <c r="N241">
        <v>30.39</v>
      </c>
      <c r="O241">
        <v>83.65</v>
      </c>
      <c r="P241">
        <v>-12210</v>
      </c>
      <c r="Q241">
        <v>-33</v>
      </c>
      <c r="R241">
        <v>1.1000000000000001</v>
      </c>
      <c r="S241">
        <v>15.3</v>
      </c>
      <c r="T241">
        <v>3.35</v>
      </c>
      <c r="U241">
        <v>1.8</v>
      </c>
      <c r="V241">
        <v>3</v>
      </c>
      <c r="W241">
        <v>1</v>
      </c>
      <c r="X241">
        <v>5</v>
      </c>
      <c r="Y241">
        <v>1</v>
      </c>
      <c r="Z241">
        <v>1</v>
      </c>
      <c r="AA241">
        <v>1</v>
      </c>
      <c r="AB241">
        <v>1</v>
      </c>
      <c r="AC241">
        <v>127.6</v>
      </c>
      <c r="AD241">
        <v>10.33</v>
      </c>
      <c r="AE241">
        <v>2.5</v>
      </c>
      <c r="AF241">
        <v>5.2</v>
      </c>
      <c r="AG241">
        <v>-1</v>
      </c>
      <c r="AH241">
        <v>15</v>
      </c>
      <c r="AI241">
        <v>4</v>
      </c>
      <c r="AJ241">
        <v>1</v>
      </c>
      <c r="AK241">
        <v>3</v>
      </c>
    </row>
    <row r="242" spans="1:37">
      <c r="A242" t="s">
        <v>719</v>
      </c>
      <c r="B242" t="s">
        <v>641</v>
      </c>
      <c r="C242">
        <v>2126</v>
      </c>
      <c r="D242">
        <v>2126</v>
      </c>
      <c r="E242">
        <v>12</v>
      </c>
      <c r="F242">
        <v>273</v>
      </c>
      <c r="G242">
        <v>0</v>
      </c>
      <c r="H242">
        <v>81</v>
      </c>
      <c r="I242">
        <v>0</v>
      </c>
      <c r="J242">
        <v>27300</v>
      </c>
      <c r="K242">
        <v>74</v>
      </c>
      <c r="L242">
        <v>24980</v>
      </c>
      <c r="M242">
        <v>68</v>
      </c>
      <c r="N242">
        <v>29.67</v>
      </c>
      <c r="O242">
        <v>91.5</v>
      </c>
      <c r="P242">
        <v>-2320</v>
      </c>
      <c r="Q242">
        <v>-6</v>
      </c>
      <c r="R242">
        <v>1.2</v>
      </c>
      <c r="S242">
        <v>11</v>
      </c>
      <c r="T242">
        <v>3.79</v>
      </c>
      <c r="U242">
        <v>2.4</v>
      </c>
      <c r="V242">
        <v>3.5</v>
      </c>
      <c r="W242">
        <v>1</v>
      </c>
      <c r="X242">
        <v>6</v>
      </c>
      <c r="Y242">
        <v>2</v>
      </c>
      <c r="Z242">
        <v>1</v>
      </c>
      <c r="AA242">
        <v>1</v>
      </c>
      <c r="AB242">
        <v>1.4</v>
      </c>
      <c r="AC242">
        <v>142.19999999999999</v>
      </c>
      <c r="AD242">
        <v>9.76</v>
      </c>
      <c r="AE242">
        <v>4.8</v>
      </c>
      <c r="AF242">
        <v>5.0999999999999996</v>
      </c>
      <c r="AG242">
        <v>1</v>
      </c>
      <c r="AH242">
        <v>15</v>
      </c>
      <c r="AI242">
        <v>4</v>
      </c>
      <c r="AJ242">
        <v>1</v>
      </c>
      <c r="AK242">
        <v>3</v>
      </c>
    </row>
    <row r="243" spans="1:37">
      <c r="A243" t="s">
        <v>719</v>
      </c>
      <c r="B243" t="s">
        <v>641</v>
      </c>
      <c r="C243">
        <v>2126</v>
      </c>
      <c r="D243">
        <v>2126</v>
      </c>
      <c r="E243">
        <v>23</v>
      </c>
      <c r="F243">
        <v>2</v>
      </c>
      <c r="G243">
        <v>0</v>
      </c>
      <c r="H243">
        <v>1</v>
      </c>
      <c r="I243">
        <v>0</v>
      </c>
      <c r="J243">
        <v>200</v>
      </c>
      <c r="K243">
        <v>0</v>
      </c>
      <c r="L243">
        <v>450</v>
      </c>
      <c r="M243">
        <v>1</v>
      </c>
      <c r="N243">
        <v>50</v>
      </c>
      <c r="O243">
        <v>225</v>
      </c>
      <c r="P243">
        <v>250</v>
      </c>
      <c r="Q243">
        <v>1</v>
      </c>
      <c r="R243">
        <v>9.8000000000000007</v>
      </c>
      <c r="S243">
        <v>27.3</v>
      </c>
      <c r="T243">
        <v>18.55</v>
      </c>
      <c r="U243">
        <v>9.8000000000000007</v>
      </c>
      <c r="V243">
        <v>9.8000000000000007</v>
      </c>
      <c r="W243">
        <v>2</v>
      </c>
      <c r="X243">
        <v>3</v>
      </c>
      <c r="Y243">
        <v>3</v>
      </c>
      <c r="Z243">
        <v>2</v>
      </c>
      <c r="AA243">
        <v>2</v>
      </c>
      <c r="AB243">
        <v>1.3</v>
      </c>
      <c r="AC243">
        <v>4.5</v>
      </c>
      <c r="AD243">
        <v>2.9</v>
      </c>
      <c r="AE243">
        <v>1.3</v>
      </c>
      <c r="AF243">
        <v>1.3</v>
      </c>
      <c r="AG243">
        <v>1</v>
      </c>
      <c r="AH243">
        <v>3</v>
      </c>
      <c r="AI243">
        <v>2</v>
      </c>
      <c r="AJ243">
        <v>1</v>
      </c>
      <c r="AK243">
        <v>1</v>
      </c>
    </row>
    <row r="244" spans="1:37">
      <c r="A244" t="s">
        <v>719</v>
      </c>
      <c r="B244" t="s">
        <v>641</v>
      </c>
      <c r="C244">
        <v>2142</v>
      </c>
      <c r="D244">
        <v>2142</v>
      </c>
      <c r="E244">
        <v>23</v>
      </c>
      <c r="F244">
        <v>29</v>
      </c>
      <c r="G244">
        <v>0</v>
      </c>
      <c r="H244">
        <v>5</v>
      </c>
      <c r="I244">
        <v>0</v>
      </c>
      <c r="J244">
        <v>2900</v>
      </c>
      <c r="K244">
        <v>7</v>
      </c>
      <c r="L244">
        <v>4500</v>
      </c>
      <c r="M244">
        <v>12</v>
      </c>
      <c r="N244">
        <v>17.239999999999998</v>
      </c>
      <c r="O244">
        <v>155.16999999999999</v>
      </c>
      <c r="P244">
        <v>1600</v>
      </c>
      <c r="Q244">
        <v>4</v>
      </c>
      <c r="R244">
        <v>2.4</v>
      </c>
      <c r="S244">
        <v>17.3</v>
      </c>
      <c r="T244">
        <v>9.42</v>
      </c>
      <c r="U244">
        <v>9.8000000000000007</v>
      </c>
      <c r="V244">
        <v>9.8000000000000007</v>
      </c>
      <c r="W244">
        <v>1</v>
      </c>
      <c r="X244">
        <v>6</v>
      </c>
      <c r="Y244">
        <v>4</v>
      </c>
      <c r="Z244">
        <v>4</v>
      </c>
      <c r="AA244">
        <v>4</v>
      </c>
      <c r="AB244">
        <v>1.9</v>
      </c>
      <c r="AC244">
        <v>33.6</v>
      </c>
      <c r="AD244">
        <v>10.91</v>
      </c>
      <c r="AE244">
        <v>2.9</v>
      </c>
      <c r="AF244">
        <v>5.9</v>
      </c>
      <c r="AG244">
        <v>1</v>
      </c>
      <c r="AH244">
        <v>12</v>
      </c>
      <c r="AI244">
        <v>4</v>
      </c>
      <c r="AJ244">
        <v>1</v>
      </c>
      <c r="AK244">
        <v>3</v>
      </c>
    </row>
    <row r="245" spans="1:37">
      <c r="A245" t="s">
        <v>719</v>
      </c>
      <c r="B245" t="s">
        <v>641</v>
      </c>
      <c r="C245">
        <v>2152</v>
      </c>
      <c r="D245">
        <v>2152</v>
      </c>
      <c r="E245">
        <v>12</v>
      </c>
      <c r="F245">
        <v>213</v>
      </c>
      <c r="G245">
        <v>0</v>
      </c>
      <c r="H245">
        <v>58</v>
      </c>
      <c r="I245">
        <v>0</v>
      </c>
      <c r="J245">
        <v>21300</v>
      </c>
      <c r="K245">
        <v>58</v>
      </c>
      <c r="L245">
        <v>16850</v>
      </c>
      <c r="M245">
        <v>46</v>
      </c>
      <c r="N245">
        <v>27.23</v>
      </c>
      <c r="O245">
        <v>79.11</v>
      </c>
      <c r="P245">
        <v>-4450</v>
      </c>
      <c r="Q245">
        <v>-12</v>
      </c>
      <c r="R245">
        <v>1.1000000000000001</v>
      </c>
      <c r="S245">
        <v>13.8</v>
      </c>
      <c r="T245">
        <v>3.68</v>
      </c>
      <c r="U245">
        <v>2.9</v>
      </c>
      <c r="V245">
        <v>3.2</v>
      </c>
      <c r="W245">
        <v>1</v>
      </c>
      <c r="X245">
        <v>6</v>
      </c>
      <c r="Y245">
        <v>2</v>
      </c>
      <c r="Z245">
        <v>1</v>
      </c>
      <c r="AA245">
        <v>1</v>
      </c>
      <c r="AB245">
        <v>1.3</v>
      </c>
      <c r="AC245">
        <v>51.5</v>
      </c>
      <c r="AD245">
        <v>9.77</v>
      </c>
      <c r="AE245">
        <v>2.5</v>
      </c>
      <c r="AF245">
        <v>6.4</v>
      </c>
      <c r="AG245">
        <v>1</v>
      </c>
      <c r="AH245">
        <v>12</v>
      </c>
      <c r="AI245">
        <v>4</v>
      </c>
      <c r="AJ245">
        <v>1</v>
      </c>
      <c r="AK245">
        <v>3</v>
      </c>
    </row>
    <row r="246" spans="1:37">
      <c r="A246" t="s">
        <v>719</v>
      </c>
      <c r="B246" t="s">
        <v>641</v>
      </c>
      <c r="C246">
        <v>2162</v>
      </c>
      <c r="D246">
        <v>2162</v>
      </c>
      <c r="E246">
        <v>12</v>
      </c>
      <c r="F246">
        <v>41</v>
      </c>
      <c r="G246">
        <v>0</v>
      </c>
      <c r="H246">
        <v>8</v>
      </c>
      <c r="I246">
        <v>0</v>
      </c>
      <c r="J246">
        <v>4100</v>
      </c>
      <c r="K246">
        <v>11</v>
      </c>
      <c r="L246">
        <v>2570</v>
      </c>
      <c r="M246">
        <v>7</v>
      </c>
      <c r="N246">
        <v>19.510000000000002</v>
      </c>
      <c r="O246">
        <v>62.68</v>
      </c>
      <c r="P246">
        <v>-1530</v>
      </c>
      <c r="Q246">
        <v>-4</v>
      </c>
      <c r="R246">
        <v>2.1</v>
      </c>
      <c r="S246">
        <v>14.6</v>
      </c>
      <c r="T246">
        <v>5.19</v>
      </c>
      <c r="U246">
        <v>5.5</v>
      </c>
      <c r="V246">
        <v>4.5999999999999996</v>
      </c>
      <c r="W246">
        <v>1</v>
      </c>
      <c r="X246">
        <v>5</v>
      </c>
      <c r="Y246">
        <v>2</v>
      </c>
      <c r="Z246">
        <v>1</v>
      </c>
      <c r="AA246">
        <v>2</v>
      </c>
      <c r="AB246">
        <v>1.4</v>
      </c>
      <c r="AC246">
        <v>73.099999999999994</v>
      </c>
      <c r="AD246">
        <v>10.67</v>
      </c>
      <c r="AE246">
        <v>2.6</v>
      </c>
      <c r="AF246">
        <v>8.4</v>
      </c>
      <c r="AG246">
        <v>1</v>
      </c>
      <c r="AH246">
        <v>14</v>
      </c>
      <c r="AI246">
        <v>5</v>
      </c>
      <c r="AJ246">
        <v>1</v>
      </c>
      <c r="AK246">
        <v>3</v>
      </c>
    </row>
    <row r="247" spans="1:37">
      <c r="A247" t="s">
        <v>719</v>
      </c>
      <c r="B247" t="s">
        <v>641</v>
      </c>
      <c r="C247">
        <v>2162</v>
      </c>
      <c r="D247">
        <v>2162</v>
      </c>
      <c r="E247">
        <v>16</v>
      </c>
      <c r="F247">
        <v>1</v>
      </c>
      <c r="G247">
        <v>0</v>
      </c>
      <c r="H247">
        <v>0</v>
      </c>
      <c r="I247">
        <v>0</v>
      </c>
      <c r="J247">
        <v>100</v>
      </c>
      <c r="K247">
        <v>0</v>
      </c>
      <c r="L247">
        <v>0</v>
      </c>
      <c r="M247">
        <v>0</v>
      </c>
      <c r="N247">
        <v>0</v>
      </c>
      <c r="O247">
        <v>0</v>
      </c>
      <c r="P247">
        <v>-100</v>
      </c>
      <c r="Q247">
        <v>0</v>
      </c>
      <c r="R247">
        <v>8.6999999999999993</v>
      </c>
      <c r="S247">
        <v>8.6999999999999993</v>
      </c>
      <c r="T247">
        <v>8.6999999999999993</v>
      </c>
      <c r="U247">
        <v>8.6999999999999993</v>
      </c>
      <c r="V247">
        <v>8.6999999999999993</v>
      </c>
      <c r="W247">
        <v>4</v>
      </c>
      <c r="X247">
        <v>4</v>
      </c>
      <c r="Y247">
        <v>4</v>
      </c>
      <c r="Z247">
        <v>4</v>
      </c>
      <c r="AA247">
        <v>4</v>
      </c>
      <c r="AB247">
        <v>15.3</v>
      </c>
      <c r="AC247">
        <v>15.3</v>
      </c>
      <c r="AD247">
        <v>15.3</v>
      </c>
      <c r="AE247">
        <v>15.3</v>
      </c>
      <c r="AF247">
        <v>15.3</v>
      </c>
      <c r="AG247">
        <v>6</v>
      </c>
      <c r="AH247">
        <v>6</v>
      </c>
      <c r="AI247">
        <v>6</v>
      </c>
      <c r="AJ247">
        <v>6</v>
      </c>
      <c r="AK247">
        <v>6</v>
      </c>
    </row>
    <row r="248" spans="1:37">
      <c r="A248" t="s">
        <v>719</v>
      </c>
      <c r="B248" t="s">
        <v>641</v>
      </c>
      <c r="C248">
        <v>2321</v>
      </c>
      <c r="D248">
        <v>2321</v>
      </c>
      <c r="E248">
        <v>23</v>
      </c>
      <c r="F248">
        <v>39</v>
      </c>
      <c r="G248">
        <v>0</v>
      </c>
      <c r="H248">
        <v>4</v>
      </c>
      <c r="I248">
        <v>0</v>
      </c>
      <c r="J248">
        <v>3900</v>
      </c>
      <c r="K248">
        <v>10</v>
      </c>
      <c r="L248">
        <v>1160</v>
      </c>
      <c r="M248">
        <v>3</v>
      </c>
      <c r="N248">
        <v>10.26</v>
      </c>
      <c r="O248">
        <v>29.74</v>
      </c>
      <c r="P248">
        <v>-2740</v>
      </c>
      <c r="Q248">
        <v>-8</v>
      </c>
      <c r="R248">
        <v>1.6</v>
      </c>
      <c r="S248">
        <v>12.6</v>
      </c>
      <c r="T248">
        <v>4.1100000000000003</v>
      </c>
      <c r="U248">
        <v>1.8</v>
      </c>
      <c r="V248">
        <v>3.4</v>
      </c>
      <c r="W248">
        <v>1</v>
      </c>
      <c r="X248">
        <v>6</v>
      </c>
      <c r="Y248">
        <v>2</v>
      </c>
      <c r="Z248">
        <v>1</v>
      </c>
      <c r="AA248">
        <v>2</v>
      </c>
      <c r="AB248">
        <v>1.5</v>
      </c>
      <c r="AC248">
        <v>21.7</v>
      </c>
      <c r="AD248">
        <v>6.94</v>
      </c>
      <c r="AE248">
        <v>2.6</v>
      </c>
      <c r="AF248">
        <v>4.9000000000000004</v>
      </c>
      <c r="AG248">
        <v>1</v>
      </c>
      <c r="AH248">
        <v>9</v>
      </c>
      <c r="AI248">
        <v>3</v>
      </c>
      <c r="AJ248">
        <v>3</v>
      </c>
      <c r="AK248">
        <v>3</v>
      </c>
    </row>
    <row r="249" spans="1:37">
      <c r="A249" t="s">
        <v>719</v>
      </c>
      <c r="B249" t="s">
        <v>641</v>
      </c>
      <c r="C249">
        <v>2325</v>
      </c>
      <c r="D249">
        <v>2325</v>
      </c>
      <c r="E249">
        <v>12</v>
      </c>
      <c r="F249">
        <v>119</v>
      </c>
      <c r="G249">
        <v>0</v>
      </c>
      <c r="H249">
        <v>16</v>
      </c>
      <c r="I249">
        <v>0</v>
      </c>
      <c r="J249">
        <v>11900</v>
      </c>
      <c r="K249">
        <v>32</v>
      </c>
      <c r="L249">
        <v>8680</v>
      </c>
      <c r="M249">
        <v>24</v>
      </c>
      <c r="N249">
        <v>13.45</v>
      </c>
      <c r="O249">
        <v>72.94</v>
      </c>
      <c r="P249">
        <v>-3220</v>
      </c>
      <c r="Q249">
        <v>-9</v>
      </c>
      <c r="R249">
        <v>1.6</v>
      </c>
      <c r="S249">
        <v>13.2</v>
      </c>
      <c r="T249">
        <v>5.81</v>
      </c>
      <c r="U249">
        <v>5</v>
      </c>
      <c r="V249">
        <v>5.3</v>
      </c>
      <c r="W249">
        <v>1</v>
      </c>
      <c r="X249">
        <v>6</v>
      </c>
      <c r="Y249">
        <v>3</v>
      </c>
      <c r="Z249">
        <v>3</v>
      </c>
      <c r="AA249">
        <v>3</v>
      </c>
      <c r="AB249">
        <v>1.6</v>
      </c>
      <c r="AC249">
        <v>93.1</v>
      </c>
      <c r="AD249">
        <v>10.76</v>
      </c>
      <c r="AE249">
        <v>2.4</v>
      </c>
      <c r="AF249">
        <v>5.2</v>
      </c>
      <c r="AG249">
        <v>1</v>
      </c>
      <c r="AH249">
        <v>15</v>
      </c>
      <c r="AI249">
        <v>4</v>
      </c>
      <c r="AJ249">
        <v>1</v>
      </c>
      <c r="AK249">
        <v>3</v>
      </c>
    </row>
    <row r="250" spans="1:37">
      <c r="A250" t="s">
        <v>719</v>
      </c>
      <c r="B250" t="s">
        <v>641</v>
      </c>
      <c r="C250">
        <v>2325</v>
      </c>
      <c r="D250">
        <v>2325</v>
      </c>
      <c r="E250">
        <v>24</v>
      </c>
      <c r="F250">
        <v>3</v>
      </c>
      <c r="G250">
        <v>0</v>
      </c>
      <c r="H250">
        <v>0</v>
      </c>
      <c r="I250">
        <v>0</v>
      </c>
      <c r="J250">
        <v>300</v>
      </c>
      <c r="K250">
        <v>0</v>
      </c>
      <c r="L250">
        <v>0</v>
      </c>
      <c r="M250">
        <v>0</v>
      </c>
      <c r="N250">
        <v>0</v>
      </c>
      <c r="O250">
        <v>0</v>
      </c>
      <c r="P250">
        <v>-300</v>
      </c>
      <c r="Q250">
        <v>-1</v>
      </c>
      <c r="R250">
        <v>5.2</v>
      </c>
      <c r="S250">
        <v>12.9</v>
      </c>
      <c r="T250">
        <v>8.4700000000000006</v>
      </c>
      <c r="U250">
        <v>5.2</v>
      </c>
      <c r="V250">
        <v>7.3</v>
      </c>
      <c r="W250">
        <v>2</v>
      </c>
      <c r="X250">
        <v>5</v>
      </c>
      <c r="Y250">
        <v>4</v>
      </c>
      <c r="Z250">
        <v>2</v>
      </c>
      <c r="AA250">
        <v>4</v>
      </c>
      <c r="AB250">
        <v>2</v>
      </c>
      <c r="AC250">
        <v>7.8</v>
      </c>
      <c r="AD250">
        <v>4.03</v>
      </c>
      <c r="AE250">
        <v>2</v>
      </c>
      <c r="AF250">
        <v>2.2999999999999998</v>
      </c>
      <c r="AG250">
        <v>1</v>
      </c>
      <c r="AH250">
        <v>4</v>
      </c>
      <c r="AI250">
        <v>2</v>
      </c>
      <c r="AJ250">
        <v>1</v>
      </c>
      <c r="AK250">
        <v>1</v>
      </c>
    </row>
    <row r="251" spans="1:37">
      <c r="A251" t="s">
        <v>719</v>
      </c>
      <c r="B251" t="s">
        <v>641</v>
      </c>
      <c r="C251">
        <v>2326</v>
      </c>
      <c r="D251">
        <v>2326</v>
      </c>
      <c r="E251">
        <v>26</v>
      </c>
      <c r="F251">
        <v>63</v>
      </c>
      <c r="G251">
        <v>0</v>
      </c>
      <c r="H251">
        <v>8</v>
      </c>
      <c r="I251">
        <v>0</v>
      </c>
      <c r="J251">
        <v>6300</v>
      </c>
      <c r="K251">
        <v>17</v>
      </c>
      <c r="L251">
        <v>4150</v>
      </c>
      <c r="M251">
        <v>11</v>
      </c>
      <c r="N251">
        <v>12.7</v>
      </c>
      <c r="O251">
        <v>65.87</v>
      </c>
      <c r="P251">
        <v>-2150</v>
      </c>
      <c r="Q251">
        <v>-6</v>
      </c>
      <c r="R251">
        <v>1.9</v>
      </c>
      <c r="S251">
        <v>12.7</v>
      </c>
      <c r="T251">
        <v>5.64</v>
      </c>
      <c r="U251">
        <v>6</v>
      </c>
      <c r="V251">
        <v>5.5</v>
      </c>
      <c r="W251">
        <v>1</v>
      </c>
      <c r="X251">
        <v>6</v>
      </c>
      <c r="Y251">
        <v>3</v>
      </c>
      <c r="Z251">
        <v>2</v>
      </c>
      <c r="AA251">
        <v>2</v>
      </c>
      <c r="AB251">
        <v>2.4</v>
      </c>
      <c r="AC251">
        <v>52</v>
      </c>
      <c r="AD251">
        <v>12.58</v>
      </c>
      <c r="AE251">
        <v>2.9</v>
      </c>
      <c r="AF251">
        <v>6.8</v>
      </c>
      <c r="AG251">
        <v>1</v>
      </c>
      <c r="AH251">
        <v>15</v>
      </c>
      <c r="AI251">
        <v>5</v>
      </c>
      <c r="AJ251">
        <v>1</v>
      </c>
      <c r="AK251">
        <v>4</v>
      </c>
    </row>
    <row r="252" spans="1:37">
      <c r="A252" t="s">
        <v>719</v>
      </c>
      <c r="B252" t="s">
        <v>641</v>
      </c>
      <c r="C252">
        <v>2332</v>
      </c>
      <c r="D252">
        <v>2332</v>
      </c>
      <c r="E252">
        <v>12</v>
      </c>
      <c r="F252">
        <v>34</v>
      </c>
      <c r="G252">
        <v>0</v>
      </c>
      <c r="H252">
        <v>8</v>
      </c>
      <c r="I252">
        <v>0</v>
      </c>
      <c r="J252">
        <v>3400</v>
      </c>
      <c r="K252">
        <v>9</v>
      </c>
      <c r="L252">
        <v>3280</v>
      </c>
      <c r="M252">
        <v>9</v>
      </c>
      <c r="N252">
        <v>23.53</v>
      </c>
      <c r="O252">
        <v>96.47</v>
      </c>
      <c r="P252">
        <v>-120</v>
      </c>
      <c r="Q252">
        <v>0</v>
      </c>
      <c r="R252">
        <v>1.7</v>
      </c>
      <c r="S252">
        <v>14.7</v>
      </c>
      <c r="T252">
        <v>5.3</v>
      </c>
      <c r="U252">
        <v>4.4000000000000004</v>
      </c>
      <c r="V252">
        <v>4.5</v>
      </c>
      <c r="W252">
        <v>1</v>
      </c>
      <c r="X252">
        <v>6</v>
      </c>
      <c r="Y252">
        <v>2</v>
      </c>
      <c r="Z252">
        <v>2</v>
      </c>
      <c r="AA252">
        <v>2</v>
      </c>
      <c r="AB252">
        <v>1.1000000000000001</v>
      </c>
      <c r="AC252">
        <v>39</v>
      </c>
      <c r="AD252">
        <v>8.1999999999999993</v>
      </c>
      <c r="AE252">
        <v>1.9</v>
      </c>
      <c r="AF252">
        <v>3.9</v>
      </c>
      <c r="AG252">
        <v>1</v>
      </c>
      <c r="AH252">
        <v>11</v>
      </c>
      <c r="AI252">
        <v>3</v>
      </c>
      <c r="AJ252">
        <v>1</v>
      </c>
      <c r="AK252">
        <v>2</v>
      </c>
    </row>
    <row r="253" spans="1:37">
      <c r="A253" t="s">
        <v>719</v>
      </c>
      <c r="B253" t="s">
        <v>641</v>
      </c>
      <c r="C253">
        <v>2352</v>
      </c>
      <c r="D253">
        <v>2352</v>
      </c>
      <c r="E253">
        <v>12</v>
      </c>
      <c r="F253">
        <v>1</v>
      </c>
      <c r="G253">
        <v>0</v>
      </c>
      <c r="H253">
        <v>0</v>
      </c>
      <c r="I253">
        <v>0</v>
      </c>
      <c r="J253">
        <v>100</v>
      </c>
      <c r="K253">
        <v>0</v>
      </c>
      <c r="L253">
        <v>0</v>
      </c>
      <c r="M253">
        <v>0</v>
      </c>
      <c r="N253">
        <v>0</v>
      </c>
      <c r="O253">
        <v>0</v>
      </c>
      <c r="P253">
        <v>-100</v>
      </c>
      <c r="Q253">
        <v>0</v>
      </c>
      <c r="R253">
        <v>4</v>
      </c>
      <c r="S253">
        <v>4</v>
      </c>
      <c r="T253">
        <v>4</v>
      </c>
      <c r="U253">
        <v>4</v>
      </c>
      <c r="V253">
        <v>4</v>
      </c>
      <c r="W253">
        <v>1</v>
      </c>
      <c r="X253">
        <v>1</v>
      </c>
      <c r="Y253">
        <v>1</v>
      </c>
      <c r="Z253">
        <v>1</v>
      </c>
      <c r="AA253">
        <v>1</v>
      </c>
      <c r="AB253">
        <v>4.5</v>
      </c>
      <c r="AC253">
        <v>4.5</v>
      </c>
      <c r="AD253">
        <v>4.5</v>
      </c>
      <c r="AE253">
        <v>4.5</v>
      </c>
      <c r="AF253">
        <v>4.5</v>
      </c>
      <c r="AG253">
        <v>2</v>
      </c>
      <c r="AH253">
        <v>2</v>
      </c>
      <c r="AI253">
        <v>2</v>
      </c>
      <c r="AJ253">
        <v>2</v>
      </c>
      <c r="AK253">
        <v>2</v>
      </c>
    </row>
    <row r="254" spans="1:37">
      <c r="A254" t="s">
        <v>719</v>
      </c>
      <c r="B254" t="s">
        <v>641</v>
      </c>
      <c r="C254">
        <v>2352</v>
      </c>
      <c r="D254">
        <v>2352</v>
      </c>
      <c r="E254">
        <v>23</v>
      </c>
      <c r="F254">
        <v>54</v>
      </c>
      <c r="G254">
        <v>0</v>
      </c>
      <c r="H254">
        <v>17</v>
      </c>
      <c r="I254">
        <v>0</v>
      </c>
      <c r="J254">
        <v>5400</v>
      </c>
      <c r="K254">
        <v>14</v>
      </c>
      <c r="L254">
        <v>5580</v>
      </c>
      <c r="M254">
        <v>15</v>
      </c>
      <c r="N254">
        <v>31.48</v>
      </c>
      <c r="O254">
        <v>103.33</v>
      </c>
      <c r="P254">
        <v>180</v>
      </c>
      <c r="Q254">
        <v>0</v>
      </c>
      <c r="R254">
        <v>1.5</v>
      </c>
      <c r="S254">
        <v>10.199999999999999</v>
      </c>
      <c r="T254">
        <v>4.25</v>
      </c>
      <c r="U254">
        <v>3.3</v>
      </c>
      <c r="V254">
        <v>3.6</v>
      </c>
      <c r="W254">
        <v>1</v>
      </c>
      <c r="X254">
        <v>4</v>
      </c>
      <c r="Y254">
        <v>2</v>
      </c>
      <c r="Z254">
        <v>1</v>
      </c>
      <c r="AA254">
        <v>1</v>
      </c>
      <c r="AB254">
        <v>1.9</v>
      </c>
      <c r="AC254">
        <v>50.7</v>
      </c>
      <c r="AD254">
        <v>8.36</v>
      </c>
      <c r="AE254">
        <v>2.6</v>
      </c>
      <c r="AF254">
        <v>5.3</v>
      </c>
      <c r="AG254">
        <v>1</v>
      </c>
      <c r="AH254">
        <v>11</v>
      </c>
      <c r="AI254">
        <v>3</v>
      </c>
      <c r="AJ254">
        <v>1</v>
      </c>
      <c r="AK254">
        <v>3</v>
      </c>
    </row>
    <row r="255" spans="1:37">
      <c r="A255" t="s">
        <v>719</v>
      </c>
      <c r="B255" t="s">
        <v>641</v>
      </c>
      <c r="C255">
        <v>2423</v>
      </c>
      <c r="D255">
        <v>2423</v>
      </c>
      <c r="E255">
        <v>23</v>
      </c>
      <c r="F255">
        <v>29</v>
      </c>
      <c r="G255">
        <v>0</v>
      </c>
      <c r="H255">
        <v>11</v>
      </c>
      <c r="I255">
        <v>0</v>
      </c>
      <c r="J255">
        <v>2900</v>
      </c>
      <c r="K255">
        <v>7</v>
      </c>
      <c r="L255">
        <v>3990</v>
      </c>
      <c r="M255">
        <v>11</v>
      </c>
      <c r="N255">
        <v>37.93</v>
      </c>
      <c r="O255">
        <v>137.59</v>
      </c>
      <c r="P255">
        <v>1090</v>
      </c>
      <c r="Q255">
        <v>3</v>
      </c>
      <c r="R255">
        <v>1.6</v>
      </c>
      <c r="S255">
        <v>7</v>
      </c>
      <c r="T255">
        <v>3.83</v>
      </c>
      <c r="U255">
        <v>1.6</v>
      </c>
      <c r="V255">
        <v>3.6</v>
      </c>
      <c r="W255">
        <v>1</v>
      </c>
      <c r="X255">
        <v>4</v>
      </c>
      <c r="Y255">
        <v>2</v>
      </c>
      <c r="Z255">
        <v>1</v>
      </c>
      <c r="AA255">
        <v>2</v>
      </c>
      <c r="AB255">
        <v>1.7</v>
      </c>
      <c r="AC255">
        <v>67.7</v>
      </c>
      <c r="AD255">
        <v>10.84</v>
      </c>
      <c r="AE255">
        <v>4.2</v>
      </c>
      <c r="AF255">
        <v>4.8</v>
      </c>
      <c r="AG255">
        <v>1</v>
      </c>
      <c r="AH255">
        <v>14</v>
      </c>
      <c r="AI255">
        <v>4</v>
      </c>
      <c r="AJ255">
        <v>2</v>
      </c>
      <c r="AK255">
        <v>3</v>
      </c>
    </row>
    <row r="256" spans="1:37">
      <c r="A256" t="s">
        <v>719</v>
      </c>
      <c r="B256" t="s">
        <v>641</v>
      </c>
      <c r="C256">
        <v>2424</v>
      </c>
      <c r="D256">
        <v>2424</v>
      </c>
      <c r="E256">
        <v>23</v>
      </c>
      <c r="F256">
        <v>374</v>
      </c>
      <c r="G256">
        <v>1</v>
      </c>
      <c r="H256">
        <v>54</v>
      </c>
      <c r="I256">
        <v>0</v>
      </c>
      <c r="J256">
        <v>37400</v>
      </c>
      <c r="K256">
        <v>102</v>
      </c>
      <c r="L256">
        <v>36590</v>
      </c>
      <c r="M256">
        <v>100</v>
      </c>
      <c r="N256">
        <v>14.44</v>
      </c>
      <c r="O256">
        <v>97.83</v>
      </c>
      <c r="P256">
        <v>-810</v>
      </c>
      <c r="Q256">
        <v>-2</v>
      </c>
      <c r="R256">
        <v>1.3</v>
      </c>
      <c r="S256">
        <v>38.1</v>
      </c>
      <c r="T256">
        <v>8.33</v>
      </c>
      <c r="U256">
        <v>4.8</v>
      </c>
      <c r="V256">
        <v>7.3</v>
      </c>
      <c r="W256">
        <v>1</v>
      </c>
      <c r="X256">
        <v>6</v>
      </c>
      <c r="Y256">
        <v>4</v>
      </c>
      <c r="Z256">
        <v>3</v>
      </c>
      <c r="AA256">
        <v>3</v>
      </c>
      <c r="AB256">
        <v>1.6</v>
      </c>
      <c r="AC256">
        <v>121.3</v>
      </c>
      <c r="AD256">
        <v>10.17</v>
      </c>
      <c r="AE256">
        <v>2.2999999999999998</v>
      </c>
      <c r="AF256">
        <v>5.6</v>
      </c>
      <c r="AG256">
        <v>1</v>
      </c>
      <c r="AH256">
        <v>15</v>
      </c>
      <c r="AI256">
        <v>4</v>
      </c>
      <c r="AJ256">
        <v>1</v>
      </c>
      <c r="AK256">
        <v>3</v>
      </c>
    </row>
    <row r="257" spans="1:37">
      <c r="A257" t="s">
        <v>719</v>
      </c>
      <c r="B257" t="s">
        <v>641</v>
      </c>
      <c r="C257">
        <v>2425</v>
      </c>
      <c r="D257">
        <v>2425</v>
      </c>
      <c r="E257">
        <v>23</v>
      </c>
      <c r="F257">
        <v>63</v>
      </c>
      <c r="G257">
        <v>0</v>
      </c>
      <c r="H257">
        <v>10</v>
      </c>
      <c r="I257">
        <v>0</v>
      </c>
      <c r="J257">
        <v>6300</v>
      </c>
      <c r="K257">
        <v>17</v>
      </c>
      <c r="L257">
        <v>5240</v>
      </c>
      <c r="M257">
        <v>14</v>
      </c>
      <c r="N257">
        <v>15.87</v>
      </c>
      <c r="O257">
        <v>83.17</v>
      </c>
      <c r="P257">
        <v>-1060</v>
      </c>
      <c r="Q257">
        <v>-3</v>
      </c>
      <c r="R257">
        <v>1.9</v>
      </c>
      <c r="S257">
        <v>27</v>
      </c>
      <c r="T257">
        <v>7.07</v>
      </c>
      <c r="U257">
        <v>4.8</v>
      </c>
      <c r="V257">
        <v>6</v>
      </c>
      <c r="W257">
        <v>1</v>
      </c>
      <c r="X257">
        <v>6</v>
      </c>
      <c r="Y257">
        <v>3</v>
      </c>
      <c r="Z257">
        <v>1</v>
      </c>
      <c r="AA257">
        <v>3</v>
      </c>
      <c r="AB257">
        <v>1.4</v>
      </c>
      <c r="AC257">
        <v>53.3</v>
      </c>
      <c r="AD257">
        <v>8.1</v>
      </c>
      <c r="AE257">
        <v>3.8</v>
      </c>
      <c r="AF257">
        <v>6.2</v>
      </c>
      <c r="AG257">
        <v>1</v>
      </c>
      <c r="AH257">
        <v>14</v>
      </c>
      <c r="AI257">
        <v>4</v>
      </c>
      <c r="AJ257">
        <v>1</v>
      </c>
      <c r="AK257">
        <v>3</v>
      </c>
    </row>
    <row r="258" spans="1:37">
      <c r="A258" t="s">
        <v>719</v>
      </c>
      <c r="B258" t="s">
        <v>641</v>
      </c>
      <c r="C258">
        <v>2426</v>
      </c>
      <c r="D258">
        <v>2426</v>
      </c>
      <c r="E258">
        <v>12</v>
      </c>
      <c r="F258">
        <v>19</v>
      </c>
      <c r="G258">
        <v>0</v>
      </c>
      <c r="H258">
        <v>4</v>
      </c>
      <c r="I258">
        <v>0</v>
      </c>
      <c r="J258">
        <v>1900</v>
      </c>
      <c r="K258">
        <v>5</v>
      </c>
      <c r="L258">
        <v>2590</v>
      </c>
      <c r="M258">
        <v>7</v>
      </c>
      <c r="N258">
        <v>21.05</v>
      </c>
      <c r="O258">
        <v>136.32</v>
      </c>
      <c r="P258">
        <v>690</v>
      </c>
      <c r="Q258">
        <v>2</v>
      </c>
      <c r="R258">
        <v>2.7</v>
      </c>
      <c r="S258">
        <v>11.3</v>
      </c>
      <c r="T258">
        <v>6.44</v>
      </c>
      <c r="U258">
        <v>5.8</v>
      </c>
      <c r="V258">
        <v>6.1</v>
      </c>
      <c r="W258">
        <v>1</v>
      </c>
      <c r="X258">
        <v>6</v>
      </c>
      <c r="Y258">
        <v>3</v>
      </c>
      <c r="Z258">
        <v>1</v>
      </c>
      <c r="AA258">
        <v>3</v>
      </c>
      <c r="AB258">
        <v>2.4</v>
      </c>
      <c r="AC258">
        <v>22.1</v>
      </c>
      <c r="AD258">
        <v>8.1300000000000008</v>
      </c>
      <c r="AE258">
        <v>4.3</v>
      </c>
      <c r="AF258">
        <v>5.8</v>
      </c>
      <c r="AG258">
        <v>1</v>
      </c>
      <c r="AH258">
        <v>9</v>
      </c>
      <c r="AI258">
        <v>4</v>
      </c>
      <c r="AJ258">
        <v>3</v>
      </c>
      <c r="AK258">
        <v>3</v>
      </c>
    </row>
    <row r="259" spans="1:37">
      <c r="A259" t="s">
        <v>719</v>
      </c>
      <c r="B259" t="s">
        <v>641</v>
      </c>
      <c r="C259">
        <v>2426</v>
      </c>
      <c r="D259">
        <v>2426</v>
      </c>
      <c r="E259">
        <v>23</v>
      </c>
      <c r="F259">
        <v>5</v>
      </c>
      <c r="G259">
        <v>0</v>
      </c>
      <c r="H259">
        <v>3</v>
      </c>
      <c r="I259">
        <v>0</v>
      </c>
      <c r="J259">
        <v>500</v>
      </c>
      <c r="K259">
        <v>1</v>
      </c>
      <c r="L259">
        <v>1580</v>
      </c>
      <c r="M259">
        <v>4</v>
      </c>
      <c r="N259">
        <v>60</v>
      </c>
      <c r="O259">
        <v>316</v>
      </c>
      <c r="P259">
        <v>1080</v>
      </c>
      <c r="Q259">
        <v>3</v>
      </c>
      <c r="R259">
        <v>4.3</v>
      </c>
      <c r="S259">
        <v>9</v>
      </c>
      <c r="T259">
        <v>6.46</v>
      </c>
      <c r="U259">
        <v>4.3</v>
      </c>
      <c r="V259">
        <v>6.7</v>
      </c>
      <c r="W259">
        <v>1</v>
      </c>
      <c r="X259">
        <v>5</v>
      </c>
      <c r="Y259">
        <v>3</v>
      </c>
      <c r="Z259">
        <v>1</v>
      </c>
      <c r="AA259">
        <v>3</v>
      </c>
      <c r="AB259">
        <v>3.4</v>
      </c>
      <c r="AC259">
        <v>7.7</v>
      </c>
      <c r="AD259">
        <v>5.78</v>
      </c>
      <c r="AE259">
        <v>5.4</v>
      </c>
      <c r="AF259">
        <v>5.4</v>
      </c>
      <c r="AG259">
        <v>1</v>
      </c>
      <c r="AH259">
        <v>5</v>
      </c>
      <c r="AI259">
        <v>3</v>
      </c>
      <c r="AJ259">
        <v>1</v>
      </c>
      <c r="AK259">
        <v>3</v>
      </c>
    </row>
    <row r="260" spans="1:37">
      <c r="A260" t="s">
        <v>719</v>
      </c>
      <c r="B260" t="s">
        <v>641</v>
      </c>
      <c r="C260">
        <v>3113</v>
      </c>
      <c r="D260">
        <v>3113</v>
      </c>
      <c r="E260">
        <v>23</v>
      </c>
      <c r="F260">
        <v>229</v>
      </c>
      <c r="G260">
        <v>0</v>
      </c>
      <c r="H260">
        <v>27</v>
      </c>
      <c r="I260">
        <v>0</v>
      </c>
      <c r="J260">
        <v>22900</v>
      </c>
      <c r="K260">
        <v>62</v>
      </c>
      <c r="L260">
        <v>21300</v>
      </c>
      <c r="M260">
        <v>58</v>
      </c>
      <c r="N260">
        <v>11.79</v>
      </c>
      <c r="O260">
        <v>93.01</v>
      </c>
      <c r="P260">
        <v>-1600</v>
      </c>
      <c r="Q260">
        <v>-4</v>
      </c>
      <c r="R260">
        <v>1.5</v>
      </c>
      <c r="S260">
        <v>41.3</v>
      </c>
      <c r="T260">
        <v>9.75</v>
      </c>
      <c r="U260">
        <v>6.1</v>
      </c>
      <c r="V260">
        <v>8.6</v>
      </c>
      <c r="W260">
        <v>1</v>
      </c>
      <c r="X260">
        <v>6</v>
      </c>
      <c r="Y260">
        <v>4</v>
      </c>
      <c r="Z260">
        <v>3</v>
      </c>
      <c r="AA260">
        <v>4</v>
      </c>
      <c r="AB260">
        <v>1.1000000000000001</v>
      </c>
      <c r="AC260">
        <v>278.7</v>
      </c>
      <c r="AD260">
        <v>9.6</v>
      </c>
      <c r="AE260">
        <v>1.4</v>
      </c>
      <c r="AF260">
        <v>5</v>
      </c>
      <c r="AG260">
        <v>1</v>
      </c>
      <c r="AH260">
        <v>15</v>
      </c>
      <c r="AI260">
        <v>3</v>
      </c>
      <c r="AJ260">
        <v>1</v>
      </c>
      <c r="AK260">
        <v>2</v>
      </c>
    </row>
    <row r="261" spans="1:37">
      <c r="A261" t="s">
        <v>719</v>
      </c>
      <c r="B261" t="s">
        <v>641</v>
      </c>
      <c r="C261">
        <v>3132</v>
      </c>
      <c r="D261">
        <v>3132</v>
      </c>
      <c r="E261">
        <v>12</v>
      </c>
      <c r="F261">
        <v>175</v>
      </c>
      <c r="G261">
        <v>0</v>
      </c>
      <c r="H261">
        <v>32</v>
      </c>
      <c r="I261">
        <v>0</v>
      </c>
      <c r="J261">
        <v>17500</v>
      </c>
      <c r="K261">
        <v>47</v>
      </c>
      <c r="L261">
        <v>18750</v>
      </c>
      <c r="M261">
        <v>51</v>
      </c>
      <c r="N261">
        <v>18.29</v>
      </c>
      <c r="O261">
        <v>107.14</v>
      </c>
      <c r="P261">
        <v>1250</v>
      </c>
      <c r="Q261">
        <v>3</v>
      </c>
      <c r="R261">
        <v>1.4</v>
      </c>
      <c r="S261">
        <v>29.5</v>
      </c>
      <c r="T261">
        <v>7.11</v>
      </c>
      <c r="U261">
        <v>4.7</v>
      </c>
      <c r="V261">
        <v>6.1</v>
      </c>
      <c r="W261">
        <v>1</v>
      </c>
      <c r="X261">
        <v>6</v>
      </c>
      <c r="Y261">
        <v>3</v>
      </c>
      <c r="Z261">
        <v>3</v>
      </c>
      <c r="AA261">
        <v>3</v>
      </c>
      <c r="AB261">
        <v>1.4</v>
      </c>
      <c r="AC261">
        <v>137.30000000000001</v>
      </c>
      <c r="AD261">
        <v>10.45</v>
      </c>
      <c r="AE261">
        <v>2.7</v>
      </c>
      <c r="AF261">
        <v>5.2</v>
      </c>
      <c r="AG261">
        <v>1</v>
      </c>
      <c r="AH261">
        <v>15</v>
      </c>
      <c r="AI261">
        <v>4</v>
      </c>
      <c r="AJ261">
        <v>1</v>
      </c>
      <c r="AK261">
        <v>3</v>
      </c>
    </row>
    <row r="262" spans="1:37">
      <c r="A262" t="s">
        <v>719</v>
      </c>
      <c r="B262" t="s">
        <v>641</v>
      </c>
      <c r="C262">
        <v>3134</v>
      </c>
      <c r="D262">
        <v>3134</v>
      </c>
      <c r="E262">
        <v>23</v>
      </c>
      <c r="F262">
        <v>191</v>
      </c>
      <c r="G262">
        <v>0</v>
      </c>
      <c r="H262">
        <v>28</v>
      </c>
      <c r="I262">
        <v>0</v>
      </c>
      <c r="J262">
        <v>19100</v>
      </c>
      <c r="K262">
        <v>52</v>
      </c>
      <c r="L262">
        <v>20620</v>
      </c>
      <c r="M262">
        <v>56</v>
      </c>
      <c r="N262">
        <v>14.66</v>
      </c>
      <c r="O262">
        <v>107.96</v>
      </c>
      <c r="P262">
        <v>1520</v>
      </c>
      <c r="Q262">
        <v>4</v>
      </c>
      <c r="R262">
        <v>1.6</v>
      </c>
      <c r="S262">
        <v>26.2</v>
      </c>
      <c r="T262">
        <v>8.24</v>
      </c>
      <c r="U262">
        <v>6.1</v>
      </c>
      <c r="V262">
        <v>7.6</v>
      </c>
      <c r="W262">
        <v>1</v>
      </c>
      <c r="X262">
        <v>6</v>
      </c>
      <c r="Y262">
        <v>4</v>
      </c>
      <c r="Z262">
        <v>4</v>
      </c>
      <c r="AA262">
        <v>4</v>
      </c>
      <c r="AB262">
        <v>0.7</v>
      </c>
      <c r="AC262">
        <v>86.4</v>
      </c>
      <c r="AD262">
        <v>10.09</v>
      </c>
      <c r="AE262">
        <v>3.8</v>
      </c>
      <c r="AF262">
        <v>6.1</v>
      </c>
      <c r="AG262">
        <v>-1</v>
      </c>
      <c r="AH262">
        <v>15</v>
      </c>
      <c r="AI262">
        <v>4</v>
      </c>
      <c r="AJ262">
        <v>1</v>
      </c>
      <c r="AK262">
        <v>3</v>
      </c>
    </row>
    <row r="263" spans="1:37">
      <c r="A263" t="s">
        <v>719</v>
      </c>
      <c r="B263" t="s">
        <v>641</v>
      </c>
      <c r="C263">
        <v>3135</v>
      </c>
      <c r="D263">
        <v>3135</v>
      </c>
      <c r="E263">
        <v>23</v>
      </c>
      <c r="F263">
        <v>467</v>
      </c>
      <c r="G263">
        <v>1</v>
      </c>
      <c r="H263">
        <v>73</v>
      </c>
      <c r="I263">
        <v>0</v>
      </c>
      <c r="J263">
        <v>46700</v>
      </c>
      <c r="K263">
        <v>127</v>
      </c>
      <c r="L263">
        <v>47640</v>
      </c>
      <c r="M263">
        <v>131</v>
      </c>
      <c r="N263">
        <v>15.63</v>
      </c>
      <c r="O263">
        <v>102.01</v>
      </c>
      <c r="P263">
        <v>940</v>
      </c>
      <c r="Q263">
        <v>3</v>
      </c>
      <c r="R263">
        <v>1.2</v>
      </c>
      <c r="S263">
        <v>28.4</v>
      </c>
      <c r="T263">
        <v>7.98</v>
      </c>
      <c r="U263">
        <v>5.0999999999999996</v>
      </c>
      <c r="V263">
        <v>7.1</v>
      </c>
      <c r="W263">
        <v>1</v>
      </c>
      <c r="X263">
        <v>6</v>
      </c>
      <c r="Y263">
        <v>4</v>
      </c>
      <c r="Z263">
        <v>3</v>
      </c>
      <c r="AA263">
        <v>4</v>
      </c>
      <c r="AB263">
        <v>1.4</v>
      </c>
      <c r="AC263">
        <v>121.5</v>
      </c>
      <c r="AD263">
        <v>9.8800000000000008</v>
      </c>
      <c r="AE263">
        <v>2.5</v>
      </c>
      <c r="AF263">
        <v>5.6</v>
      </c>
      <c r="AG263">
        <v>1</v>
      </c>
      <c r="AH263">
        <v>15</v>
      </c>
      <c r="AI263">
        <v>4</v>
      </c>
      <c r="AJ263">
        <v>1</v>
      </c>
      <c r="AK263">
        <v>3</v>
      </c>
    </row>
    <row r="264" spans="1:37">
      <c r="A264" t="s">
        <v>719</v>
      </c>
      <c r="B264" t="s">
        <v>641</v>
      </c>
      <c r="C264">
        <v>3136</v>
      </c>
      <c r="D264">
        <v>3136</v>
      </c>
      <c r="E264">
        <v>23</v>
      </c>
      <c r="F264">
        <v>139</v>
      </c>
      <c r="G264">
        <v>0</v>
      </c>
      <c r="H264">
        <v>16</v>
      </c>
      <c r="I264">
        <v>0</v>
      </c>
      <c r="J264">
        <v>13900</v>
      </c>
      <c r="K264">
        <v>38</v>
      </c>
      <c r="L264">
        <v>11900</v>
      </c>
      <c r="M264">
        <v>33</v>
      </c>
      <c r="N264">
        <v>11.51</v>
      </c>
      <c r="O264">
        <v>85.61</v>
      </c>
      <c r="P264">
        <v>-2000</v>
      </c>
      <c r="Q264">
        <v>-5</v>
      </c>
      <c r="R264">
        <v>2.7</v>
      </c>
      <c r="S264">
        <v>21.7</v>
      </c>
      <c r="T264">
        <v>7.93</v>
      </c>
      <c r="U264">
        <v>7.9</v>
      </c>
      <c r="V264">
        <v>7.5</v>
      </c>
      <c r="W264">
        <v>1</v>
      </c>
      <c r="X264">
        <v>6</v>
      </c>
      <c r="Y264">
        <v>4</v>
      </c>
      <c r="Z264">
        <v>4</v>
      </c>
      <c r="AA264">
        <v>4</v>
      </c>
      <c r="AB264">
        <v>1</v>
      </c>
      <c r="AC264">
        <v>69.599999999999994</v>
      </c>
      <c r="AD264">
        <v>11.16</v>
      </c>
      <c r="AE264">
        <v>2.4</v>
      </c>
      <c r="AF264">
        <v>6.9</v>
      </c>
      <c r="AG264">
        <v>-1</v>
      </c>
      <c r="AH264">
        <v>14</v>
      </c>
      <c r="AI264">
        <v>4</v>
      </c>
      <c r="AJ264">
        <v>1</v>
      </c>
      <c r="AK264">
        <v>4</v>
      </c>
    </row>
    <row r="265" spans="1:37">
      <c r="A265" t="s">
        <v>719</v>
      </c>
      <c r="B265" t="s">
        <v>641</v>
      </c>
      <c r="C265">
        <v>3151</v>
      </c>
      <c r="D265">
        <v>3151</v>
      </c>
      <c r="E265">
        <v>12</v>
      </c>
      <c r="F265">
        <v>30</v>
      </c>
      <c r="G265">
        <v>0</v>
      </c>
      <c r="H265">
        <v>5</v>
      </c>
      <c r="I265">
        <v>0</v>
      </c>
      <c r="J265">
        <v>3000</v>
      </c>
      <c r="K265">
        <v>8</v>
      </c>
      <c r="L265">
        <v>2810</v>
      </c>
      <c r="M265">
        <v>8</v>
      </c>
      <c r="N265">
        <v>16.670000000000002</v>
      </c>
      <c r="O265">
        <v>93.67</v>
      </c>
      <c r="P265">
        <v>-190</v>
      </c>
      <c r="Q265">
        <v>-1</v>
      </c>
      <c r="R265">
        <v>3.2</v>
      </c>
      <c r="S265">
        <v>19.100000000000001</v>
      </c>
      <c r="T265">
        <v>8.99</v>
      </c>
      <c r="U265">
        <v>6.2</v>
      </c>
      <c r="V265">
        <v>7.5</v>
      </c>
      <c r="W265">
        <v>1</v>
      </c>
      <c r="X265">
        <v>6</v>
      </c>
      <c r="Y265">
        <v>4</v>
      </c>
      <c r="Z265">
        <v>4</v>
      </c>
      <c r="AA265">
        <v>4</v>
      </c>
      <c r="AB265">
        <v>1.6</v>
      </c>
      <c r="AC265">
        <v>21.2</v>
      </c>
      <c r="AD265">
        <v>7.59</v>
      </c>
      <c r="AE265">
        <v>19.2</v>
      </c>
      <c r="AF265">
        <v>5.9</v>
      </c>
      <c r="AG265">
        <v>1</v>
      </c>
      <c r="AH265">
        <v>8</v>
      </c>
      <c r="AI265">
        <v>4</v>
      </c>
      <c r="AJ265">
        <v>2</v>
      </c>
      <c r="AK265">
        <v>3</v>
      </c>
    </row>
    <row r="266" spans="1:37">
      <c r="A266" t="s">
        <v>719</v>
      </c>
      <c r="B266" t="s">
        <v>641</v>
      </c>
      <c r="C266">
        <v>3151</v>
      </c>
      <c r="D266">
        <v>3151</v>
      </c>
      <c r="E266">
        <v>34</v>
      </c>
      <c r="F266">
        <v>1</v>
      </c>
      <c r="G266">
        <v>0</v>
      </c>
      <c r="H266">
        <v>0</v>
      </c>
      <c r="I266">
        <v>0</v>
      </c>
      <c r="J266">
        <v>100</v>
      </c>
      <c r="K266">
        <v>0</v>
      </c>
      <c r="L266">
        <v>0</v>
      </c>
      <c r="M266">
        <v>0</v>
      </c>
      <c r="N266">
        <v>0</v>
      </c>
      <c r="O266">
        <v>0</v>
      </c>
      <c r="P266">
        <v>-100</v>
      </c>
      <c r="Q266">
        <v>0</v>
      </c>
      <c r="R266">
        <v>4.5999999999999996</v>
      </c>
      <c r="S266">
        <v>4.5999999999999996</v>
      </c>
      <c r="T266">
        <v>4.5999999999999996</v>
      </c>
      <c r="U266">
        <v>4.5999999999999996</v>
      </c>
      <c r="V266">
        <v>4.5999999999999996</v>
      </c>
      <c r="W266">
        <v>2</v>
      </c>
      <c r="X266">
        <v>2</v>
      </c>
      <c r="Y266">
        <v>2</v>
      </c>
      <c r="Z266">
        <v>2</v>
      </c>
      <c r="AA266">
        <v>2</v>
      </c>
      <c r="AB266">
        <v>19.5</v>
      </c>
      <c r="AC266">
        <v>19.5</v>
      </c>
      <c r="AD266">
        <v>19.5</v>
      </c>
      <c r="AE266">
        <v>19.5</v>
      </c>
      <c r="AF266">
        <v>19.5</v>
      </c>
      <c r="AG266">
        <v>10</v>
      </c>
      <c r="AH266">
        <v>10</v>
      </c>
      <c r="AI266">
        <v>10</v>
      </c>
      <c r="AJ266">
        <v>10</v>
      </c>
      <c r="AK266">
        <v>10</v>
      </c>
    </row>
    <row r="267" spans="1:37">
      <c r="A267" t="s">
        <v>719</v>
      </c>
      <c r="B267" t="s">
        <v>641</v>
      </c>
      <c r="C267">
        <v>3153</v>
      </c>
      <c r="D267">
        <v>3153</v>
      </c>
      <c r="E267">
        <v>12</v>
      </c>
      <c r="F267">
        <v>29</v>
      </c>
      <c r="G267">
        <v>0</v>
      </c>
      <c r="H267">
        <v>2</v>
      </c>
      <c r="I267">
        <v>0</v>
      </c>
      <c r="J267">
        <v>2900</v>
      </c>
      <c r="K267">
        <v>7</v>
      </c>
      <c r="L267">
        <v>2580</v>
      </c>
      <c r="M267">
        <v>7</v>
      </c>
      <c r="N267">
        <v>6.9</v>
      </c>
      <c r="O267">
        <v>88.97</v>
      </c>
      <c r="P267">
        <v>-320</v>
      </c>
      <c r="Q267">
        <v>-1</v>
      </c>
      <c r="R267">
        <v>2.9</v>
      </c>
      <c r="S267">
        <v>38.200000000000003</v>
      </c>
      <c r="T267">
        <v>10.55</v>
      </c>
      <c r="U267">
        <v>7.2</v>
      </c>
      <c r="V267">
        <v>8.6</v>
      </c>
      <c r="W267">
        <v>2</v>
      </c>
      <c r="X267">
        <v>6</v>
      </c>
      <c r="Y267">
        <v>5</v>
      </c>
      <c r="Z267">
        <v>4</v>
      </c>
      <c r="AA267">
        <v>5</v>
      </c>
      <c r="AB267">
        <v>2.2999999999999998</v>
      </c>
      <c r="AC267">
        <v>42.4</v>
      </c>
      <c r="AD267">
        <v>14.48</v>
      </c>
      <c r="AE267">
        <v>2.2999999999999998</v>
      </c>
      <c r="AF267">
        <v>12.6</v>
      </c>
      <c r="AG267">
        <v>1</v>
      </c>
      <c r="AH267">
        <v>11</v>
      </c>
      <c r="AI267">
        <v>6</v>
      </c>
      <c r="AJ267">
        <v>1</v>
      </c>
      <c r="AK267">
        <v>6</v>
      </c>
    </row>
    <row r="268" spans="1:37">
      <c r="A268" t="s">
        <v>719</v>
      </c>
      <c r="B268" t="s">
        <v>641</v>
      </c>
      <c r="C268">
        <v>3153</v>
      </c>
      <c r="D268">
        <v>3153</v>
      </c>
      <c r="E268">
        <v>23</v>
      </c>
      <c r="F268">
        <v>136</v>
      </c>
      <c r="G268">
        <v>0</v>
      </c>
      <c r="H268">
        <v>21</v>
      </c>
      <c r="I268">
        <v>0</v>
      </c>
      <c r="J268">
        <v>13600</v>
      </c>
      <c r="K268">
        <v>37</v>
      </c>
      <c r="L268">
        <v>15950</v>
      </c>
      <c r="M268">
        <v>44</v>
      </c>
      <c r="N268">
        <v>15.44</v>
      </c>
      <c r="O268">
        <v>117.28</v>
      </c>
      <c r="P268">
        <v>2350</v>
      </c>
      <c r="Q268">
        <v>6</v>
      </c>
      <c r="R268">
        <v>1.4</v>
      </c>
      <c r="S268">
        <v>26.9</v>
      </c>
      <c r="T268">
        <v>7.31</v>
      </c>
      <c r="U268">
        <v>4.9000000000000004</v>
      </c>
      <c r="V268">
        <v>6.5</v>
      </c>
      <c r="W268">
        <v>1</v>
      </c>
      <c r="X268">
        <v>6</v>
      </c>
      <c r="Y268">
        <v>3</v>
      </c>
      <c r="Z268">
        <v>4</v>
      </c>
      <c r="AA268">
        <v>3</v>
      </c>
      <c r="AB268">
        <v>1.7</v>
      </c>
      <c r="AC268">
        <v>62.2</v>
      </c>
      <c r="AD268">
        <v>8.9600000000000009</v>
      </c>
      <c r="AE268">
        <v>4.2</v>
      </c>
      <c r="AF268">
        <v>6</v>
      </c>
      <c r="AG268">
        <v>1</v>
      </c>
      <c r="AH268">
        <v>14</v>
      </c>
      <c r="AI268">
        <v>4</v>
      </c>
      <c r="AJ268">
        <v>1</v>
      </c>
      <c r="AK268">
        <v>3</v>
      </c>
    </row>
    <row r="269" spans="1:37">
      <c r="A269" t="s">
        <v>719</v>
      </c>
      <c r="B269" t="s">
        <v>641</v>
      </c>
      <c r="C269">
        <v>3163</v>
      </c>
      <c r="D269">
        <v>3163</v>
      </c>
      <c r="E269">
        <v>12</v>
      </c>
      <c r="F269">
        <v>17</v>
      </c>
      <c r="G269">
        <v>0</v>
      </c>
      <c r="H269">
        <v>2</v>
      </c>
      <c r="I269">
        <v>0</v>
      </c>
      <c r="J269">
        <v>1700</v>
      </c>
      <c r="K269">
        <v>4</v>
      </c>
      <c r="L269">
        <v>1510</v>
      </c>
      <c r="M269">
        <v>4</v>
      </c>
      <c r="N269">
        <v>11.76</v>
      </c>
      <c r="O269">
        <v>88.82</v>
      </c>
      <c r="P269">
        <v>-190</v>
      </c>
      <c r="Q269">
        <v>-1</v>
      </c>
      <c r="R269">
        <v>1.8</v>
      </c>
      <c r="S269">
        <v>13.2</v>
      </c>
      <c r="T269">
        <v>7.77</v>
      </c>
      <c r="U269">
        <v>1.8</v>
      </c>
      <c r="V269">
        <v>7.7</v>
      </c>
      <c r="W269">
        <v>1</v>
      </c>
      <c r="X269">
        <v>6</v>
      </c>
      <c r="Y269">
        <v>4</v>
      </c>
      <c r="Z269">
        <v>5</v>
      </c>
      <c r="AA269">
        <v>4</v>
      </c>
      <c r="AB269">
        <v>3.8</v>
      </c>
      <c r="AC269">
        <v>32.5</v>
      </c>
      <c r="AD269">
        <v>16.62</v>
      </c>
      <c r="AE269">
        <v>3.8</v>
      </c>
      <c r="AF269">
        <v>11.6</v>
      </c>
      <c r="AG269">
        <v>1</v>
      </c>
      <c r="AH269">
        <v>15</v>
      </c>
      <c r="AI269">
        <v>7</v>
      </c>
      <c r="AJ269">
        <v>2</v>
      </c>
      <c r="AK269">
        <v>8</v>
      </c>
    </row>
    <row r="270" spans="1:37">
      <c r="A270" t="s">
        <v>719</v>
      </c>
      <c r="B270" t="s">
        <v>641</v>
      </c>
      <c r="C270">
        <v>3163</v>
      </c>
      <c r="D270">
        <v>3163</v>
      </c>
      <c r="E270">
        <v>16</v>
      </c>
      <c r="F270">
        <v>19</v>
      </c>
      <c r="G270">
        <v>0</v>
      </c>
      <c r="H270">
        <v>2</v>
      </c>
      <c r="I270">
        <v>0</v>
      </c>
      <c r="J270">
        <v>1900</v>
      </c>
      <c r="K270">
        <v>5</v>
      </c>
      <c r="L270">
        <v>1590</v>
      </c>
      <c r="M270">
        <v>4</v>
      </c>
      <c r="N270">
        <v>10.53</v>
      </c>
      <c r="O270">
        <v>83.68</v>
      </c>
      <c r="P270">
        <v>-310</v>
      </c>
      <c r="Q270">
        <v>-1</v>
      </c>
      <c r="R270">
        <v>3.9</v>
      </c>
      <c r="S270">
        <v>14.3</v>
      </c>
      <c r="T270">
        <v>8.64</v>
      </c>
      <c r="U270">
        <v>4.8</v>
      </c>
      <c r="V270">
        <v>9</v>
      </c>
      <c r="W270">
        <v>1</v>
      </c>
      <c r="X270">
        <v>6</v>
      </c>
      <c r="Y270">
        <v>4</v>
      </c>
      <c r="Z270">
        <v>5</v>
      </c>
      <c r="AA270">
        <v>5</v>
      </c>
      <c r="AB270">
        <v>2.5</v>
      </c>
      <c r="AC270">
        <v>33.9</v>
      </c>
      <c r="AD270">
        <v>10.49</v>
      </c>
      <c r="AE270">
        <v>8.1999999999999993</v>
      </c>
      <c r="AF270">
        <v>8.1999999999999993</v>
      </c>
      <c r="AG270">
        <v>1</v>
      </c>
      <c r="AH270">
        <v>15</v>
      </c>
      <c r="AI270">
        <v>5</v>
      </c>
      <c r="AJ270">
        <v>1</v>
      </c>
      <c r="AK270">
        <v>4</v>
      </c>
    </row>
    <row r="271" spans="1:37">
      <c r="A271" t="s">
        <v>719</v>
      </c>
      <c r="B271" t="s">
        <v>641</v>
      </c>
      <c r="C271">
        <v>3223</v>
      </c>
      <c r="D271">
        <v>3223</v>
      </c>
      <c r="E271">
        <v>12</v>
      </c>
      <c r="F271">
        <v>74</v>
      </c>
      <c r="G271">
        <v>0</v>
      </c>
      <c r="H271">
        <v>12</v>
      </c>
      <c r="I271">
        <v>0</v>
      </c>
      <c r="J271">
        <v>7400</v>
      </c>
      <c r="K271">
        <v>20</v>
      </c>
      <c r="L271">
        <v>6870</v>
      </c>
      <c r="M271">
        <v>19</v>
      </c>
      <c r="N271">
        <v>16.22</v>
      </c>
      <c r="O271">
        <v>92.84</v>
      </c>
      <c r="P271">
        <v>-530</v>
      </c>
      <c r="Q271">
        <v>-1</v>
      </c>
      <c r="R271">
        <v>1.8</v>
      </c>
      <c r="S271">
        <v>22.8</v>
      </c>
      <c r="T271">
        <v>6.84</v>
      </c>
      <c r="U271">
        <v>7.3</v>
      </c>
      <c r="V271">
        <v>6</v>
      </c>
      <c r="W271">
        <v>1</v>
      </c>
      <c r="X271">
        <v>6</v>
      </c>
      <c r="Y271">
        <v>3</v>
      </c>
      <c r="Z271">
        <v>2</v>
      </c>
      <c r="AA271">
        <v>3</v>
      </c>
      <c r="AB271">
        <v>1.3</v>
      </c>
      <c r="AC271">
        <v>93.9</v>
      </c>
      <c r="AD271">
        <v>10.86</v>
      </c>
      <c r="AE271">
        <v>3.1</v>
      </c>
      <c r="AF271">
        <v>5.4</v>
      </c>
      <c r="AG271">
        <v>1</v>
      </c>
      <c r="AH271">
        <v>15</v>
      </c>
      <c r="AI271">
        <v>4</v>
      </c>
      <c r="AJ271">
        <v>1</v>
      </c>
      <c r="AK271">
        <v>3</v>
      </c>
    </row>
    <row r="272" spans="1:37">
      <c r="A272" t="s">
        <v>719</v>
      </c>
      <c r="B272" t="s">
        <v>641</v>
      </c>
      <c r="C272">
        <v>3231</v>
      </c>
      <c r="D272">
        <v>3231</v>
      </c>
      <c r="E272">
        <v>12</v>
      </c>
      <c r="F272">
        <v>16</v>
      </c>
      <c r="G272">
        <v>0</v>
      </c>
      <c r="H272">
        <v>2</v>
      </c>
      <c r="I272">
        <v>0</v>
      </c>
      <c r="J272">
        <v>1600</v>
      </c>
      <c r="K272">
        <v>4</v>
      </c>
      <c r="L272">
        <v>1350</v>
      </c>
      <c r="M272">
        <v>4</v>
      </c>
      <c r="N272">
        <v>12.5</v>
      </c>
      <c r="O272">
        <v>84.38</v>
      </c>
      <c r="P272">
        <v>-250</v>
      </c>
      <c r="Q272">
        <v>-1</v>
      </c>
      <c r="R272">
        <v>3.1</v>
      </c>
      <c r="S272">
        <v>11.9</v>
      </c>
      <c r="T272">
        <v>6</v>
      </c>
      <c r="U272">
        <v>3.7</v>
      </c>
      <c r="V272">
        <v>5.8</v>
      </c>
      <c r="W272">
        <v>1</v>
      </c>
      <c r="X272">
        <v>5</v>
      </c>
      <c r="Y272">
        <v>3</v>
      </c>
      <c r="Z272">
        <v>2</v>
      </c>
      <c r="AA272">
        <v>3</v>
      </c>
      <c r="AB272">
        <v>1.8</v>
      </c>
      <c r="AC272">
        <v>38.299999999999997</v>
      </c>
      <c r="AD272">
        <v>9.49</v>
      </c>
      <c r="AE272">
        <v>4.5999999999999996</v>
      </c>
      <c r="AF272">
        <v>4.5999999999999996</v>
      </c>
      <c r="AG272">
        <v>1</v>
      </c>
      <c r="AH272">
        <v>7</v>
      </c>
      <c r="AI272">
        <v>3</v>
      </c>
      <c r="AJ272">
        <v>3</v>
      </c>
      <c r="AK272">
        <v>3</v>
      </c>
    </row>
    <row r="273" spans="1:37">
      <c r="A273" t="s">
        <v>719</v>
      </c>
      <c r="B273" t="s">
        <v>641</v>
      </c>
      <c r="C273">
        <v>3231</v>
      </c>
      <c r="D273">
        <v>3231</v>
      </c>
      <c r="E273">
        <v>23</v>
      </c>
      <c r="F273">
        <v>1</v>
      </c>
      <c r="G273">
        <v>0</v>
      </c>
      <c r="H273">
        <v>0</v>
      </c>
      <c r="I273">
        <v>0</v>
      </c>
      <c r="J273">
        <v>100</v>
      </c>
      <c r="K273">
        <v>0</v>
      </c>
      <c r="L273">
        <v>0</v>
      </c>
      <c r="M273">
        <v>0</v>
      </c>
      <c r="N273">
        <v>0</v>
      </c>
      <c r="O273">
        <v>0</v>
      </c>
      <c r="P273">
        <v>-100</v>
      </c>
      <c r="Q273">
        <v>0</v>
      </c>
      <c r="R273">
        <v>3.9</v>
      </c>
      <c r="S273">
        <v>3.9</v>
      </c>
      <c r="T273">
        <v>3.9</v>
      </c>
      <c r="U273">
        <v>3.9</v>
      </c>
      <c r="V273">
        <v>3.9</v>
      </c>
      <c r="W273">
        <v>2</v>
      </c>
      <c r="X273">
        <v>2</v>
      </c>
      <c r="Y273">
        <v>2</v>
      </c>
      <c r="Z273">
        <v>2</v>
      </c>
      <c r="AA273">
        <v>2</v>
      </c>
      <c r="AB273">
        <v>7.3</v>
      </c>
      <c r="AC273">
        <v>7.3</v>
      </c>
      <c r="AD273">
        <v>7.3</v>
      </c>
      <c r="AE273">
        <v>7.3</v>
      </c>
      <c r="AF273">
        <v>7.3</v>
      </c>
      <c r="AG273">
        <v>4</v>
      </c>
      <c r="AH273">
        <v>4</v>
      </c>
      <c r="AI273">
        <v>4</v>
      </c>
      <c r="AJ273">
        <v>4</v>
      </c>
      <c r="AK273">
        <v>4</v>
      </c>
    </row>
    <row r="274" spans="1:37">
      <c r="A274" t="s">
        <v>719</v>
      </c>
      <c r="B274" t="s">
        <v>641</v>
      </c>
      <c r="C274">
        <v>3235</v>
      </c>
      <c r="D274">
        <v>3235</v>
      </c>
      <c r="E274">
        <v>23</v>
      </c>
      <c r="F274">
        <v>96</v>
      </c>
      <c r="G274">
        <v>0</v>
      </c>
      <c r="H274">
        <v>20</v>
      </c>
      <c r="I274">
        <v>0</v>
      </c>
      <c r="J274">
        <v>9600</v>
      </c>
      <c r="K274">
        <v>26</v>
      </c>
      <c r="L274">
        <v>6590</v>
      </c>
      <c r="M274">
        <v>18</v>
      </c>
      <c r="N274">
        <v>20.83</v>
      </c>
      <c r="O274">
        <v>68.650000000000006</v>
      </c>
      <c r="P274">
        <v>-3010</v>
      </c>
      <c r="Q274">
        <v>-8</v>
      </c>
      <c r="R274">
        <v>1.2</v>
      </c>
      <c r="S274">
        <v>11.2</v>
      </c>
      <c r="T274">
        <v>3.94</v>
      </c>
      <c r="U274">
        <v>2.7</v>
      </c>
      <c r="V274">
        <v>3.5</v>
      </c>
      <c r="W274">
        <v>1</v>
      </c>
      <c r="X274">
        <v>5</v>
      </c>
      <c r="Y274">
        <v>2</v>
      </c>
      <c r="Z274">
        <v>1</v>
      </c>
      <c r="AA274">
        <v>1</v>
      </c>
      <c r="AB274">
        <v>1.4</v>
      </c>
      <c r="AC274">
        <v>41.9</v>
      </c>
      <c r="AD274">
        <v>9.52</v>
      </c>
      <c r="AE274">
        <v>2.2999999999999998</v>
      </c>
      <c r="AF274">
        <v>6.2</v>
      </c>
      <c r="AG274">
        <v>1</v>
      </c>
      <c r="AH274">
        <v>12</v>
      </c>
      <c r="AI274">
        <v>4</v>
      </c>
      <c r="AJ274">
        <v>1</v>
      </c>
      <c r="AK274">
        <v>3</v>
      </c>
    </row>
    <row r="275" spans="1:37">
      <c r="A275" t="s">
        <v>719</v>
      </c>
      <c r="B275" t="s">
        <v>641</v>
      </c>
      <c r="C275">
        <v>3236</v>
      </c>
      <c r="D275">
        <v>3236</v>
      </c>
      <c r="E275">
        <v>23</v>
      </c>
      <c r="F275">
        <v>26</v>
      </c>
      <c r="G275">
        <v>0</v>
      </c>
      <c r="H275">
        <v>7</v>
      </c>
      <c r="I275">
        <v>0</v>
      </c>
      <c r="J275">
        <v>2600</v>
      </c>
      <c r="K275">
        <v>7</v>
      </c>
      <c r="L275">
        <v>3130</v>
      </c>
      <c r="M275">
        <v>9</v>
      </c>
      <c r="N275">
        <v>26.92</v>
      </c>
      <c r="O275">
        <v>120.38</v>
      </c>
      <c r="P275">
        <v>530</v>
      </c>
      <c r="Q275">
        <v>1</v>
      </c>
      <c r="R275">
        <v>2</v>
      </c>
      <c r="S275">
        <v>10.3</v>
      </c>
      <c r="T275">
        <v>4.95</v>
      </c>
      <c r="U275">
        <v>4.0999999999999996</v>
      </c>
      <c r="V275">
        <v>4.3</v>
      </c>
      <c r="W275">
        <v>1</v>
      </c>
      <c r="X275">
        <v>5</v>
      </c>
      <c r="Y275">
        <v>2</v>
      </c>
      <c r="Z275">
        <v>1</v>
      </c>
      <c r="AA275">
        <v>2</v>
      </c>
      <c r="AB275">
        <v>2.2000000000000002</v>
      </c>
      <c r="AC275">
        <v>34.9</v>
      </c>
      <c r="AD275">
        <v>11.72</v>
      </c>
      <c r="AE275">
        <v>4.3</v>
      </c>
      <c r="AF275">
        <v>6.3</v>
      </c>
      <c r="AG275">
        <v>1</v>
      </c>
      <c r="AH275">
        <v>14</v>
      </c>
      <c r="AI275">
        <v>5</v>
      </c>
      <c r="AJ275">
        <v>2</v>
      </c>
      <c r="AK275">
        <v>3</v>
      </c>
    </row>
    <row r="276" spans="1:37">
      <c r="A276" t="s">
        <v>719</v>
      </c>
      <c r="B276" t="s">
        <v>641</v>
      </c>
      <c r="C276">
        <v>3253</v>
      </c>
      <c r="D276">
        <v>3253</v>
      </c>
      <c r="E276">
        <v>12</v>
      </c>
      <c r="F276">
        <v>41</v>
      </c>
      <c r="G276">
        <v>0</v>
      </c>
      <c r="H276">
        <v>4</v>
      </c>
      <c r="I276">
        <v>0</v>
      </c>
      <c r="J276">
        <v>4100</v>
      </c>
      <c r="K276">
        <v>11</v>
      </c>
      <c r="L276">
        <v>2130</v>
      </c>
      <c r="M276">
        <v>6</v>
      </c>
      <c r="N276">
        <v>9.76</v>
      </c>
      <c r="O276">
        <v>51.95</v>
      </c>
      <c r="P276">
        <v>-1970</v>
      </c>
      <c r="Q276">
        <v>-5</v>
      </c>
      <c r="R276">
        <v>2</v>
      </c>
      <c r="S276">
        <v>23.6</v>
      </c>
      <c r="T276">
        <v>8.1</v>
      </c>
      <c r="U276">
        <v>4.2</v>
      </c>
      <c r="V276">
        <v>7.2</v>
      </c>
      <c r="W276">
        <v>1</v>
      </c>
      <c r="X276">
        <v>6</v>
      </c>
      <c r="Y276">
        <v>4</v>
      </c>
      <c r="Z276">
        <v>5</v>
      </c>
      <c r="AA276">
        <v>4</v>
      </c>
      <c r="AB276">
        <v>1.6</v>
      </c>
      <c r="AC276">
        <v>92.4</v>
      </c>
      <c r="AD276">
        <v>12.51</v>
      </c>
      <c r="AE276">
        <v>3.2</v>
      </c>
      <c r="AF276">
        <v>6.2</v>
      </c>
      <c r="AG276">
        <v>1</v>
      </c>
      <c r="AH276">
        <v>15</v>
      </c>
      <c r="AI276">
        <v>4</v>
      </c>
      <c r="AJ276">
        <v>1</v>
      </c>
      <c r="AK276">
        <v>3</v>
      </c>
    </row>
    <row r="277" spans="1:37">
      <c r="A277" t="s">
        <v>719</v>
      </c>
      <c r="B277" t="s">
        <v>641</v>
      </c>
      <c r="C277">
        <v>3434</v>
      </c>
      <c r="D277">
        <v>3434</v>
      </c>
      <c r="E277">
        <v>23</v>
      </c>
      <c r="F277">
        <v>195</v>
      </c>
      <c r="G277">
        <v>0</v>
      </c>
      <c r="H277">
        <v>28</v>
      </c>
      <c r="I277">
        <v>0</v>
      </c>
      <c r="J277">
        <v>19500</v>
      </c>
      <c r="K277">
        <v>53</v>
      </c>
      <c r="L277">
        <v>18090</v>
      </c>
      <c r="M277">
        <v>50</v>
      </c>
      <c r="N277">
        <v>14.36</v>
      </c>
      <c r="O277">
        <v>92.77</v>
      </c>
      <c r="P277">
        <v>-1410</v>
      </c>
      <c r="Q277">
        <v>-4</v>
      </c>
      <c r="R277">
        <v>2</v>
      </c>
      <c r="S277">
        <v>35.5</v>
      </c>
      <c r="T277">
        <v>7.4</v>
      </c>
      <c r="U277">
        <v>5.0999999999999996</v>
      </c>
      <c r="V277">
        <v>6.9</v>
      </c>
      <c r="W277">
        <v>1</v>
      </c>
      <c r="X277">
        <v>6</v>
      </c>
      <c r="Y277">
        <v>3</v>
      </c>
      <c r="Z277">
        <v>3</v>
      </c>
      <c r="AA277">
        <v>3</v>
      </c>
      <c r="AB277">
        <v>1.3</v>
      </c>
      <c r="AC277">
        <v>99.8</v>
      </c>
      <c r="AD277">
        <v>9.2799999999999994</v>
      </c>
      <c r="AE277">
        <v>4.0999999999999996</v>
      </c>
      <c r="AF277">
        <v>5.7</v>
      </c>
      <c r="AG277">
        <v>1</v>
      </c>
      <c r="AH277">
        <v>15</v>
      </c>
      <c r="AI277">
        <v>4</v>
      </c>
      <c r="AJ277">
        <v>1</v>
      </c>
      <c r="AK277">
        <v>3</v>
      </c>
    </row>
    <row r="278" spans="1:37">
      <c r="A278" t="s">
        <v>719</v>
      </c>
      <c r="B278" t="s">
        <v>641</v>
      </c>
      <c r="C278">
        <v>3435</v>
      </c>
      <c r="D278">
        <v>3435</v>
      </c>
      <c r="E278">
        <v>23</v>
      </c>
      <c r="F278">
        <v>30</v>
      </c>
      <c r="G278">
        <v>0</v>
      </c>
      <c r="H278">
        <v>4</v>
      </c>
      <c r="I278">
        <v>0</v>
      </c>
      <c r="J278">
        <v>3000</v>
      </c>
      <c r="K278">
        <v>8</v>
      </c>
      <c r="L278">
        <v>2630</v>
      </c>
      <c r="M278">
        <v>7</v>
      </c>
      <c r="N278">
        <v>13.33</v>
      </c>
      <c r="O278">
        <v>87.67</v>
      </c>
      <c r="P278">
        <v>-370</v>
      </c>
      <c r="Q278">
        <v>-1</v>
      </c>
      <c r="R278">
        <v>3</v>
      </c>
      <c r="S278">
        <v>19.5</v>
      </c>
      <c r="T278">
        <v>7.53</v>
      </c>
      <c r="U278">
        <v>3.8</v>
      </c>
      <c r="V278">
        <v>6.9</v>
      </c>
      <c r="W278">
        <v>1</v>
      </c>
      <c r="X278">
        <v>6</v>
      </c>
      <c r="Y278">
        <v>4</v>
      </c>
      <c r="Z278">
        <v>3</v>
      </c>
      <c r="AA278">
        <v>3</v>
      </c>
      <c r="AB278">
        <v>2</v>
      </c>
      <c r="AC278">
        <v>12.5</v>
      </c>
      <c r="AD278">
        <v>6.77</v>
      </c>
      <c r="AE278">
        <v>2.6</v>
      </c>
      <c r="AF278">
        <v>5.4</v>
      </c>
      <c r="AG278">
        <v>1</v>
      </c>
      <c r="AH278">
        <v>7</v>
      </c>
      <c r="AI278">
        <v>3</v>
      </c>
      <c r="AJ278">
        <v>1</v>
      </c>
      <c r="AK278">
        <v>3</v>
      </c>
    </row>
    <row r="279" spans="1:37">
      <c r="A279" t="s">
        <v>719</v>
      </c>
      <c r="B279" t="s">
        <v>641</v>
      </c>
      <c r="C279">
        <v>3436</v>
      </c>
      <c r="D279">
        <v>3436</v>
      </c>
      <c r="E279">
        <v>23</v>
      </c>
      <c r="F279">
        <v>5</v>
      </c>
      <c r="G279">
        <v>0</v>
      </c>
      <c r="H279">
        <v>0</v>
      </c>
      <c r="I279">
        <v>0</v>
      </c>
      <c r="J279">
        <v>500</v>
      </c>
      <c r="K279">
        <v>1</v>
      </c>
      <c r="L279">
        <v>0</v>
      </c>
      <c r="M279">
        <v>0</v>
      </c>
      <c r="N279">
        <v>0</v>
      </c>
      <c r="O279">
        <v>0</v>
      </c>
      <c r="P279">
        <v>-500</v>
      </c>
      <c r="Q279">
        <v>-1</v>
      </c>
      <c r="R279">
        <v>6.3</v>
      </c>
      <c r="S279">
        <v>13.2</v>
      </c>
      <c r="T279">
        <v>9.32</v>
      </c>
      <c r="U279">
        <v>6.3</v>
      </c>
      <c r="V279">
        <v>8.1999999999999993</v>
      </c>
      <c r="W279">
        <v>2</v>
      </c>
      <c r="X279">
        <v>6</v>
      </c>
      <c r="Y279">
        <v>4</v>
      </c>
      <c r="Z279">
        <v>2</v>
      </c>
      <c r="AA279">
        <v>4</v>
      </c>
      <c r="AB279">
        <v>5.6</v>
      </c>
      <c r="AC279">
        <v>34.799999999999997</v>
      </c>
      <c r="AD279">
        <v>13.46</v>
      </c>
      <c r="AE279">
        <v>5.6</v>
      </c>
      <c r="AF279">
        <v>6.8</v>
      </c>
      <c r="AG279">
        <v>2</v>
      </c>
      <c r="AH279">
        <v>12</v>
      </c>
      <c r="AI279">
        <v>6</v>
      </c>
      <c r="AJ279">
        <v>2</v>
      </c>
      <c r="AK279">
        <v>4</v>
      </c>
    </row>
    <row r="280" spans="1:37">
      <c r="A280" t="s">
        <v>719</v>
      </c>
      <c r="B280" t="s">
        <v>641</v>
      </c>
      <c r="C280">
        <v>3443</v>
      </c>
      <c r="D280">
        <v>3443</v>
      </c>
      <c r="E280">
        <v>14</v>
      </c>
      <c r="F280">
        <v>54</v>
      </c>
      <c r="G280">
        <v>0</v>
      </c>
      <c r="H280">
        <v>6</v>
      </c>
      <c r="I280">
        <v>0</v>
      </c>
      <c r="J280">
        <v>5400</v>
      </c>
      <c r="K280">
        <v>14</v>
      </c>
      <c r="L280">
        <v>5060</v>
      </c>
      <c r="M280">
        <v>14</v>
      </c>
      <c r="N280">
        <v>11.11</v>
      </c>
      <c r="O280">
        <v>93.7</v>
      </c>
      <c r="P280">
        <v>-340</v>
      </c>
      <c r="Q280">
        <v>-1</v>
      </c>
      <c r="R280">
        <v>2.7</v>
      </c>
      <c r="S280">
        <v>21</v>
      </c>
      <c r="T280">
        <v>8.51</v>
      </c>
      <c r="U280">
        <v>6.6</v>
      </c>
      <c r="V280">
        <v>7.9</v>
      </c>
      <c r="W280">
        <v>1</v>
      </c>
      <c r="X280">
        <v>6</v>
      </c>
      <c r="Y280">
        <v>4</v>
      </c>
      <c r="Z280">
        <v>4</v>
      </c>
      <c r="AA280">
        <v>4</v>
      </c>
      <c r="AB280">
        <v>1.8</v>
      </c>
      <c r="AC280">
        <v>103</v>
      </c>
      <c r="AD280">
        <v>10.74</v>
      </c>
      <c r="AE280">
        <v>2.2000000000000002</v>
      </c>
      <c r="AF280">
        <v>5.8</v>
      </c>
      <c r="AG280">
        <v>1</v>
      </c>
      <c r="AH280">
        <v>15</v>
      </c>
      <c r="AI280">
        <v>4</v>
      </c>
      <c r="AJ280">
        <v>1</v>
      </c>
      <c r="AK280">
        <v>3</v>
      </c>
    </row>
    <row r="281" spans="1:37">
      <c r="A281" t="s">
        <v>719</v>
      </c>
      <c r="B281" t="s">
        <v>641</v>
      </c>
      <c r="C281">
        <v>3535</v>
      </c>
      <c r="D281">
        <v>3535</v>
      </c>
      <c r="E281">
        <v>23</v>
      </c>
      <c r="F281">
        <v>48</v>
      </c>
      <c r="G281">
        <v>0</v>
      </c>
      <c r="H281">
        <v>2</v>
      </c>
      <c r="I281">
        <v>0</v>
      </c>
      <c r="J281">
        <v>4800</v>
      </c>
      <c r="K281">
        <v>13</v>
      </c>
      <c r="L281">
        <v>1350</v>
      </c>
      <c r="M281">
        <v>4</v>
      </c>
      <c r="N281">
        <v>4.17</v>
      </c>
      <c r="O281">
        <v>28.13</v>
      </c>
      <c r="P281">
        <v>-3450</v>
      </c>
      <c r="Q281">
        <v>-9</v>
      </c>
      <c r="R281">
        <v>2.4</v>
      </c>
      <c r="S281">
        <v>16</v>
      </c>
      <c r="T281">
        <v>7.99</v>
      </c>
      <c r="U281">
        <v>4.0999999999999996</v>
      </c>
      <c r="V281">
        <v>7.8</v>
      </c>
      <c r="W281">
        <v>1</v>
      </c>
      <c r="X281">
        <v>6</v>
      </c>
      <c r="Y281">
        <v>4</v>
      </c>
      <c r="Z281">
        <v>4</v>
      </c>
      <c r="AA281">
        <v>4</v>
      </c>
      <c r="AB281">
        <v>1.6</v>
      </c>
      <c r="AC281">
        <v>94.7</v>
      </c>
      <c r="AD281">
        <v>12.89</v>
      </c>
      <c r="AE281">
        <v>3.7</v>
      </c>
      <c r="AF281">
        <v>6.9</v>
      </c>
      <c r="AG281">
        <v>1</v>
      </c>
      <c r="AH281">
        <v>14</v>
      </c>
      <c r="AI281">
        <v>5</v>
      </c>
      <c r="AJ281">
        <v>1</v>
      </c>
      <c r="AK281">
        <v>3</v>
      </c>
    </row>
    <row r="282" spans="1:37">
      <c r="A282" t="s">
        <v>719</v>
      </c>
      <c r="B282" t="s">
        <v>641</v>
      </c>
      <c r="C282">
        <v>3636</v>
      </c>
      <c r="D282">
        <v>3636</v>
      </c>
      <c r="E282">
        <v>23</v>
      </c>
      <c r="F282">
        <v>35</v>
      </c>
      <c r="G282">
        <v>0</v>
      </c>
      <c r="H282">
        <v>4</v>
      </c>
      <c r="I282">
        <v>0</v>
      </c>
      <c r="J282">
        <v>3500</v>
      </c>
      <c r="K282">
        <v>9</v>
      </c>
      <c r="L282">
        <v>2040</v>
      </c>
      <c r="M282">
        <v>6</v>
      </c>
      <c r="N282">
        <v>11.43</v>
      </c>
      <c r="O282">
        <v>58.29</v>
      </c>
      <c r="P282">
        <v>-1460</v>
      </c>
      <c r="Q282">
        <v>-4</v>
      </c>
      <c r="R282">
        <v>2.7</v>
      </c>
      <c r="S282">
        <v>21.2</v>
      </c>
      <c r="T282">
        <v>8.48</v>
      </c>
      <c r="U282">
        <v>4.5999999999999996</v>
      </c>
      <c r="V282">
        <v>7.3</v>
      </c>
      <c r="W282">
        <v>1</v>
      </c>
      <c r="X282">
        <v>6</v>
      </c>
      <c r="Y282">
        <v>4</v>
      </c>
      <c r="Z282">
        <v>2</v>
      </c>
      <c r="AA282">
        <v>4</v>
      </c>
      <c r="AB282">
        <v>1.5</v>
      </c>
      <c r="AC282">
        <v>39</v>
      </c>
      <c r="AD282">
        <v>9.07</v>
      </c>
      <c r="AE282">
        <v>3</v>
      </c>
      <c r="AF282">
        <v>5.2</v>
      </c>
      <c r="AG282">
        <v>1</v>
      </c>
      <c r="AH282">
        <v>12</v>
      </c>
      <c r="AI282">
        <v>4</v>
      </c>
      <c r="AJ282">
        <v>1</v>
      </c>
      <c r="AK282">
        <v>2</v>
      </c>
    </row>
    <row r="283" spans="1:37">
      <c r="A283" t="s">
        <v>719</v>
      </c>
      <c r="B283" t="s">
        <v>641</v>
      </c>
      <c r="C283">
        <v>3663</v>
      </c>
      <c r="D283">
        <v>3663</v>
      </c>
      <c r="E283">
        <v>16</v>
      </c>
      <c r="F283">
        <v>20</v>
      </c>
      <c r="G283">
        <v>0</v>
      </c>
      <c r="H283">
        <v>0</v>
      </c>
      <c r="I283">
        <v>0</v>
      </c>
      <c r="J283">
        <v>2000</v>
      </c>
      <c r="K283">
        <v>5</v>
      </c>
      <c r="L283">
        <v>0</v>
      </c>
      <c r="M283">
        <v>0</v>
      </c>
      <c r="N283">
        <v>0</v>
      </c>
      <c r="O283">
        <v>0</v>
      </c>
      <c r="P283">
        <v>-2000</v>
      </c>
      <c r="Q283">
        <v>-5</v>
      </c>
      <c r="R283">
        <v>3.3</v>
      </c>
      <c r="S283">
        <v>16.8</v>
      </c>
      <c r="T283">
        <v>8.2100000000000009</v>
      </c>
      <c r="U283">
        <v>3.7</v>
      </c>
      <c r="V283">
        <v>7.5</v>
      </c>
      <c r="W283">
        <v>2</v>
      </c>
      <c r="X283">
        <v>6</v>
      </c>
      <c r="Y283">
        <v>4</v>
      </c>
      <c r="Z283">
        <v>3</v>
      </c>
      <c r="AA283">
        <v>3</v>
      </c>
      <c r="AB283">
        <v>1.7</v>
      </c>
      <c r="AC283">
        <v>21.1</v>
      </c>
      <c r="AD283">
        <v>7.46</v>
      </c>
      <c r="AE283">
        <v>5.2</v>
      </c>
      <c r="AF283">
        <v>5.2</v>
      </c>
      <c r="AG283">
        <v>1</v>
      </c>
      <c r="AH283">
        <v>9</v>
      </c>
      <c r="AI283">
        <v>4</v>
      </c>
      <c r="AJ283">
        <v>2</v>
      </c>
      <c r="AK283">
        <v>2</v>
      </c>
    </row>
    <row r="284" spans="1:37">
      <c r="A284" t="s">
        <v>719</v>
      </c>
      <c r="B284" t="s">
        <v>641</v>
      </c>
      <c r="C284">
        <v>4124</v>
      </c>
      <c r="D284">
        <v>4124</v>
      </c>
      <c r="E284">
        <v>13</v>
      </c>
      <c r="F284">
        <v>1</v>
      </c>
      <c r="G284">
        <v>0</v>
      </c>
      <c r="H284">
        <v>0</v>
      </c>
      <c r="I284">
        <v>0</v>
      </c>
      <c r="J284">
        <v>100</v>
      </c>
      <c r="K284">
        <v>0</v>
      </c>
      <c r="L284">
        <v>0</v>
      </c>
      <c r="M284">
        <v>0</v>
      </c>
      <c r="N284">
        <v>0</v>
      </c>
      <c r="O284">
        <v>0</v>
      </c>
      <c r="P284">
        <v>-100</v>
      </c>
      <c r="Q284">
        <v>0</v>
      </c>
      <c r="R284">
        <v>9.4</v>
      </c>
      <c r="S284">
        <v>9.4</v>
      </c>
      <c r="T284">
        <v>9.4</v>
      </c>
      <c r="U284">
        <v>9.4</v>
      </c>
      <c r="V284">
        <v>9.4</v>
      </c>
      <c r="W284">
        <v>6</v>
      </c>
      <c r="X284">
        <v>6</v>
      </c>
      <c r="Y284">
        <v>6</v>
      </c>
      <c r="Z284">
        <v>6</v>
      </c>
      <c r="AA284">
        <v>6</v>
      </c>
      <c r="AB284">
        <v>6.2</v>
      </c>
      <c r="AC284">
        <v>6.2</v>
      </c>
      <c r="AD284">
        <v>6.2</v>
      </c>
      <c r="AE284">
        <v>6.2</v>
      </c>
      <c r="AF284">
        <v>6.2</v>
      </c>
      <c r="AG284">
        <v>3</v>
      </c>
      <c r="AH284">
        <v>3</v>
      </c>
      <c r="AI284">
        <v>3</v>
      </c>
      <c r="AJ284">
        <v>3</v>
      </c>
      <c r="AK284">
        <v>3</v>
      </c>
    </row>
    <row r="285" spans="1:37">
      <c r="A285" t="s">
        <v>719</v>
      </c>
      <c r="B285" t="s">
        <v>641</v>
      </c>
      <c r="C285">
        <v>4124</v>
      </c>
      <c r="D285">
        <v>4124</v>
      </c>
      <c r="E285">
        <v>24</v>
      </c>
      <c r="F285">
        <v>38</v>
      </c>
      <c r="G285">
        <v>0</v>
      </c>
      <c r="H285">
        <v>3</v>
      </c>
      <c r="I285">
        <v>0</v>
      </c>
      <c r="J285">
        <v>3800</v>
      </c>
      <c r="K285">
        <v>10</v>
      </c>
      <c r="L285">
        <v>1290</v>
      </c>
      <c r="M285">
        <v>4</v>
      </c>
      <c r="N285">
        <v>7.89</v>
      </c>
      <c r="O285">
        <v>33.950000000000003</v>
      </c>
      <c r="P285">
        <v>-2510</v>
      </c>
      <c r="Q285">
        <v>-7</v>
      </c>
      <c r="R285">
        <v>2.1</v>
      </c>
      <c r="S285">
        <v>13.2</v>
      </c>
      <c r="T285">
        <v>5.49</v>
      </c>
      <c r="U285">
        <v>5.6</v>
      </c>
      <c r="V285">
        <v>5.6</v>
      </c>
      <c r="W285">
        <v>1</v>
      </c>
      <c r="X285">
        <v>6</v>
      </c>
      <c r="Y285">
        <v>3</v>
      </c>
      <c r="Z285">
        <v>3</v>
      </c>
      <c r="AA285">
        <v>3</v>
      </c>
      <c r="AB285">
        <v>1.7</v>
      </c>
      <c r="AC285">
        <v>33.1</v>
      </c>
      <c r="AD285">
        <v>8.44</v>
      </c>
      <c r="AE285">
        <v>3.4</v>
      </c>
      <c r="AF285">
        <v>4.3</v>
      </c>
      <c r="AG285">
        <v>1</v>
      </c>
      <c r="AH285">
        <v>13</v>
      </c>
      <c r="AI285">
        <v>4</v>
      </c>
      <c r="AJ285">
        <v>1</v>
      </c>
      <c r="AK285">
        <v>2</v>
      </c>
    </row>
    <row r="286" spans="1:37">
      <c r="A286" t="s">
        <v>719</v>
      </c>
      <c r="B286" t="s">
        <v>641</v>
      </c>
      <c r="C286">
        <v>4143</v>
      </c>
      <c r="D286">
        <v>4143</v>
      </c>
      <c r="E286">
        <v>24</v>
      </c>
      <c r="F286">
        <v>114</v>
      </c>
      <c r="G286">
        <v>0</v>
      </c>
      <c r="H286">
        <v>21</v>
      </c>
      <c r="I286">
        <v>0</v>
      </c>
      <c r="J286">
        <v>11400</v>
      </c>
      <c r="K286">
        <v>31</v>
      </c>
      <c r="L286">
        <v>16700</v>
      </c>
      <c r="M286">
        <v>46</v>
      </c>
      <c r="N286">
        <v>18.420000000000002</v>
      </c>
      <c r="O286">
        <v>146.49</v>
      </c>
      <c r="P286">
        <v>5300</v>
      </c>
      <c r="Q286">
        <v>15</v>
      </c>
      <c r="R286">
        <v>1.9</v>
      </c>
      <c r="S286">
        <v>26.8</v>
      </c>
      <c r="T286">
        <v>8.01</v>
      </c>
      <c r="U286">
        <v>4.0999999999999996</v>
      </c>
      <c r="V286">
        <v>7.6</v>
      </c>
      <c r="W286">
        <v>1</v>
      </c>
      <c r="X286">
        <v>6</v>
      </c>
      <c r="Y286">
        <v>4</v>
      </c>
      <c r="Z286">
        <v>5</v>
      </c>
      <c r="AA286">
        <v>4</v>
      </c>
      <c r="AB286">
        <v>1.7</v>
      </c>
      <c r="AC286">
        <v>880.5</v>
      </c>
      <c r="AD286">
        <v>15.46</v>
      </c>
      <c r="AE286">
        <v>4.7</v>
      </c>
      <c r="AF286">
        <v>5.2</v>
      </c>
      <c r="AG286">
        <v>1</v>
      </c>
      <c r="AH286">
        <v>15</v>
      </c>
      <c r="AI286">
        <v>4</v>
      </c>
      <c r="AJ286">
        <v>1</v>
      </c>
      <c r="AK286">
        <v>3</v>
      </c>
    </row>
    <row r="287" spans="1:37">
      <c r="A287" t="s">
        <v>719</v>
      </c>
      <c r="B287" t="s">
        <v>641</v>
      </c>
      <c r="C287">
        <v>4145</v>
      </c>
      <c r="D287">
        <v>4145</v>
      </c>
      <c r="E287">
        <v>12</v>
      </c>
      <c r="F287">
        <v>198</v>
      </c>
      <c r="G287">
        <v>0</v>
      </c>
      <c r="H287">
        <v>20</v>
      </c>
      <c r="I287">
        <v>0</v>
      </c>
      <c r="J287">
        <v>19800</v>
      </c>
      <c r="K287">
        <v>54</v>
      </c>
      <c r="L287">
        <v>14190</v>
      </c>
      <c r="M287">
        <v>39</v>
      </c>
      <c r="N287">
        <v>10.1</v>
      </c>
      <c r="O287">
        <v>71.67</v>
      </c>
      <c r="P287">
        <v>-5610</v>
      </c>
      <c r="Q287">
        <v>-15</v>
      </c>
      <c r="R287">
        <v>1.6</v>
      </c>
      <c r="S287">
        <v>18.100000000000001</v>
      </c>
      <c r="T287">
        <v>7.97</v>
      </c>
      <c r="U287">
        <v>5.2</v>
      </c>
      <c r="V287">
        <v>7.4</v>
      </c>
      <c r="W287">
        <v>1</v>
      </c>
      <c r="X287">
        <v>6</v>
      </c>
      <c r="Y287">
        <v>4</v>
      </c>
      <c r="Z287">
        <v>4</v>
      </c>
      <c r="AA287">
        <v>4</v>
      </c>
      <c r="AB287">
        <v>1.2</v>
      </c>
      <c r="AC287">
        <v>81.3</v>
      </c>
      <c r="AD287">
        <v>10.15</v>
      </c>
      <c r="AE287">
        <v>4.5999999999999996</v>
      </c>
      <c r="AF287">
        <v>6.6</v>
      </c>
      <c r="AG287">
        <v>1</v>
      </c>
      <c r="AH287">
        <v>14</v>
      </c>
      <c r="AI287">
        <v>4</v>
      </c>
      <c r="AJ287">
        <v>1</v>
      </c>
      <c r="AK287">
        <v>3</v>
      </c>
    </row>
    <row r="288" spans="1:37">
      <c r="A288" t="s">
        <v>719</v>
      </c>
      <c r="B288" t="s">
        <v>641</v>
      </c>
      <c r="C288">
        <v>4154</v>
      </c>
      <c r="D288">
        <v>4154</v>
      </c>
      <c r="E288">
        <v>13</v>
      </c>
      <c r="F288">
        <v>19</v>
      </c>
      <c r="G288">
        <v>0</v>
      </c>
      <c r="H288">
        <v>7</v>
      </c>
      <c r="I288">
        <v>0</v>
      </c>
      <c r="J288">
        <v>1900</v>
      </c>
      <c r="K288">
        <v>5</v>
      </c>
      <c r="L288">
        <v>3520</v>
      </c>
      <c r="M288">
        <v>10</v>
      </c>
      <c r="N288">
        <v>36.840000000000003</v>
      </c>
      <c r="O288">
        <v>185.26</v>
      </c>
      <c r="P288">
        <v>1620</v>
      </c>
      <c r="Q288">
        <v>4</v>
      </c>
      <c r="R288">
        <v>3.7</v>
      </c>
      <c r="S288">
        <v>12.7</v>
      </c>
      <c r="T288">
        <v>8.25</v>
      </c>
      <c r="U288">
        <v>3.7</v>
      </c>
      <c r="V288">
        <v>8</v>
      </c>
      <c r="W288">
        <v>1</v>
      </c>
      <c r="X288">
        <v>6</v>
      </c>
      <c r="Y288">
        <v>4</v>
      </c>
      <c r="Z288">
        <v>5</v>
      </c>
      <c r="AA288">
        <v>5</v>
      </c>
      <c r="AB288">
        <v>2.5</v>
      </c>
      <c r="AC288">
        <v>19.100000000000001</v>
      </c>
      <c r="AD288">
        <v>7.3</v>
      </c>
      <c r="AE288">
        <v>5.0999999999999996</v>
      </c>
      <c r="AF288">
        <v>5.6</v>
      </c>
      <c r="AG288">
        <v>1</v>
      </c>
      <c r="AH288">
        <v>9</v>
      </c>
      <c r="AI288">
        <v>4</v>
      </c>
      <c r="AJ288">
        <v>1</v>
      </c>
      <c r="AK288">
        <v>4</v>
      </c>
    </row>
    <row r="289" spans="1:37">
      <c r="A289" t="s">
        <v>719</v>
      </c>
      <c r="B289" t="s">
        <v>641</v>
      </c>
      <c r="C289">
        <v>4224</v>
      </c>
      <c r="D289">
        <v>4224</v>
      </c>
      <c r="E289">
        <v>23</v>
      </c>
      <c r="F289">
        <v>69</v>
      </c>
      <c r="G289">
        <v>0</v>
      </c>
      <c r="H289">
        <v>9</v>
      </c>
      <c r="I289">
        <v>0</v>
      </c>
      <c r="J289">
        <v>6900</v>
      </c>
      <c r="K289">
        <v>18</v>
      </c>
      <c r="L289">
        <v>5430</v>
      </c>
      <c r="M289">
        <v>15</v>
      </c>
      <c r="N289">
        <v>13.04</v>
      </c>
      <c r="O289">
        <v>78.7</v>
      </c>
      <c r="P289">
        <v>-1470</v>
      </c>
      <c r="Q289">
        <v>-4</v>
      </c>
      <c r="R289">
        <v>1.9</v>
      </c>
      <c r="S289">
        <v>19.5</v>
      </c>
      <c r="T289">
        <v>8.34</v>
      </c>
      <c r="U289">
        <v>6.7</v>
      </c>
      <c r="V289">
        <v>7.9</v>
      </c>
      <c r="W289">
        <v>1</v>
      </c>
      <c r="X289">
        <v>6</v>
      </c>
      <c r="Y289">
        <v>4</v>
      </c>
      <c r="Z289">
        <v>4</v>
      </c>
      <c r="AA289">
        <v>4</v>
      </c>
      <c r="AB289">
        <v>0.7</v>
      </c>
      <c r="AC289">
        <v>303.7</v>
      </c>
      <c r="AD289">
        <v>13.55</v>
      </c>
      <c r="AE289">
        <v>5.9</v>
      </c>
      <c r="AF289">
        <v>4.3</v>
      </c>
      <c r="AG289">
        <v>-1</v>
      </c>
      <c r="AH289">
        <v>15</v>
      </c>
      <c r="AI289">
        <v>4</v>
      </c>
      <c r="AJ289">
        <v>2</v>
      </c>
      <c r="AK289">
        <v>2</v>
      </c>
    </row>
    <row r="290" spans="1:37">
      <c r="A290" t="s">
        <v>719</v>
      </c>
      <c r="B290" t="s">
        <v>641</v>
      </c>
      <c r="C290">
        <v>4241</v>
      </c>
      <c r="D290">
        <v>4241</v>
      </c>
      <c r="E290">
        <v>34</v>
      </c>
      <c r="F290">
        <v>15</v>
      </c>
      <c r="G290">
        <v>0</v>
      </c>
      <c r="H290">
        <v>3</v>
      </c>
      <c r="I290">
        <v>0</v>
      </c>
      <c r="J290">
        <v>1500</v>
      </c>
      <c r="K290">
        <v>4</v>
      </c>
      <c r="L290">
        <v>2400</v>
      </c>
      <c r="M290">
        <v>7</v>
      </c>
      <c r="N290">
        <v>20</v>
      </c>
      <c r="O290">
        <v>160</v>
      </c>
      <c r="P290">
        <v>900</v>
      </c>
      <c r="Q290">
        <v>2</v>
      </c>
      <c r="R290">
        <v>2.7</v>
      </c>
      <c r="S290">
        <v>19</v>
      </c>
      <c r="T290">
        <v>9.61</v>
      </c>
      <c r="U290">
        <v>2.7</v>
      </c>
      <c r="V290">
        <v>8.5</v>
      </c>
      <c r="W290">
        <v>1</v>
      </c>
      <c r="X290">
        <v>6</v>
      </c>
      <c r="Y290">
        <v>5</v>
      </c>
      <c r="Z290">
        <v>5</v>
      </c>
      <c r="AA290">
        <v>5</v>
      </c>
      <c r="AB290">
        <v>1</v>
      </c>
      <c r="AC290">
        <v>19.600000000000001</v>
      </c>
      <c r="AD290">
        <v>6.43</v>
      </c>
      <c r="AE290">
        <v>2.6</v>
      </c>
      <c r="AF290">
        <v>4.0999999999999996</v>
      </c>
      <c r="AG290">
        <v>1</v>
      </c>
      <c r="AH290">
        <v>8</v>
      </c>
      <c r="AI290">
        <v>3</v>
      </c>
      <c r="AJ290">
        <v>1</v>
      </c>
      <c r="AK290">
        <v>2</v>
      </c>
    </row>
    <row r="291" spans="1:37">
      <c r="A291" t="s">
        <v>719</v>
      </c>
      <c r="B291" t="s">
        <v>641</v>
      </c>
      <c r="C291">
        <v>4243</v>
      </c>
      <c r="D291">
        <v>4243</v>
      </c>
      <c r="E291">
        <v>23</v>
      </c>
      <c r="F291">
        <v>13</v>
      </c>
      <c r="G291">
        <v>0</v>
      </c>
      <c r="H291">
        <v>2</v>
      </c>
      <c r="I291">
        <v>0</v>
      </c>
      <c r="J291">
        <v>1300</v>
      </c>
      <c r="K291">
        <v>3</v>
      </c>
      <c r="L291">
        <v>1740</v>
      </c>
      <c r="M291">
        <v>5</v>
      </c>
      <c r="N291">
        <v>15.38</v>
      </c>
      <c r="O291">
        <v>133.85</v>
      </c>
      <c r="P291">
        <v>440</v>
      </c>
      <c r="Q291">
        <v>1</v>
      </c>
      <c r="R291">
        <v>3.1</v>
      </c>
      <c r="S291">
        <v>12.4</v>
      </c>
      <c r="T291">
        <v>7.92</v>
      </c>
      <c r="U291">
        <v>11</v>
      </c>
      <c r="V291">
        <v>7.9</v>
      </c>
      <c r="W291">
        <v>1</v>
      </c>
      <c r="X291">
        <v>6</v>
      </c>
      <c r="Y291">
        <v>4</v>
      </c>
      <c r="Z291">
        <v>5</v>
      </c>
      <c r="AA291">
        <v>5</v>
      </c>
      <c r="AB291">
        <v>3.5</v>
      </c>
      <c r="AC291">
        <v>12.8</v>
      </c>
      <c r="AD291">
        <v>7.18</v>
      </c>
      <c r="AE291">
        <v>4.5999999999999996</v>
      </c>
      <c r="AF291">
        <v>6.1</v>
      </c>
      <c r="AG291">
        <v>1</v>
      </c>
      <c r="AH291">
        <v>6</v>
      </c>
      <c r="AI291">
        <v>4</v>
      </c>
      <c r="AJ291">
        <v>5</v>
      </c>
      <c r="AK291">
        <v>3</v>
      </c>
    </row>
    <row r="292" spans="1:37">
      <c r="A292" t="s">
        <v>719</v>
      </c>
      <c r="B292" t="s">
        <v>641</v>
      </c>
      <c r="C292">
        <v>4245</v>
      </c>
      <c r="D292">
        <v>4245</v>
      </c>
      <c r="E292">
        <v>34</v>
      </c>
      <c r="F292">
        <v>38</v>
      </c>
      <c r="G292">
        <v>0</v>
      </c>
      <c r="H292">
        <v>5</v>
      </c>
      <c r="I292">
        <v>0</v>
      </c>
      <c r="J292">
        <v>3800</v>
      </c>
      <c r="K292">
        <v>10</v>
      </c>
      <c r="L292">
        <v>3520</v>
      </c>
      <c r="M292">
        <v>10</v>
      </c>
      <c r="N292">
        <v>13.16</v>
      </c>
      <c r="O292">
        <v>92.63</v>
      </c>
      <c r="P292">
        <v>-280</v>
      </c>
      <c r="Q292">
        <v>-1</v>
      </c>
      <c r="R292">
        <v>2.8</v>
      </c>
      <c r="S292">
        <v>14.2</v>
      </c>
      <c r="T292">
        <v>7.65</v>
      </c>
      <c r="U292">
        <v>7.3</v>
      </c>
      <c r="V292">
        <v>7.1</v>
      </c>
      <c r="W292">
        <v>1</v>
      </c>
      <c r="X292">
        <v>6</v>
      </c>
      <c r="Y292">
        <v>4</v>
      </c>
      <c r="Z292">
        <v>4</v>
      </c>
      <c r="AA292">
        <v>4</v>
      </c>
      <c r="AB292">
        <v>1.9</v>
      </c>
      <c r="AC292">
        <v>72.599999999999994</v>
      </c>
      <c r="AD292">
        <v>12.91</v>
      </c>
      <c r="AE292">
        <v>2.6</v>
      </c>
      <c r="AF292">
        <v>6.8</v>
      </c>
      <c r="AG292">
        <v>1</v>
      </c>
      <c r="AH292">
        <v>13</v>
      </c>
      <c r="AI292">
        <v>5</v>
      </c>
      <c r="AJ292">
        <v>4</v>
      </c>
      <c r="AK292">
        <v>4</v>
      </c>
    </row>
    <row r="293" spans="1:37">
      <c r="A293" t="s">
        <v>719</v>
      </c>
      <c r="B293" t="s">
        <v>641</v>
      </c>
      <c r="C293">
        <v>4246</v>
      </c>
      <c r="D293">
        <v>4246</v>
      </c>
      <c r="E293">
        <v>46</v>
      </c>
      <c r="F293">
        <v>11</v>
      </c>
      <c r="G293">
        <v>0</v>
      </c>
      <c r="H293">
        <v>1</v>
      </c>
      <c r="I293">
        <v>0</v>
      </c>
      <c r="J293">
        <v>1100</v>
      </c>
      <c r="K293">
        <v>3</v>
      </c>
      <c r="L293">
        <v>400</v>
      </c>
      <c r="M293">
        <v>1</v>
      </c>
      <c r="N293">
        <v>9.09</v>
      </c>
      <c r="O293">
        <v>36.36</v>
      </c>
      <c r="P293">
        <v>-700</v>
      </c>
      <c r="Q293">
        <v>-2</v>
      </c>
      <c r="R293">
        <v>3.7</v>
      </c>
      <c r="S293">
        <v>6.5</v>
      </c>
      <c r="T293">
        <v>5.1100000000000003</v>
      </c>
      <c r="U293">
        <v>4.0999999999999996</v>
      </c>
      <c r="V293">
        <v>5.2</v>
      </c>
      <c r="W293">
        <v>1</v>
      </c>
      <c r="X293">
        <v>3</v>
      </c>
      <c r="Y293">
        <v>2</v>
      </c>
      <c r="Z293">
        <v>2</v>
      </c>
      <c r="AA293">
        <v>2</v>
      </c>
      <c r="AB293">
        <v>2.7</v>
      </c>
      <c r="AC293">
        <v>51.7</v>
      </c>
      <c r="AD293">
        <v>12.67</v>
      </c>
      <c r="AE293">
        <v>4</v>
      </c>
      <c r="AF293">
        <v>5.6</v>
      </c>
      <c r="AG293">
        <v>1</v>
      </c>
      <c r="AH293">
        <v>14</v>
      </c>
      <c r="AI293">
        <v>5</v>
      </c>
      <c r="AJ293">
        <v>1</v>
      </c>
      <c r="AK293">
        <v>2</v>
      </c>
    </row>
    <row r="294" spans="1:37">
      <c r="A294" t="s">
        <v>719</v>
      </c>
      <c r="B294" t="s">
        <v>641</v>
      </c>
      <c r="C294">
        <v>4334</v>
      </c>
      <c r="D294">
        <v>4334</v>
      </c>
      <c r="E294">
        <v>13</v>
      </c>
      <c r="F294">
        <v>41</v>
      </c>
      <c r="G294">
        <v>0</v>
      </c>
      <c r="H294">
        <v>4</v>
      </c>
      <c r="I294">
        <v>0</v>
      </c>
      <c r="J294">
        <v>4100</v>
      </c>
      <c r="K294">
        <v>11</v>
      </c>
      <c r="L294">
        <v>1520</v>
      </c>
      <c r="M294">
        <v>4</v>
      </c>
      <c r="N294">
        <v>9.76</v>
      </c>
      <c r="O294">
        <v>37.07</v>
      </c>
      <c r="P294">
        <v>-2580</v>
      </c>
      <c r="Q294">
        <v>-7</v>
      </c>
      <c r="R294">
        <v>2.7</v>
      </c>
      <c r="S294">
        <v>23</v>
      </c>
      <c r="T294">
        <v>7.22</v>
      </c>
      <c r="U294">
        <v>4.8</v>
      </c>
      <c r="V294">
        <v>6.1</v>
      </c>
      <c r="W294">
        <v>1</v>
      </c>
      <c r="X294">
        <v>6</v>
      </c>
      <c r="Y294">
        <v>3</v>
      </c>
      <c r="Z294">
        <v>2</v>
      </c>
      <c r="AA294">
        <v>3</v>
      </c>
      <c r="AB294">
        <v>1.6</v>
      </c>
      <c r="AC294">
        <v>31.8</v>
      </c>
      <c r="AD294">
        <v>6.34</v>
      </c>
      <c r="AE294">
        <v>3.2</v>
      </c>
      <c r="AF294">
        <v>4.5999999999999996</v>
      </c>
      <c r="AG294">
        <v>1</v>
      </c>
      <c r="AH294">
        <v>9</v>
      </c>
      <c r="AI294">
        <v>3</v>
      </c>
      <c r="AJ294">
        <v>1</v>
      </c>
      <c r="AK294">
        <v>2</v>
      </c>
    </row>
    <row r="295" spans="1:37">
      <c r="A295" t="s">
        <v>719</v>
      </c>
      <c r="B295" t="s">
        <v>641</v>
      </c>
      <c r="C295">
        <v>4341</v>
      </c>
      <c r="D295">
        <v>4341</v>
      </c>
      <c r="E295">
        <v>13</v>
      </c>
      <c r="F295">
        <v>39</v>
      </c>
      <c r="G295">
        <v>0</v>
      </c>
      <c r="H295">
        <v>7</v>
      </c>
      <c r="I295">
        <v>0</v>
      </c>
      <c r="J295">
        <v>3900</v>
      </c>
      <c r="K295">
        <v>10</v>
      </c>
      <c r="L295">
        <v>3300</v>
      </c>
      <c r="M295">
        <v>9</v>
      </c>
      <c r="N295">
        <v>17.95</v>
      </c>
      <c r="O295">
        <v>84.62</v>
      </c>
      <c r="P295">
        <v>-600</v>
      </c>
      <c r="Q295">
        <v>-2</v>
      </c>
      <c r="R295">
        <v>1.8</v>
      </c>
      <c r="S295">
        <v>17.3</v>
      </c>
      <c r="T295">
        <v>5.92</v>
      </c>
      <c r="U295">
        <v>3.1</v>
      </c>
      <c r="V295">
        <v>5</v>
      </c>
      <c r="W295">
        <v>1</v>
      </c>
      <c r="X295">
        <v>6</v>
      </c>
      <c r="Y295">
        <v>3</v>
      </c>
      <c r="Z295">
        <v>3</v>
      </c>
      <c r="AA295">
        <v>3</v>
      </c>
      <c r="AB295">
        <v>1.9</v>
      </c>
      <c r="AC295">
        <v>43.7</v>
      </c>
      <c r="AD295">
        <v>8.82</v>
      </c>
      <c r="AE295">
        <v>2.4</v>
      </c>
      <c r="AF295">
        <v>5.4</v>
      </c>
      <c r="AG295">
        <v>1</v>
      </c>
      <c r="AH295">
        <v>9</v>
      </c>
      <c r="AI295">
        <v>3</v>
      </c>
      <c r="AJ295">
        <v>1</v>
      </c>
      <c r="AK295">
        <v>3</v>
      </c>
    </row>
    <row r="296" spans="1:37">
      <c r="A296" t="s">
        <v>719</v>
      </c>
      <c r="B296" t="s">
        <v>641</v>
      </c>
      <c r="C296">
        <v>4343</v>
      </c>
      <c r="D296">
        <v>4343</v>
      </c>
      <c r="E296">
        <v>24</v>
      </c>
      <c r="F296">
        <v>171</v>
      </c>
      <c r="G296">
        <v>0</v>
      </c>
      <c r="H296">
        <v>24</v>
      </c>
      <c r="I296">
        <v>0</v>
      </c>
      <c r="J296">
        <v>17100</v>
      </c>
      <c r="K296">
        <v>46</v>
      </c>
      <c r="L296">
        <v>15060</v>
      </c>
      <c r="M296">
        <v>41</v>
      </c>
      <c r="N296">
        <v>14.04</v>
      </c>
      <c r="O296">
        <v>88.07</v>
      </c>
      <c r="P296">
        <v>-2040</v>
      </c>
      <c r="Q296">
        <v>-6</v>
      </c>
      <c r="R296">
        <v>1.7</v>
      </c>
      <c r="S296">
        <v>23.1</v>
      </c>
      <c r="T296">
        <v>7.62</v>
      </c>
      <c r="U296">
        <v>7.1</v>
      </c>
      <c r="V296">
        <v>7.2</v>
      </c>
      <c r="W296">
        <v>1</v>
      </c>
      <c r="X296">
        <v>6</v>
      </c>
      <c r="Y296">
        <v>4</v>
      </c>
      <c r="Z296">
        <v>2</v>
      </c>
      <c r="AA296">
        <v>4</v>
      </c>
      <c r="AB296">
        <v>1.6</v>
      </c>
      <c r="AC296">
        <v>164</v>
      </c>
      <c r="AD296">
        <v>11.04</v>
      </c>
      <c r="AE296">
        <v>3</v>
      </c>
      <c r="AF296">
        <v>6.5</v>
      </c>
      <c r="AG296">
        <v>1</v>
      </c>
      <c r="AH296">
        <v>15</v>
      </c>
      <c r="AI296">
        <v>4</v>
      </c>
      <c r="AJ296">
        <v>1</v>
      </c>
      <c r="AK296">
        <v>3</v>
      </c>
    </row>
    <row r="297" spans="1:37">
      <c r="A297" t="s">
        <v>719</v>
      </c>
      <c r="B297" t="s">
        <v>641</v>
      </c>
      <c r="C297">
        <v>4345</v>
      </c>
      <c r="D297">
        <v>4345</v>
      </c>
      <c r="E297">
        <v>23</v>
      </c>
      <c r="F297">
        <v>19</v>
      </c>
      <c r="G297">
        <v>0</v>
      </c>
      <c r="H297">
        <v>1</v>
      </c>
      <c r="I297">
        <v>0</v>
      </c>
      <c r="J297">
        <v>1900</v>
      </c>
      <c r="K297">
        <v>5</v>
      </c>
      <c r="L297">
        <v>2030</v>
      </c>
      <c r="M297">
        <v>6</v>
      </c>
      <c r="N297">
        <v>5.26</v>
      </c>
      <c r="O297">
        <v>106.84</v>
      </c>
      <c r="P297">
        <v>130</v>
      </c>
      <c r="Q297">
        <v>0</v>
      </c>
      <c r="R297">
        <v>3</v>
      </c>
      <c r="S297">
        <v>14.5</v>
      </c>
      <c r="T297">
        <v>8.6199999999999992</v>
      </c>
      <c r="U297">
        <v>6.9</v>
      </c>
      <c r="V297">
        <v>9.8000000000000007</v>
      </c>
      <c r="W297">
        <v>1</v>
      </c>
      <c r="X297">
        <v>6</v>
      </c>
      <c r="Y297">
        <v>4</v>
      </c>
      <c r="Z297">
        <v>5</v>
      </c>
      <c r="AA297">
        <v>5</v>
      </c>
      <c r="AB297">
        <v>2</v>
      </c>
      <c r="AC297">
        <v>122</v>
      </c>
      <c r="AD297">
        <v>19.75</v>
      </c>
      <c r="AE297">
        <v>3.8</v>
      </c>
      <c r="AF297">
        <v>8.5</v>
      </c>
      <c r="AG297">
        <v>1</v>
      </c>
      <c r="AH297">
        <v>15</v>
      </c>
      <c r="AI297">
        <v>6</v>
      </c>
      <c r="AJ297">
        <v>1</v>
      </c>
      <c r="AK297">
        <v>5</v>
      </c>
    </row>
    <row r="298" spans="1:37">
      <c r="A298" t="s">
        <v>719</v>
      </c>
      <c r="B298" t="s">
        <v>641</v>
      </c>
      <c r="C298">
        <v>4345</v>
      </c>
      <c r="D298">
        <v>4345</v>
      </c>
      <c r="E298">
        <v>24</v>
      </c>
      <c r="F298">
        <v>7</v>
      </c>
      <c r="G298">
        <v>0</v>
      </c>
      <c r="H298">
        <v>0</v>
      </c>
      <c r="I298">
        <v>0</v>
      </c>
      <c r="J298">
        <v>700</v>
      </c>
      <c r="K298">
        <v>1</v>
      </c>
      <c r="L298">
        <v>0</v>
      </c>
      <c r="M298">
        <v>0</v>
      </c>
      <c r="N298">
        <v>0</v>
      </c>
      <c r="O298">
        <v>0</v>
      </c>
      <c r="P298">
        <v>-700</v>
      </c>
      <c r="Q298">
        <v>-2</v>
      </c>
      <c r="R298">
        <v>4.7</v>
      </c>
      <c r="S298">
        <v>9.6999999999999993</v>
      </c>
      <c r="T298">
        <v>7.53</v>
      </c>
      <c r="U298">
        <v>4.7</v>
      </c>
      <c r="V298">
        <v>7.5</v>
      </c>
      <c r="W298">
        <v>1</v>
      </c>
      <c r="X298">
        <v>6</v>
      </c>
      <c r="Y298">
        <v>4</v>
      </c>
      <c r="Z298">
        <v>4</v>
      </c>
      <c r="AA298">
        <v>4</v>
      </c>
      <c r="AB298">
        <v>3.8</v>
      </c>
      <c r="AC298">
        <v>23.6</v>
      </c>
      <c r="AD298">
        <v>9.5</v>
      </c>
      <c r="AE298">
        <v>3.8</v>
      </c>
      <c r="AF298">
        <v>5.0999999999999996</v>
      </c>
      <c r="AG298">
        <v>1</v>
      </c>
      <c r="AH298">
        <v>12</v>
      </c>
      <c r="AI298">
        <v>5</v>
      </c>
      <c r="AJ298">
        <v>1</v>
      </c>
      <c r="AK298">
        <v>2</v>
      </c>
    </row>
    <row r="299" spans="1:37">
      <c r="A299" t="s">
        <v>719</v>
      </c>
      <c r="B299" t="s">
        <v>641</v>
      </c>
      <c r="C299">
        <v>4646</v>
      </c>
      <c r="D299">
        <v>4646</v>
      </c>
      <c r="E299">
        <v>34</v>
      </c>
      <c r="F299">
        <v>9</v>
      </c>
      <c r="G299">
        <v>0</v>
      </c>
      <c r="H299">
        <v>0</v>
      </c>
      <c r="I299">
        <v>0</v>
      </c>
      <c r="J299">
        <v>900</v>
      </c>
      <c r="K299">
        <v>2</v>
      </c>
      <c r="L299">
        <v>0</v>
      </c>
      <c r="M299">
        <v>0</v>
      </c>
      <c r="N299">
        <v>0</v>
      </c>
      <c r="O299">
        <v>0</v>
      </c>
      <c r="P299">
        <v>-900</v>
      </c>
      <c r="Q299">
        <v>-2</v>
      </c>
      <c r="R299">
        <v>6</v>
      </c>
      <c r="S299">
        <v>14.3</v>
      </c>
      <c r="T299">
        <v>9.1300000000000008</v>
      </c>
      <c r="U299">
        <v>7.2</v>
      </c>
      <c r="V299">
        <v>8.5</v>
      </c>
      <c r="W299">
        <v>2</v>
      </c>
      <c r="X299">
        <v>5</v>
      </c>
      <c r="Y299">
        <v>4</v>
      </c>
      <c r="Z299">
        <v>4</v>
      </c>
      <c r="AA299">
        <v>4</v>
      </c>
      <c r="AB299">
        <v>2.4</v>
      </c>
      <c r="AC299">
        <v>74.099999999999994</v>
      </c>
      <c r="AD299">
        <v>17.59</v>
      </c>
      <c r="AE299">
        <v>2.4</v>
      </c>
      <c r="AF299">
        <v>10.6</v>
      </c>
      <c r="AG299">
        <v>1</v>
      </c>
      <c r="AH299">
        <v>15</v>
      </c>
      <c r="AI299">
        <v>7</v>
      </c>
      <c r="AJ299">
        <v>1</v>
      </c>
      <c r="AK299">
        <v>6</v>
      </c>
    </row>
    <row r="300" spans="1:37">
      <c r="A300" t="s">
        <v>719</v>
      </c>
      <c r="B300" t="s">
        <v>641</v>
      </c>
      <c r="C300">
        <v>5115</v>
      </c>
      <c r="D300">
        <v>5115</v>
      </c>
      <c r="E300">
        <v>13</v>
      </c>
      <c r="F300">
        <v>5</v>
      </c>
      <c r="G300">
        <v>0</v>
      </c>
      <c r="H300">
        <v>0</v>
      </c>
      <c r="I300">
        <v>0</v>
      </c>
      <c r="J300">
        <v>500</v>
      </c>
      <c r="K300">
        <v>1</v>
      </c>
      <c r="L300">
        <v>0</v>
      </c>
      <c r="M300">
        <v>0</v>
      </c>
      <c r="N300">
        <v>0</v>
      </c>
      <c r="O300">
        <v>0</v>
      </c>
      <c r="P300">
        <v>-500</v>
      </c>
      <c r="Q300">
        <v>-1</v>
      </c>
      <c r="R300">
        <v>6.2</v>
      </c>
      <c r="S300">
        <v>15.1</v>
      </c>
      <c r="T300">
        <v>10.66</v>
      </c>
      <c r="U300">
        <v>6.2</v>
      </c>
      <c r="V300">
        <v>9.3000000000000007</v>
      </c>
      <c r="W300">
        <v>2</v>
      </c>
      <c r="X300">
        <v>6</v>
      </c>
      <c r="Y300">
        <v>4</v>
      </c>
      <c r="Z300">
        <v>4</v>
      </c>
      <c r="AA300">
        <v>4</v>
      </c>
      <c r="AB300">
        <v>4.4000000000000004</v>
      </c>
      <c r="AC300">
        <v>35.700000000000003</v>
      </c>
      <c r="AD300">
        <v>11.84</v>
      </c>
      <c r="AE300">
        <v>4.4000000000000004</v>
      </c>
      <c r="AF300">
        <v>7.1</v>
      </c>
      <c r="AG300">
        <v>2</v>
      </c>
      <c r="AH300">
        <v>8</v>
      </c>
      <c r="AI300">
        <v>4</v>
      </c>
      <c r="AJ300">
        <v>2</v>
      </c>
      <c r="AK300">
        <v>3</v>
      </c>
    </row>
    <row r="301" spans="1:37">
      <c r="A301" t="s">
        <v>719</v>
      </c>
      <c r="B301" t="s">
        <v>641</v>
      </c>
      <c r="C301">
        <v>5152</v>
      </c>
      <c r="D301">
        <v>5152</v>
      </c>
      <c r="E301">
        <v>12</v>
      </c>
      <c r="F301">
        <v>115</v>
      </c>
      <c r="G301">
        <v>0</v>
      </c>
      <c r="H301">
        <v>16</v>
      </c>
      <c r="I301">
        <v>0</v>
      </c>
      <c r="J301">
        <v>11500</v>
      </c>
      <c r="K301">
        <v>31</v>
      </c>
      <c r="L301">
        <v>6860</v>
      </c>
      <c r="M301">
        <v>19</v>
      </c>
      <c r="N301">
        <v>13.91</v>
      </c>
      <c r="O301">
        <v>59.65</v>
      </c>
      <c r="P301">
        <v>-4640</v>
      </c>
      <c r="Q301">
        <v>-13</v>
      </c>
      <c r="R301">
        <v>1.6</v>
      </c>
      <c r="S301">
        <v>18.2</v>
      </c>
      <c r="T301">
        <v>6.75</v>
      </c>
      <c r="U301">
        <v>6</v>
      </c>
      <c r="V301">
        <v>6</v>
      </c>
      <c r="W301">
        <v>1</v>
      </c>
      <c r="X301">
        <v>6</v>
      </c>
      <c r="Y301">
        <v>3</v>
      </c>
      <c r="Z301">
        <v>3</v>
      </c>
      <c r="AA301">
        <v>3</v>
      </c>
      <c r="AB301">
        <v>1.8</v>
      </c>
      <c r="AC301">
        <v>98.5</v>
      </c>
      <c r="AD301">
        <v>10.08</v>
      </c>
      <c r="AE301">
        <v>3.5</v>
      </c>
      <c r="AF301">
        <v>5.2</v>
      </c>
      <c r="AG301">
        <v>1</v>
      </c>
      <c r="AH301">
        <v>14</v>
      </c>
      <c r="AI301">
        <v>4</v>
      </c>
      <c r="AJ301">
        <v>1</v>
      </c>
      <c r="AK301">
        <v>3</v>
      </c>
    </row>
    <row r="302" spans="1:37">
      <c r="A302" t="s">
        <v>719</v>
      </c>
      <c r="B302" t="s">
        <v>641</v>
      </c>
      <c r="C302">
        <v>5153</v>
      </c>
      <c r="D302">
        <v>5153</v>
      </c>
      <c r="E302">
        <v>12</v>
      </c>
      <c r="F302">
        <v>72</v>
      </c>
      <c r="G302">
        <v>0</v>
      </c>
      <c r="H302">
        <v>9</v>
      </c>
      <c r="I302">
        <v>0</v>
      </c>
      <c r="J302">
        <v>7200</v>
      </c>
      <c r="K302">
        <v>19</v>
      </c>
      <c r="L302">
        <v>7970</v>
      </c>
      <c r="M302">
        <v>22</v>
      </c>
      <c r="N302">
        <v>12.5</v>
      </c>
      <c r="O302">
        <v>110.69</v>
      </c>
      <c r="P302">
        <v>770</v>
      </c>
      <c r="Q302">
        <v>2</v>
      </c>
      <c r="R302">
        <v>1.5</v>
      </c>
      <c r="S302">
        <v>19.399999999999999</v>
      </c>
      <c r="T302">
        <v>8.02</v>
      </c>
      <c r="U302">
        <v>3.1</v>
      </c>
      <c r="V302">
        <v>7.6</v>
      </c>
      <c r="W302">
        <v>1</v>
      </c>
      <c r="X302">
        <v>6</v>
      </c>
      <c r="Y302">
        <v>4</v>
      </c>
      <c r="Z302">
        <v>4</v>
      </c>
      <c r="AA302">
        <v>4</v>
      </c>
      <c r="AB302">
        <v>1.9</v>
      </c>
      <c r="AC302">
        <v>79.2</v>
      </c>
      <c r="AD302">
        <v>10.92</v>
      </c>
      <c r="AE302">
        <v>5</v>
      </c>
      <c r="AF302">
        <v>7.6</v>
      </c>
      <c r="AG302">
        <v>1</v>
      </c>
      <c r="AH302">
        <v>15</v>
      </c>
      <c r="AI302">
        <v>5</v>
      </c>
      <c r="AJ302">
        <v>2</v>
      </c>
      <c r="AK302">
        <v>5</v>
      </c>
    </row>
    <row r="303" spans="1:37">
      <c r="A303" t="s">
        <v>719</v>
      </c>
      <c r="B303" t="s">
        <v>641</v>
      </c>
      <c r="C303">
        <v>5156</v>
      </c>
      <c r="D303">
        <v>5156</v>
      </c>
      <c r="E303">
        <v>25</v>
      </c>
      <c r="F303">
        <v>13</v>
      </c>
      <c r="G303">
        <v>0</v>
      </c>
      <c r="H303">
        <v>1</v>
      </c>
      <c r="I303">
        <v>0</v>
      </c>
      <c r="J303">
        <v>1300</v>
      </c>
      <c r="K303">
        <v>3</v>
      </c>
      <c r="L303">
        <v>340</v>
      </c>
      <c r="M303">
        <v>1</v>
      </c>
      <c r="N303">
        <v>7.69</v>
      </c>
      <c r="O303">
        <v>26.15</v>
      </c>
      <c r="P303">
        <v>-960</v>
      </c>
      <c r="Q303">
        <v>-3</v>
      </c>
      <c r="R303">
        <v>2.4</v>
      </c>
      <c r="S303">
        <v>16</v>
      </c>
      <c r="T303">
        <v>6.64</v>
      </c>
      <c r="U303">
        <v>2.4</v>
      </c>
      <c r="V303">
        <v>6.2</v>
      </c>
      <c r="W303">
        <v>1</v>
      </c>
      <c r="X303">
        <v>6</v>
      </c>
      <c r="Y303">
        <v>3</v>
      </c>
      <c r="Z303">
        <v>1</v>
      </c>
      <c r="AA303">
        <v>3</v>
      </c>
      <c r="AB303">
        <v>2.2000000000000002</v>
      </c>
      <c r="AC303">
        <v>44.8</v>
      </c>
      <c r="AD303">
        <v>13.32</v>
      </c>
      <c r="AE303">
        <v>3.4</v>
      </c>
      <c r="AF303">
        <v>7.1</v>
      </c>
      <c r="AG303">
        <v>1</v>
      </c>
      <c r="AH303">
        <v>14</v>
      </c>
      <c r="AI303">
        <v>5</v>
      </c>
      <c r="AJ303">
        <v>1</v>
      </c>
      <c r="AK303">
        <v>4</v>
      </c>
    </row>
    <row r="304" spans="1:37">
      <c r="A304" t="s">
        <v>719</v>
      </c>
      <c r="B304" t="s">
        <v>641</v>
      </c>
      <c r="C304">
        <v>5352</v>
      </c>
      <c r="D304">
        <v>5352</v>
      </c>
      <c r="E304">
        <v>23</v>
      </c>
      <c r="F304">
        <v>10</v>
      </c>
      <c r="G304">
        <v>0</v>
      </c>
      <c r="H304">
        <v>3</v>
      </c>
      <c r="I304">
        <v>0</v>
      </c>
      <c r="J304">
        <v>1000</v>
      </c>
      <c r="K304">
        <v>2</v>
      </c>
      <c r="L304">
        <v>1840</v>
      </c>
      <c r="M304">
        <v>5</v>
      </c>
      <c r="N304">
        <v>30</v>
      </c>
      <c r="O304">
        <v>184</v>
      </c>
      <c r="P304">
        <v>840</v>
      </c>
      <c r="Q304">
        <v>2</v>
      </c>
      <c r="R304">
        <v>2.2000000000000002</v>
      </c>
      <c r="S304">
        <v>11.9</v>
      </c>
      <c r="T304">
        <v>6.21</v>
      </c>
      <c r="U304">
        <v>2.2000000000000002</v>
      </c>
      <c r="V304">
        <v>5</v>
      </c>
      <c r="W304">
        <v>1</v>
      </c>
      <c r="X304">
        <v>6</v>
      </c>
      <c r="Y304">
        <v>3</v>
      </c>
      <c r="Z304">
        <v>2</v>
      </c>
      <c r="AA304">
        <v>2</v>
      </c>
      <c r="AB304">
        <v>2.8</v>
      </c>
      <c r="AC304">
        <v>14</v>
      </c>
      <c r="AD304">
        <v>6.76</v>
      </c>
      <c r="AE304">
        <v>2.8</v>
      </c>
      <c r="AF304">
        <v>4.5</v>
      </c>
      <c r="AG304">
        <v>1</v>
      </c>
      <c r="AH304">
        <v>8</v>
      </c>
      <c r="AI304">
        <v>4</v>
      </c>
      <c r="AJ304">
        <v>1</v>
      </c>
      <c r="AK304">
        <v>3</v>
      </c>
    </row>
    <row r="305" spans="1:37">
      <c r="A305" t="s">
        <v>719</v>
      </c>
      <c r="B305" t="s">
        <v>641</v>
      </c>
      <c r="C305">
        <v>5353</v>
      </c>
      <c r="D305">
        <v>5353</v>
      </c>
      <c r="E305">
        <v>23</v>
      </c>
      <c r="F305">
        <v>67</v>
      </c>
      <c r="G305">
        <v>0</v>
      </c>
      <c r="H305">
        <v>4</v>
      </c>
      <c r="I305">
        <v>0</v>
      </c>
      <c r="J305">
        <v>6700</v>
      </c>
      <c r="K305">
        <v>18</v>
      </c>
      <c r="L305">
        <v>3550</v>
      </c>
      <c r="M305">
        <v>10</v>
      </c>
      <c r="N305">
        <v>5.97</v>
      </c>
      <c r="O305">
        <v>52.99</v>
      </c>
      <c r="P305">
        <v>-3150</v>
      </c>
      <c r="Q305">
        <v>-9</v>
      </c>
      <c r="R305">
        <v>3.2</v>
      </c>
      <c r="S305">
        <v>20.399999999999999</v>
      </c>
      <c r="T305">
        <v>9.5500000000000007</v>
      </c>
      <c r="U305">
        <v>5</v>
      </c>
      <c r="V305">
        <v>8.9</v>
      </c>
      <c r="W305">
        <v>2</v>
      </c>
      <c r="X305">
        <v>6</v>
      </c>
      <c r="Y305">
        <v>4</v>
      </c>
      <c r="Z305">
        <v>5</v>
      </c>
      <c r="AA305">
        <v>5</v>
      </c>
      <c r="AB305">
        <v>1.8</v>
      </c>
      <c r="AC305">
        <v>134.6</v>
      </c>
      <c r="AD305">
        <v>14.71</v>
      </c>
      <c r="AE305">
        <v>2.4</v>
      </c>
      <c r="AF305">
        <v>6.5</v>
      </c>
      <c r="AG305">
        <v>1</v>
      </c>
      <c r="AH305">
        <v>15</v>
      </c>
      <c r="AI305">
        <v>5</v>
      </c>
      <c r="AJ305">
        <v>1</v>
      </c>
      <c r="AK305">
        <v>3</v>
      </c>
    </row>
    <row r="306" spans="1:37">
      <c r="A306" t="s">
        <v>719</v>
      </c>
      <c r="B306" t="s">
        <v>641</v>
      </c>
      <c r="C306">
        <v>5454</v>
      </c>
      <c r="D306">
        <v>5454</v>
      </c>
      <c r="E306">
        <v>15</v>
      </c>
      <c r="F306">
        <v>38</v>
      </c>
      <c r="G306">
        <v>0</v>
      </c>
      <c r="H306">
        <v>4</v>
      </c>
      <c r="I306">
        <v>0</v>
      </c>
      <c r="J306">
        <v>3800</v>
      </c>
      <c r="K306">
        <v>10</v>
      </c>
      <c r="L306">
        <v>2830</v>
      </c>
      <c r="M306">
        <v>8</v>
      </c>
      <c r="N306">
        <v>10.53</v>
      </c>
      <c r="O306">
        <v>74.47</v>
      </c>
      <c r="P306">
        <v>-970</v>
      </c>
      <c r="Q306">
        <v>-3</v>
      </c>
      <c r="R306">
        <v>3.5</v>
      </c>
      <c r="S306">
        <v>12.8</v>
      </c>
      <c r="T306">
        <v>7.76</v>
      </c>
      <c r="U306">
        <v>7.8</v>
      </c>
      <c r="V306">
        <v>7.7</v>
      </c>
      <c r="W306">
        <v>1</v>
      </c>
      <c r="X306">
        <v>6</v>
      </c>
      <c r="Y306">
        <v>4</v>
      </c>
      <c r="Z306">
        <v>4</v>
      </c>
      <c r="AA306">
        <v>4</v>
      </c>
      <c r="AB306">
        <v>1.4</v>
      </c>
      <c r="AC306">
        <v>83.5</v>
      </c>
      <c r="AD306">
        <v>11.87</v>
      </c>
      <c r="AE306">
        <v>4.0999999999999996</v>
      </c>
      <c r="AF306">
        <v>8.6999999999999993</v>
      </c>
      <c r="AG306">
        <v>1</v>
      </c>
      <c r="AH306">
        <v>13</v>
      </c>
      <c r="AI306">
        <v>5</v>
      </c>
      <c r="AJ306">
        <v>1</v>
      </c>
      <c r="AK306">
        <v>4</v>
      </c>
    </row>
    <row r="307" spans="1:37">
      <c r="A307" t="s">
        <v>719</v>
      </c>
      <c r="B307" t="s">
        <v>641</v>
      </c>
      <c r="C307">
        <v>6116</v>
      </c>
      <c r="D307">
        <v>6116</v>
      </c>
      <c r="E307">
        <v>46</v>
      </c>
      <c r="F307">
        <v>23</v>
      </c>
      <c r="G307">
        <v>0</v>
      </c>
      <c r="H307">
        <v>3</v>
      </c>
      <c r="I307">
        <v>0</v>
      </c>
      <c r="J307">
        <v>2300</v>
      </c>
      <c r="K307">
        <v>6</v>
      </c>
      <c r="L307">
        <v>1630</v>
      </c>
      <c r="M307">
        <v>4</v>
      </c>
      <c r="N307">
        <v>13.04</v>
      </c>
      <c r="O307">
        <v>70.87</v>
      </c>
      <c r="P307">
        <v>-670</v>
      </c>
      <c r="Q307">
        <v>-2</v>
      </c>
      <c r="R307">
        <v>2.8</v>
      </c>
      <c r="S307">
        <v>28.5</v>
      </c>
      <c r="T307">
        <v>10.55</v>
      </c>
      <c r="U307">
        <v>3.6</v>
      </c>
      <c r="V307">
        <v>9</v>
      </c>
      <c r="W307">
        <v>1</v>
      </c>
      <c r="X307">
        <v>6</v>
      </c>
      <c r="Y307">
        <v>4</v>
      </c>
      <c r="Z307">
        <v>6</v>
      </c>
      <c r="AA307">
        <v>4</v>
      </c>
      <c r="AB307">
        <v>1.4</v>
      </c>
      <c r="AC307">
        <v>25</v>
      </c>
      <c r="AD307">
        <v>5.87</v>
      </c>
      <c r="AE307">
        <v>1.6</v>
      </c>
      <c r="AF307">
        <v>2.9</v>
      </c>
      <c r="AG307">
        <v>1</v>
      </c>
      <c r="AH307">
        <v>10</v>
      </c>
      <c r="AI307">
        <v>3</v>
      </c>
      <c r="AJ307">
        <v>1</v>
      </c>
      <c r="AK307">
        <v>1</v>
      </c>
    </row>
    <row r="308" spans="1:37">
      <c r="A308" t="s">
        <v>719</v>
      </c>
      <c r="B308" t="s">
        <v>641</v>
      </c>
      <c r="C308">
        <v>6161</v>
      </c>
      <c r="D308">
        <v>6161</v>
      </c>
      <c r="E308">
        <v>46</v>
      </c>
      <c r="F308">
        <v>100</v>
      </c>
      <c r="G308">
        <v>0</v>
      </c>
      <c r="H308">
        <v>12</v>
      </c>
      <c r="I308">
        <v>0</v>
      </c>
      <c r="J308">
        <v>10000</v>
      </c>
      <c r="K308">
        <v>27</v>
      </c>
      <c r="L308">
        <v>6760</v>
      </c>
      <c r="M308">
        <v>19</v>
      </c>
      <c r="N308">
        <v>12</v>
      </c>
      <c r="O308">
        <v>67.599999999999994</v>
      </c>
      <c r="P308">
        <v>-3240</v>
      </c>
      <c r="Q308">
        <v>-9</v>
      </c>
      <c r="R308">
        <v>2.6</v>
      </c>
      <c r="S308">
        <v>88.5</v>
      </c>
      <c r="T308">
        <v>9.83</v>
      </c>
      <c r="U308">
        <v>6.5</v>
      </c>
      <c r="V308">
        <v>7.9</v>
      </c>
      <c r="W308">
        <v>1</v>
      </c>
      <c r="X308">
        <v>6</v>
      </c>
      <c r="Y308">
        <v>4</v>
      </c>
      <c r="Z308">
        <v>3</v>
      </c>
      <c r="AA308">
        <v>4</v>
      </c>
      <c r="AB308">
        <v>1.2</v>
      </c>
      <c r="AC308">
        <v>139</v>
      </c>
      <c r="AD308">
        <v>10.52</v>
      </c>
      <c r="AE308">
        <v>3.1</v>
      </c>
      <c r="AF308">
        <v>4.5999999999999996</v>
      </c>
      <c r="AG308">
        <v>1</v>
      </c>
      <c r="AH308">
        <v>15</v>
      </c>
      <c r="AI308">
        <v>4</v>
      </c>
      <c r="AJ308">
        <v>1</v>
      </c>
      <c r="AK308">
        <v>2</v>
      </c>
    </row>
    <row r="309" spans="1:37">
      <c r="A309" t="s">
        <v>719</v>
      </c>
      <c r="B309" t="s">
        <v>641</v>
      </c>
      <c r="C309">
        <v>6363</v>
      </c>
      <c r="D309">
        <v>6363</v>
      </c>
      <c r="E309">
        <v>46</v>
      </c>
      <c r="F309">
        <v>19</v>
      </c>
      <c r="G309">
        <v>0</v>
      </c>
      <c r="H309">
        <v>2</v>
      </c>
      <c r="I309">
        <v>0</v>
      </c>
      <c r="J309">
        <v>1900</v>
      </c>
      <c r="K309">
        <v>5</v>
      </c>
      <c r="L309">
        <v>2360</v>
      </c>
      <c r="M309">
        <v>6</v>
      </c>
      <c r="N309">
        <v>10.53</v>
      </c>
      <c r="O309">
        <v>124.21</v>
      </c>
      <c r="P309">
        <v>460</v>
      </c>
      <c r="Q309">
        <v>1</v>
      </c>
      <c r="R309">
        <v>6</v>
      </c>
      <c r="S309">
        <v>21.7</v>
      </c>
      <c r="T309">
        <v>10.27</v>
      </c>
      <c r="U309">
        <v>9</v>
      </c>
      <c r="V309">
        <v>9</v>
      </c>
      <c r="W309">
        <v>2</v>
      </c>
      <c r="X309">
        <v>6</v>
      </c>
      <c r="Y309">
        <v>5</v>
      </c>
      <c r="Z309">
        <v>5</v>
      </c>
      <c r="AA309">
        <v>5</v>
      </c>
      <c r="AB309">
        <v>2.1</v>
      </c>
      <c r="AC309">
        <v>43.5</v>
      </c>
      <c r="AD309">
        <v>12.11</v>
      </c>
      <c r="AE309">
        <v>2.1</v>
      </c>
      <c r="AF309">
        <v>7.9</v>
      </c>
      <c r="AG309">
        <v>1</v>
      </c>
      <c r="AH309">
        <v>13</v>
      </c>
      <c r="AI309">
        <v>5</v>
      </c>
      <c r="AJ309">
        <v>1</v>
      </c>
      <c r="AK309">
        <v>4</v>
      </c>
    </row>
    <row r="310" spans="1:37">
      <c r="A310" t="s">
        <v>719</v>
      </c>
      <c r="B310" t="s">
        <v>641</v>
      </c>
      <c r="C310">
        <v>6464</v>
      </c>
      <c r="D310">
        <v>6464</v>
      </c>
      <c r="E310">
        <v>26</v>
      </c>
      <c r="F310">
        <v>9</v>
      </c>
      <c r="G310">
        <v>0</v>
      </c>
      <c r="H310">
        <v>0</v>
      </c>
      <c r="I310">
        <v>0</v>
      </c>
      <c r="J310">
        <v>900</v>
      </c>
      <c r="K310">
        <v>2</v>
      </c>
      <c r="L310">
        <v>0</v>
      </c>
      <c r="M310">
        <v>0</v>
      </c>
      <c r="N310">
        <v>0</v>
      </c>
      <c r="O310">
        <v>0</v>
      </c>
      <c r="P310">
        <v>-900</v>
      </c>
      <c r="Q310">
        <v>-2</v>
      </c>
      <c r="R310">
        <v>3.3</v>
      </c>
      <c r="S310">
        <v>14.7</v>
      </c>
      <c r="T310">
        <v>8.61</v>
      </c>
      <c r="U310">
        <v>3.3</v>
      </c>
      <c r="V310">
        <v>9.1</v>
      </c>
      <c r="W310">
        <v>1</v>
      </c>
      <c r="X310">
        <v>5</v>
      </c>
      <c r="Y310">
        <v>4</v>
      </c>
      <c r="Z310">
        <v>4</v>
      </c>
      <c r="AA310">
        <v>4</v>
      </c>
      <c r="AB310">
        <v>5</v>
      </c>
      <c r="AC310">
        <v>25.4</v>
      </c>
      <c r="AD310">
        <v>13.23</v>
      </c>
      <c r="AE310">
        <v>5</v>
      </c>
      <c r="AF310">
        <v>11</v>
      </c>
      <c r="AG310">
        <v>2</v>
      </c>
      <c r="AH310">
        <v>11</v>
      </c>
      <c r="AI310">
        <v>6</v>
      </c>
      <c r="AJ310">
        <v>3</v>
      </c>
      <c r="AK310">
        <v>6</v>
      </c>
    </row>
    <row r="311" spans="1:37">
      <c r="N311">
        <f>AVERAGE(N198:N310)</f>
        <v>15.244424778761063</v>
      </c>
      <c r="O311">
        <f>AVERAGE(O198:O310)</f>
        <v>76.567876106194674</v>
      </c>
    </row>
    <row r="312" spans="1:37">
      <c r="A312" t="s">
        <v>679</v>
      </c>
      <c r="B312" t="s">
        <v>680</v>
      </c>
      <c r="C312" t="s">
        <v>681</v>
      </c>
      <c r="D312" t="s">
        <v>682</v>
      </c>
      <c r="E312" t="s">
        <v>430</v>
      </c>
      <c r="F312" t="s">
        <v>683</v>
      </c>
      <c r="G312" t="s">
        <v>684</v>
      </c>
      <c r="H312" t="s">
        <v>685</v>
      </c>
      <c r="I312" t="s">
        <v>686</v>
      </c>
      <c r="J312" t="s">
        <v>687</v>
      </c>
      <c r="K312" t="s">
        <v>688</v>
      </c>
      <c r="L312" t="s">
        <v>689</v>
      </c>
      <c r="M312" t="s">
        <v>690</v>
      </c>
      <c r="N312" t="s">
        <v>22</v>
      </c>
      <c r="O312" t="s">
        <v>23</v>
      </c>
      <c r="P312" t="s">
        <v>21</v>
      </c>
      <c r="Q312" t="s">
        <v>691</v>
      </c>
      <c r="R312" t="s">
        <v>692</v>
      </c>
      <c r="S312" t="s">
        <v>693</v>
      </c>
      <c r="T312" t="s">
        <v>694</v>
      </c>
      <c r="U312" t="s">
        <v>695</v>
      </c>
      <c r="V312" t="s">
        <v>696</v>
      </c>
      <c r="W312" t="s">
        <v>697</v>
      </c>
      <c r="X312" t="s">
        <v>698</v>
      </c>
      <c r="Y312" t="s">
        <v>699</v>
      </c>
      <c r="Z312" t="s">
        <v>700</v>
      </c>
      <c r="AA312" t="s">
        <v>701</v>
      </c>
      <c r="AB312" t="s">
        <v>702</v>
      </c>
      <c r="AC312" t="s">
        <v>703</v>
      </c>
      <c r="AD312" t="s">
        <v>704</v>
      </c>
      <c r="AE312" t="s">
        <v>705</v>
      </c>
      <c r="AF312" t="s">
        <v>706</v>
      </c>
      <c r="AG312" t="s">
        <v>707</v>
      </c>
      <c r="AH312" t="s">
        <v>708</v>
      </c>
      <c r="AI312" t="s">
        <v>709</v>
      </c>
      <c r="AJ312" t="s">
        <v>710</v>
      </c>
      <c r="AK312" t="s">
        <v>711</v>
      </c>
    </row>
    <row r="313" spans="1:37">
      <c r="A313" t="s">
        <v>720</v>
      </c>
      <c r="B313" t="s">
        <v>641</v>
      </c>
      <c r="C313">
        <v>1226</v>
      </c>
      <c r="D313">
        <v>1226</v>
      </c>
      <c r="E313">
        <v>16</v>
      </c>
      <c r="F313">
        <v>28</v>
      </c>
      <c r="G313">
        <v>0</v>
      </c>
      <c r="H313">
        <v>7</v>
      </c>
      <c r="I313">
        <v>0</v>
      </c>
      <c r="J313">
        <v>2800</v>
      </c>
      <c r="K313">
        <v>7</v>
      </c>
      <c r="L313">
        <v>4660</v>
      </c>
      <c r="M313">
        <v>13</v>
      </c>
      <c r="N313">
        <v>25</v>
      </c>
      <c r="O313">
        <v>166.43</v>
      </c>
      <c r="P313">
        <v>1860</v>
      </c>
      <c r="Q313">
        <v>5</v>
      </c>
      <c r="R313">
        <v>2.5</v>
      </c>
      <c r="S313">
        <v>15</v>
      </c>
      <c r="T313">
        <v>7.65</v>
      </c>
      <c r="U313">
        <v>5.9</v>
      </c>
      <c r="V313">
        <v>6.9</v>
      </c>
      <c r="W313">
        <v>1</v>
      </c>
      <c r="X313">
        <v>6</v>
      </c>
      <c r="Y313">
        <v>3</v>
      </c>
      <c r="Z313">
        <v>2</v>
      </c>
      <c r="AA313">
        <v>3</v>
      </c>
      <c r="AB313">
        <v>1.9</v>
      </c>
      <c r="AC313">
        <v>30.9</v>
      </c>
      <c r="AD313">
        <v>8.39</v>
      </c>
      <c r="AE313">
        <v>6.3</v>
      </c>
      <c r="AF313">
        <v>6.3</v>
      </c>
      <c r="AG313">
        <v>1</v>
      </c>
      <c r="AH313">
        <v>12</v>
      </c>
      <c r="AI313">
        <v>4</v>
      </c>
      <c r="AJ313">
        <v>3</v>
      </c>
      <c r="AK313">
        <v>3</v>
      </c>
    </row>
    <row r="314" spans="1:37">
      <c r="A314" t="s">
        <v>720</v>
      </c>
      <c r="B314" t="s">
        <v>641</v>
      </c>
      <c r="C314">
        <v>1226</v>
      </c>
      <c r="D314">
        <v>1226</v>
      </c>
      <c r="E314">
        <v>26</v>
      </c>
      <c r="F314">
        <v>8</v>
      </c>
      <c r="G314">
        <v>0</v>
      </c>
      <c r="H314">
        <v>0</v>
      </c>
      <c r="I314">
        <v>0</v>
      </c>
      <c r="J314">
        <v>800</v>
      </c>
      <c r="K314">
        <v>2</v>
      </c>
      <c r="L314">
        <v>0</v>
      </c>
      <c r="M314">
        <v>0</v>
      </c>
      <c r="N314">
        <v>0</v>
      </c>
      <c r="O314">
        <v>0</v>
      </c>
      <c r="P314">
        <v>-800</v>
      </c>
      <c r="Q314">
        <v>-2</v>
      </c>
      <c r="R314">
        <v>2.6</v>
      </c>
      <c r="S314">
        <v>11.5</v>
      </c>
      <c r="T314">
        <v>8.23</v>
      </c>
      <c r="U314">
        <v>2.6</v>
      </c>
      <c r="V314">
        <v>7.3</v>
      </c>
      <c r="W314">
        <v>1</v>
      </c>
      <c r="X314">
        <v>6</v>
      </c>
      <c r="Y314">
        <v>4</v>
      </c>
      <c r="Z314">
        <v>4</v>
      </c>
      <c r="AA314">
        <v>4</v>
      </c>
      <c r="AB314">
        <v>1.5</v>
      </c>
      <c r="AC314">
        <v>53.1</v>
      </c>
      <c r="AD314">
        <v>13.31</v>
      </c>
      <c r="AE314">
        <v>1.5</v>
      </c>
      <c r="AF314">
        <v>6</v>
      </c>
      <c r="AG314">
        <v>1</v>
      </c>
      <c r="AH314">
        <v>14</v>
      </c>
      <c r="AI314">
        <v>5</v>
      </c>
      <c r="AJ314">
        <v>2</v>
      </c>
      <c r="AK314">
        <v>3</v>
      </c>
    </row>
    <row r="315" spans="1:37">
      <c r="A315" t="s">
        <v>720</v>
      </c>
      <c r="B315" t="s">
        <v>641</v>
      </c>
      <c r="C315">
        <v>1241</v>
      </c>
      <c r="D315">
        <v>1241</v>
      </c>
      <c r="E315">
        <v>12</v>
      </c>
      <c r="F315">
        <v>46</v>
      </c>
      <c r="G315">
        <v>0</v>
      </c>
      <c r="H315">
        <v>13</v>
      </c>
      <c r="I315">
        <v>0</v>
      </c>
      <c r="J315">
        <v>4600</v>
      </c>
      <c r="K315">
        <v>12</v>
      </c>
      <c r="L315">
        <v>3660</v>
      </c>
      <c r="M315">
        <v>10</v>
      </c>
      <c r="N315">
        <v>28.26</v>
      </c>
      <c r="O315">
        <v>79.569999999999993</v>
      </c>
      <c r="P315">
        <v>-940</v>
      </c>
      <c r="Q315">
        <v>-3</v>
      </c>
      <c r="R315">
        <v>2</v>
      </c>
      <c r="S315">
        <v>9.1999999999999993</v>
      </c>
      <c r="T315">
        <v>3.54</v>
      </c>
      <c r="U315">
        <v>2</v>
      </c>
      <c r="V315">
        <v>3.1</v>
      </c>
      <c r="W315">
        <v>1</v>
      </c>
      <c r="X315">
        <v>4</v>
      </c>
      <c r="Y315">
        <v>1</v>
      </c>
      <c r="Z315">
        <v>1</v>
      </c>
      <c r="AA315">
        <v>1</v>
      </c>
      <c r="AB315">
        <v>1</v>
      </c>
      <c r="AC315">
        <v>27.5</v>
      </c>
      <c r="AD315">
        <v>8.48</v>
      </c>
      <c r="AE315">
        <v>2.1</v>
      </c>
      <c r="AF315">
        <v>6.5</v>
      </c>
      <c r="AG315">
        <v>-1</v>
      </c>
      <c r="AH315">
        <v>12</v>
      </c>
      <c r="AI315">
        <v>4</v>
      </c>
      <c r="AJ315">
        <v>1</v>
      </c>
      <c r="AK315">
        <v>3</v>
      </c>
    </row>
    <row r="316" spans="1:37">
      <c r="A316" t="s">
        <v>720</v>
      </c>
      <c r="B316" t="s">
        <v>641</v>
      </c>
      <c r="C316">
        <v>1241</v>
      </c>
      <c r="D316">
        <v>1241</v>
      </c>
      <c r="E316">
        <v>24</v>
      </c>
      <c r="F316">
        <v>10</v>
      </c>
      <c r="G316">
        <v>0</v>
      </c>
      <c r="H316">
        <v>0</v>
      </c>
      <c r="I316">
        <v>0</v>
      </c>
      <c r="J316">
        <v>1000</v>
      </c>
      <c r="K316">
        <v>2</v>
      </c>
      <c r="L316">
        <v>0</v>
      </c>
      <c r="M316">
        <v>0</v>
      </c>
      <c r="N316">
        <v>0</v>
      </c>
      <c r="O316">
        <v>0</v>
      </c>
      <c r="P316">
        <v>-1000</v>
      </c>
      <c r="Q316">
        <v>-3</v>
      </c>
      <c r="R316">
        <v>3</v>
      </c>
      <c r="S316">
        <v>15</v>
      </c>
      <c r="T316">
        <v>8.84</v>
      </c>
      <c r="U316">
        <v>3</v>
      </c>
      <c r="V316">
        <v>9.1999999999999993</v>
      </c>
      <c r="W316">
        <v>2</v>
      </c>
      <c r="X316">
        <v>5</v>
      </c>
      <c r="Y316">
        <v>3</v>
      </c>
      <c r="Z316">
        <v>3</v>
      </c>
      <c r="AA316">
        <v>3</v>
      </c>
      <c r="AB316">
        <v>2.2000000000000002</v>
      </c>
      <c r="AC316">
        <v>23.2</v>
      </c>
      <c r="AD316">
        <v>6.64</v>
      </c>
      <c r="AE316">
        <v>2.2000000000000002</v>
      </c>
      <c r="AF316">
        <v>2.9</v>
      </c>
      <c r="AG316">
        <v>1</v>
      </c>
      <c r="AH316">
        <v>9</v>
      </c>
      <c r="AI316">
        <v>3</v>
      </c>
      <c r="AJ316">
        <v>1</v>
      </c>
      <c r="AK316">
        <v>1</v>
      </c>
    </row>
    <row r="317" spans="1:37">
      <c r="A317" t="s">
        <v>720</v>
      </c>
      <c r="B317" t="s">
        <v>641</v>
      </c>
      <c r="C317">
        <v>1242</v>
      </c>
      <c r="D317">
        <v>1242</v>
      </c>
      <c r="E317">
        <v>14</v>
      </c>
      <c r="F317">
        <v>46</v>
      </c>
      <c r="G317">
        <v>0</v>
      </c>
      <c r="H317">
        <v>8</v>
      </c>
      <c r="I317">
        <v>0</v>
      </c>
      <c r="J317">
        <v>4600</v>
      </c>
      <c r="K317">
        <v>12</v>
      </c>
      <c r="L317">
        <v>4300</v>
      </c>
      <c r="M317">
        <v>12</v>
      </c>
      <c r="N317">
        <v>17.39</v>
      </c>
      <c r="O317">
        <v>93.48</v>
      </c>
      <c r="P317">
        <v>-300</v>
      </c>
      <c r="Q317">
        <v>-1</v>
      </c>
      <c r="R317">
        <v>2.9</v>
      </c>
      <c r="S317">
        <v>13.1</v>
      </c>
      <c r="T317">
        <v>6.54</v>
      </c>
      <c r="U317">
        <v>4.2</v>
      </c>
      <c r="V317">
        <v>6.1</v>
      </c>
      <c r="W317">
        <v>1</v>
      </c>
      <c r="X317">
        <v>6</v>
      </c>
      <c r="Y317">
        <v>3</v>
      </c>
      <c r="Z317">
        <v>3</v>
      </c>
      <c r="AA317">
        <v>3</v>
      </c>
      <c r="AB317">
        <v>1.7</v>
      </c>
      <c r="AC317">
        <v>26.6</v>
      </c>
      <c r="AD317">
        <v>8.36</v>
      </c>
      <c r="AE317">
        <v>6.7</v>
      </c>
      <c r="AF317">
        <v>6.6</v>
      </c>
      <c r="AG317">
        <v>1</v>
      </c>
      <c r="AH317">
        <v>12</v>
      </c>
      <c r="AI317">
        <v>4</v>
      </c>
      <c r="AJ317">
        <v>1</v>
      </c>
      <c r="AK317">
        <v>3</v>
      </c>
    </row>
    <row r="318" spans="1:37">
      <c r="A318" t="s">
        <v>720</v>
      </c>
      <c r="B318" t="s">
        <v>641</v>
      </c>
      <c r="C318">
        <v>1251</v>
      </c>
      <c r="D318">
        <v>1251</v>
      </c>
      <c r="E318">
        <v>12</v>
      </c>
      <c r="F318">
        <v>205</v>
      </c>
      <c r="G318">
        <v>0</v>
      </c>
      <c r="H318">
        <v>59</v>
      </c>
      <c r="I318">
        <v>0</v>
      </c>
      <c r="J318">
        <v>20500</v>
      </c>
      <c r="K318">
        <v>56</v>
      </c>
      <c r="L318">
        <v>16400</v>
      </c>
      <c r="M318">
        <v>45</v>
      </c>
      <c r="N318">
        <v>28.78</v>
      </c>
      <c r="O318">
        <v>80</v>
      </c>
      <c r="P318">
        <v>-4100</v>
      </c>
      <c r="Q318">
        <v>-11</v>
      </c>
      <c r="R318">
        <v>2</v>
      </c>
      <c r="S318">
        <v>11.3</v>
      </c>
      <c r="T318">
        <v>3.37</v>
      </c>
      <c r="U318">
        <v>2</v>
      </c>
      <c r="V318">
        <v>3.1</v>
      </c>
      <c r="W318">
        <v>1</v>
      </c>
      <c r="X318">
        <v>6</v>
      </c>
      <c r="Y318">
        <v>1</v>
      </c>
      <c r="Z318">
        <v>1</v>
      </c>
      <c r="AA318">
        <v>1</v>
      </c>
      <c r="AB318">
        <v>1.2</v>
      </c>
      <c r="AC318">
        <v>79.3</v>
      </c>
      <c r="AD318">
        <v>9.75</v>
      </c>
      <c r="AE318">
        <v>3.5</v>
      </c>
      <c r="AF318">
        <v>5</v>
      </c>
      <c r="AG318">
        <v>1</v>
      </c>
      <c r="AH318">
        <v>15</v>
      </c>
      <c r="AI318">
        <v>4</v>
      </c>
      <c r="AJ318">
        <v>1</v>
      </c>
      <c r="AK318">
        <v>3</v>
      </c>
    </row>
    <row r="319" spans="1:37">
      <c r="A319" t="s">
        <v>720</v>
      </c>
      <c r="B319" t="s">
        <v>641</v>
      </c>
      <c r="C319">
        <v>1252</v>
      </c>
      <c r="D319">
        <v>1252</v>
      </c>
      <c r="E319">
        <v>13</v>
      </c>
      <c r="F319">
        <v>169</v>
      </c>
      <c r="G319">
        <v>0</v>
      </c>
      <c r="H319">
        <v>15</v>
      </c>
      <c r="I319">
        <v>0</v>
      </c>
      <c r="J319">
        <v>16900</v>
      </c>
      <c r="K319">
        <v>46</v>
      </c>
      <c r="L319">
        <v>10610</v>
      </c>
      <c r="M319">
        <v>29</v>
      </c>
      <c r="N319">
        <v>8.8800000000000008</v>
      </c>
      <c r="O319">
        <v>62.78</v>
      </c>
      <c r="P319">
        <v>-6290</v>
      </c>
      <c r="Q319">
        <v>-17</v>
      </c>
      <c r="R319">
        <v>2</v>
      </c>
      <c r="S319">
        <v>15</v>
      </c>
      <c r="T319">
        <v>7.93</v>
      </c>
      <c r="U319">
        <v>6</v>
      </c>
      <c r="V319">
        <v>7.4</v>
      </c>
      <c r="W319">
        <v>1</v>
      </c>
      <c r="X319">
        <v>6</v>
      </c>
      <c r="Y319">
        <v>4</v>
      </c>
      <c r="Z319">
        <v>4</v>
      </c>
      <c r="AA319">
        <v>3</v>
      </c>
      <c r="AB319">
        <v>1.1000000000000001</v>
      </c>
      <c r="AC319">
        <v>70.5</v>
      </c>
      <c r="AD319">
        <v>8.9600000000000009</v>
      </c>
      <c r="AE319">
        <v>2</v>
      </c>
      <c r="AF319">
        <v>5.8</v>
      </c>
      <c r="AG319">
        <v>1</v>
      </c>
      <c r="AH319">
        <v>15</v>
      </c>
      <c r="AI319">
        <v>4</v>
      </c>
      <c r="AJ319">
        <v>1</v>
      </c>
      <c r="AK319">
        <v>3</v>
      </c>
    </row>
    <row r="320" spans="1:37">
      <c r="A320" t="s">
        <v>720</v>
      </c>
      <c r="B320" t="s">
        <v>641</v>
      </c>
      <c r="C320">
        <v>1261</v>
      </c>
      <c r="D320">
        <v>1261</v>
      </c>
      <c r="E320">
        <v>16</v>
      </c>
      <c r="F320">
        <v>57</v>
      </c>
      <c r="G320">
        <v>0</v>
      </c>
      <c r="H320">
        <v>6</v>
      </c>
      <c r="I320">
        <v>0</v>
      </c>
      <c r="J320">
        <v>5700</v>
      </c>
      <c r="K320">
        <v>15</v>
      </c>
      <c r="L320">
        <v>3120</v>
      </c>
      <c r="M320">
        <v>9</v>
      </c>
      <c r="N320">
        <v>10.53</v>
      </c>
      <c r="O320">
        <v>54.74</v>
      </c>
      <c r="P320">
        <v>-2580</v>
      </c>
      <c r="Q320">
        <v>-7</v>
      </c>
      <c r="R320">
        <v>3</v>
      </c>
      <c r="S320">
        <v>14.8</v>
      </c>
      <c r="T320">
        <v>6.55</v>
      </c>
      <c r="U320">
        <v>4.0999999999999996</v>
      </c>
      <c r="V320">
        <v>6.2</v>
      </c>
      <c r="W320">
        <v>1</v>
      </c>
      <c r="X320">
        <v>6</v>
      </c>
      <c r="Y320">
        <v>3</v>
      </c>
      <c r="Z320">
        <v>2</v>
      </c>
      <c r="AA320">
        <v>2</v>
      </c>
      <c r="AB320">
        <v>1.3</v>
      </c>
      <c r="AC320">
        <v>43.4</v>
      </c>
      <c r="AD320">
        <v>10.81</v>
      </c>
      <c r="AE320">
        <v>2.4</v>
      </c>
      <c r="AF320">
        <v>8.4</v>
      </c>
      <c r="AG320">
        <v>1</v>
      </c>
      <c r="AH320">
        <v>14</v>
      </c>
      <c r="AI320">
        <v>5</v>
      </c>
      <c r="AJ320">
        <v>1</v>
      </c>
      <c r="AK320">
        <v>3</v>
      </c>
    </row>
    <row r="321" spans="1:37">
      <c r="A321" t="s">
        <v>720</v>
      </c>
      <c r="B321" t="s">
        <v>641</v>
      </c>
      <c r="C321">
        <v>1262</v>
      </c>
      <c r="D321">
        <v>1262</v>
      </c>
      <c r="E321">
        <v>12</v>
      </c>
      <c r="F321">
        <v>37</v>
      </c>
      <c r="G321">
        <v>0</v>
      </c>
      <c r="H321">
        <v>11</v>
      </c>
      <c r="I321">
        <v>0</v>
      </c>
      <c r="J321">
        <v>3700</v>
      </c>
      <c r="K321">
        <v>10</v>
      </c>
      <c r="L321">
        <v>3830</v>
      </c>
      <c r="M321">
        <v>10</v>
      </c>
      <c r="N321">
        <v>29.73</v>
      </c>
      <c r="O321">
        <v>103.51</v>
      </c>
      <c r="P321">
        <v>130</v>
      </c>
      <c r="Q321">
        <v>0</v>
      </c>
      <c r="R321">
        <v>2.2000000000000002</v>
      </c>
      <c r="S321">
        <v>7.8</v>
      </c>
      <c r="T321">
        <v>4.43</v>
      </c>
      <c r="U321">
        <v>2.6</v>
      </c>
      <c r="V321">
        <v>4.3</v>
      </c>
      <c r="W321">
        <v>1</v>
      </c>
      <c r="X321">
        <v>4</v>
      </c>
      <c r="Y321">
        <v>2</v>
      </c>
      <c r="Z321">
        <v>1</v>
      </c>
      <c r="AA321">
        <v>1</v>
      </c>
      <c r="AB321">
        <v>1.3</v>
      </c>
      <c r="AC321">
        <v>51.6</v>
      </c>
      <c r="AD321">
        <v>11.15</v>
      </c>
      <c r="AE321">
        <v>2.2999999999999998</v>
      </c>
      <c r="AF321">
        <v>7.3</v>
      </c>
      <c r="AG321">
        <v>1</v>
      </c>
      <c r="AH321">
        <v>14</v>
      </c>
      <c r="AI321">
        <v>5</v>
      </c>
      <c r="AJ321">
        <v>1</v>
      </c>
      <c r="AK321">
        <v>3</v>
      </c>
    </row>
    <row r="322" spans="1:37">
      <c r="A322" t="s">
        <v>720</v>
      </c>
      <c r="B322" t="s">
        <v>641</v>
      </c>
      <c r="C322">
        <v>1312</v>
      </c>
      <c r="D322">
        <v>1312</v>
      </c>
      <c r="E322">
        <v>12</v>
      </c>
      <c r="F322">
        <v>598</v>
      </c>
      <c r="G322">
        <v>1</v>
      </c>
      <c r="H322">
        <v>197</v>
      </c>
      <c r="I322">
        <v>0</v>
      </c>
      <c r="J322">
        <v>59800</v>
      </c>
      <c r="K322">
        <v>163</v>
      </c>
      <c r="L322">
        <v>51430</v>
      </c>
      <c r="M322">
        <v>141</v>
      </c>
      <c r="N322">
        <v>32.94</v>
      </c>
      <c r="O322">
        <v>86</v>
      </c>
      <c r="P322">
        <v>-8370</v>
      </c>
      <c r="Q322">
        <v>-23</v>
      </c>
      <c r="R322">
        <v>2</v>
      </c>
      <c r="S322">
        <v>13.5</v>
      </c>
      <c r="T322">
        <v>3.36</v>
      </c>
      <c r="U322">
        <v>2</v>
      </c>
      <c r="V322">
        <v>2.9</v>
      </c>
      <c r="W322">
        <v>1</v>
      </c>
      <c r="X322">
        <v>6</v>
      </c>
      <c r="Y322">
        <v>2</v>
      </c>
      <c r="Z322">
        <v>1</v>
      </c>
      <c r="AA322">
        <v>1</v>
      </c>
      <c r="AB322">
        <v>1.1000000000000001</v>
      </c>
      <c r="AC322">
        <v>236.1</v>
      </c>
      <c r="AD322">
        <v>8.39</v>
      </c>
      <c r="AE322">
        <v>2.2000000000000002</v>
      </c>
      <c r="AF322">
        <v>3.2</v>
      </c>
      <c r="AG322">
        <v>1</v>
      </c>
      <c r="AH322">
        <v>15</v>
      </c>
      <c r="AI322">
        <v>3</v>
      </c>
      <c r="AJ322">
        <v>1</v>
      </c>
      <c r="AK322">
        <v>2</v>
      </c>
    </row>
    <row r="323" spans="1:37">
      <c r="A323" t="s">
        <v>720</v>
      </c>
      <c r="B323" t="s">
        <v>641</v>
      </c>
      <c r="C323">
        <v>1314</v>
      </c>
      <c r="D323">
        <v>1314</v>
      </c>
      <c r="E323">
        <v>12</v>
      </c>
      <c r="F323">
        <v>758</v>
      </c>
      <c r="G323">
        <v>2</v>
      </c>
      <c r="H323">
        <v>169</v>
      </c>
      <c r="I323">
        <v>0</v>
      </c>
      <c r="J323">
        <v>75800</v>
      </c>
      <c r="K323">
        <v>207</v>
      </c>
      <c r="L323">
        <v>63990</v>
      </c>
      <c r="M323">
        <v>175</v>
      </c>
      <c r="N323">
        <v>22.3</v>
      </c>
      <c r="O323">
        <v>84.42</v>
      </c>
      <c r="P323">
        <v>-11810</v>
      </c>
      <c r="Q323">
        <v>-32</v>
      </c>
      <c r="R323">
        <v>2</v>
      </c>
      <c r="S323">
        <v>14.8</v>
      </c>
      <c r="T323">
        <v>5.14</v>
      </c>
      <c r="U323">
        <v>2.6</v>
      </c>
      <c r="V323">
        <v>4.5</v>
      </c>
      <c r="W323">
        <v>1</v>
      </c>
      <c r="X323">
        <v>6</v>
      </c>
      <c r="Y323">
        <v>2</v>
      </c>
      <c r="Z323">
        <v>2</v>
      </c>
      <c r="AA323">
        <v>2</v>
      </c>
      <c r="AB323">
        <v>1</v>
      </c>
      <c r="AC323">
        <v>171.9</v>
      </c>
      <c r="AD323">
        <v>8.4499999999999993</v>
      </c>
      <c r="AE323">
        <v>3.1</v>
      </c>
      <c r="AF323">
        <v>3.5</v>
      </c>
      <c r="AG323">
        <v>1</v>
      </c>
      <c r="AH323">
        <v>15</v>
      </c>
      <c r="AI323">
        <v>3</v>
      </c>
      <c r="AJ323">
        <v>1</v>
      </c>
      <c r="AK323">
        <v>2</v>
      </c>
    </row>
    <row r="324" spans="1:37">
      <c r="A324" t="s">
        <v>720</v>
      </c>
      <c r="B324" t="s">
        <v>641</v>
      </c>
      <c r="C324">
        <v>1315</v>
      </c>
      <c r="D324">
        <v>1315</v>
      </c>
      <c r="E324">
        <v>12</v>
      </c>
      <c r="F324">
        <v>1922</v>
      </c>
      <c r="G324">
        <v>5</v>
      </c>
      <c r="H324">
        <v>428</v>
      </c>
      <c r="I324">
        <v>1</v>
      </c>
      <c r="J324">
        <v>192200</v>
      </c>
      <c r="K324">
        <v>526</v>
      </c>
      <c r="L324">
        <v>155620</v>
      </c>
      <c r="M324">
        <v>426</v>
      </c>
      <c r="N324">
        <v>22.27</v>
      </c>
      <c r="O324">
        <v>80.97</v>
      </c>
      <c r="P324">
        <v>-36580</v>
      </c>
      <c r="Q324">
        <v>-100</v>
      </c>
      <c r="R324">
        <v>2</v>
      </c>
      <c r="S324">
        <v>15</v>
      </c>
      <c r="T324">
        <v>4.88</v>
      </c>
      <c r="U324">
        <v>2.7</v>
      </c>
      <c r="V324">
        <v>4.0999999999999996</v>
      </c>
      <c r="W324">
        <v>1</v>
      </c>
      <c r="X324">
        <v>6</v>
      </c>
      <c r="Y324">
        <v>2</v>
      </c>
      <c r="Z324">
        <v>2</v>
      </c>
      <c r="AA324">
        <v>2</v>
      </c>
      <c r="AB324">
        <v>1</v>
      </c>
      <c r="AC324">
        <v>223.9</v>
      </c>
      <c r="AD324">
        <v>9.1199999999999992</v>
      </c>
      <c r="AE324">
        <v>2.6</v>
      </c>
      <c r="AF324">
        <v>4</v>
      </c>
      <c r="AG324">
        <v>-1</v>
      </c>
      <c r="AH324">
        <v>15</v>
      </c>
      <c r="AI324">
        <v>3</v>
      </c>
      <c r="AJ324">
        <v>1</v>
      </c>
      <c r="AK324">
        <v>2</v>
      </c>
    </row>
    <row r="325" spans="1:37">
      <c r="A325" t="s">
        <v>720</v>
      </c>
      <c r="B325" t="s">
        <v>641</v>
      </c>
      <c r="C325">
        <v>1316</v>
      </c>
      <c r="D325">
        <v>1316</v>
      </c>
      <c r="E325">
        <v>12</v>
      </c>
      <c r="F325">
        <v>531</v>
      </c>
      <c r="G325">
        <v>1</v>
      </c>
      <c r="H325">
        <v>112</v>
      </c>
      <c r="I325">
        <v>0</v>
      </c>
      <c r="J325">
        <v>53100</v>
      </c>
      <c r="K325">
        <v>145</v>
      </c>
      <c r="L325">
        <v>46530</v>
      </c>
      <c r="M325">
        <v>127</v>
      </c>
      <c r="N325">
        <v>21.09</v>
      </c>
      <c r="O325">
        <v>87.63</v>
      </c>
      <c r="P325">
        <v>-6570</v>
      </c>
      <c r="Q325">
        <v>-18</v>
      </c>
      <c r="R325">
        <v>2</v>
      </c>
      <c r="S325">
        <v>14.6</v>
      </c>
      <c r="T325">
        <v>5.53</v>
      </c>
      <c r="U325">
        <v>3.4</v>
      </c>
      <c r="V325">
        <v>4.8</v>
      </c>
      <c r="W325">
        <v>1</v>
      </c>
      <c r="X325">
        <v>6</v>
      </c>
      <c r="Y325">
        <v>3</v>
      </c>
      <c r="Z325">
        <v>2</v>
      </c>
      <c r="AA325">
        <v>2</v>
      </c>
      <c r="AB325">
        <v>1</v>
      </c>
      <c r="AC325">
        <v>85.1</v>
      </c>
      <c r="AD325">
        <v>9.3000000000000007</v>
      </c>
      <c r="AE325">
        <v>2.4</v>
      </c>
      <c r="AF325">
        <v>4.5999999999999996</v>
      </c>
      <c r="AG325">
        <v>-1</v>
      </c>
      <c r="AH325">
        <v>15</v>
      </c>
      <c r="AI325">
        <v>4</v>
      </c>
      <c r="AJ325">
        <v>1</v>
      </c>
      <c r="AK325">
        <v>3</v>
      </c>
    </row>
    <row r="326" spans="1:37">
      <c r="A326" t="s">
        <v>720</v>
      </c>
      <c r="B326" t="s">
        <v>641</v>
      </c>
      <c r="C326">
        <v>1316</v>
      </c>
      <c r="D326">
        <v>1316</v>
      </c>
      <c r="E326">
        <v>16</v>
      </c>
      <c r="F326">
        <v>57</v>
      </c>
      <c r="G326">
        <v>0</v>
      </c>
      <c r="H326">
        <v>10</v>
      </c>
      <c r="I326">
        <v>0</v>
      </c>
      <c r="J326">
        <v>5700</v>
      </c>
      <c r="K326">
        <v>15</v>
      </c>
      <c r="L326">
        <v>4830</v>
      </c>
      <c r="M326">
        <v>13</v>
      </c>
      <c r="N326">
        <v>17.54</v>
      </c>
      <c r="O326">
        <v>84.74</v>
      </c>
      <c r="P326">
        <v>-870</v>
      </c>
      <c r="Q326">
        <v>-2</v>
      </c>
      <c r="R326">
        <v>2.7</v>
      </c>
      <c r="S326">
        <v>14.3</v>
      </c>
      <c r="T326">
        <v>6.72</v>
      </c>
      <c r="U326">
        <v>3.4</v>
      </c>
      <c r="V326">
        <v>6.1</v>
      </c>
      <c r="W326">
        <v>1</v>
      </c>
      <c r="X326">
        <v>6</v>
      </c>
      <c r="Y326">
        <v>3</v>
      </c>
      <c r="Z326">
        <v>3</v>
      </c>
      <c r="AA326">
        <v>3</v>
      </c>
      <c r="AB326">
        <v>1.3</v>
      </c>
      <c r="AC326">
        <v>77.099999999999994</v>
      </c>
      <c r="AD326">
        <v>7.5</v>
      </c>
      <c r="AE326">
        <v>2.5</v>
      </c>
      <c r="AF326">
        <v>4.3</v>
      </c>
      <c r="AG326">
        <v>1</v>
      </c>
      <c r="AH326">
        <v>15</v>
      </c>
      <c r="AI326">
        <v>3</v>
      </c>
      <c r="AJ326">
        <v>1</v>
      </c>
      <c r="AK326">
        <v>2</v>
      </c>
    </row>
    <row r="327" spans="1:37">
      <c r="A327" t="s">
        <v>720</v>
      </c>
      <c r="B327" t="s">
        <v>641</v>
      </c>
      <c r="C327">
        <v>1321</v>
      </c>
      <c r="D327">
        <v>1321</v>
      </c>
      <c r="E327">
        <v>12</v>
      </c>
      <c r="F327">
        <v>44</v>
      </c>
      <c r="G327">
        <v>0</v>
      </c>
      <c r="H327">
        <v>14</v>
      </c>
      <c r="I327">
        <v>0</v>
      </c>
      <c r="J327">
        <v>4400</v>
      </c>
      <c r="K327">
        <v>12</v>
      </c>
      <c r="L327">
        <v>4110</v>
      </c>
      <c r="M327">
        <v>11</v>
      </c>
      <c r="N327">
        <v>31.82</v>
      </c>
      <c r="O327">
        <v>93.41</v>
      </c>
      <c r="P327">
        <v>-290</v>
      </c>
      <c r="Q327">
        <v>-1</v>
      </c>
      <c r="R327">
        <v>2</v>
      </c>
      <c r="S327">
        <v>10.8</v>
      </c>
      <c r="T327">
        <v>4.05</v>
      </c>
      <c r="U327">
        <v>3.5</v>
      </c>
      <c r="V327">
        <v>3.5</v>
      </c>
      <c r="W327">
        <v>1</v>
      </c>
      <c r="X327">
        <v>5</v>
      </c>
      <c r="Y327">
        <v>2</v>
      </c>
      <c r="Z327">
        <v>1</v>
      </c>
      <c r="AA327">
        <v>1</v>
      </c>
      <c r="AB327">
        <v>1.7</v>
      </c>
      <c r="AC327">
        <v>69</v>
      </c>
      <c r="AD327">
        <v>8.39</v>
      </c>
      <c r="AE327">
        <v>2.4</v>
      </c>
      <c r="AF327">
        <v>4.0999999999999996</v>
      </c>
      <c r="AG327">
        <v>1</v>
      </c>
      <c r="AH327">
        <v>11</v>
      </c>
      <c r="AI327">
        <v>3</v>
      </c>
      <c r="AJ327">
        <v>1</v>
      </c>
      <c r="AK327">
        <v>2</v>
      </c>
    </row>
    <row r="328" spans="1:37">
      <c r="A328" t="s">
        <v>720</v>
      </c>
      <c r="B328" t="s">
        <v>641</v>
      </c>
      <c r="C328">
        <v>1321</v>
      </c>
      <c r="D328">
        <v>1321</v>
      </c>
      <c r="E328">
        <v>13</v>
      </c>
      <c r="F328">
        <v>5</v>
      </c>
      <c r="G328">
        <v>0</v>
      </c>
      <c r="H328">
        <v>1</v>
      </c>
      <c r="I328">
        <v>0</v>
      </c>
      <c r="J328">
        <v>500</v>
      </c>
      <c r="K328">
        <v>1</v>
      </c>
      <c r="L328">
        <v>340</v>
      </c>
      <c r="M328">
        <v>1</v>
      </c>
      <c r="N328">
        <v>20</v>
      </c>
      <c r="O328">
        <v>68</v>
      </c>
      <c r="P328">
        <v>-160</v>
      </c>
      <c r="Q328">
        <v>0</v>
      </c>
      <c r="R328">
        <v>4</v>
      </c>
      <c r="S328">
        <v>8.4</v>
      </c>
      <c r="T328">
        <v>5.66</v>
      </c>
      <c r="U328">
        <v>4</v>
      </c>
      <c r="V328">
        <v>5</v>
      </c>
      <c r="W328">
        <v>2</v>
      </c>
      <c r="X328">
        <v>4</v>
      </c>
      <c r="Y328">
        <v>3</v>
      </c>
      <c r="Z328">
        <v>2</v>
      </c>
      <c r="AA328">
        <v>2</v>
      </c>
      <c r="AB328">
        <v>1.7</v>
      </c>
      <c r="AC328">
        <v>18.600000000000001</v>
      </c>
      <c r="AD328">
        <v>6.9</v>
      </c>
      <c r="AE328">
        <v>1.7</v>
      </c>
      <c r="AF328">
        <v>3.5</v>
      </c>
      <c r="AG328">
        <v>1</v>
      </c>
      <c r="AH328">
        <v>7</v>
      </c>
      <c r="AI328">
        <v>3</v>
      </c>
      <c r="AJ328">
        <v>1</v>
      </c>
      <c r="AK328">
        <v>2</v>
      </c>
    </row>
    <row r="329" spans="1:37">
      <c r="A329" t="s">
        <v>720</v>
      </c>
      <c r="B329" t="s">
        <v>641</v>
      </c>
      <c r="C329">
        <v>1331</v>
      </c>
      <c r="D329">
        <v>1331</v>
      </c>
      <c r="E329">
        <v>12</v>
      </c>
      <c r="F329">
        <v>436</v>
      </c>
      <c r="G329">
        <v>1</v>
      </c>
      <c r="H329">
        <v>75</v>
      </c>
      <c r="I329">
        <v>0</v>
      </c>
      <c r="J329">
        <v>43600</v>
      </c>
      <c r="K329">
        <v>119</v>
      </c>
      <c r="L329">
        <v>38280</v>
      </c>
      <c r="M329">
        <v>105</v>
      </c>
      <c r="N329">
        <v>17.2</v>
      </c>
      <c r="O329">
        <v>87.8</v>
      </c>
      <c r="P329">
        <v>-5320</v>
      </c>
      <c r="Q329">
        <v>-15</v>
      </c>
      <c r="R329">
        <v>2</v>
      </c>
      <c r="S329">
        <v>15</v>
      </c>
      <c r="T329">
        <v>6.56</v>
      </c>
      <c r="U329">
        <v>6</v>
      </c>
      <c r="V329">
        <v>6</v>
      </c>
      <c r="W329">
        <v>1</v>
      </c>
      <c r="X329">
        <v>6</v>
      </c>
      <c r="Y329">
        <v>3</v>
      </c>
      <c r="Z329">
        <v>2</v>
      </c>
      <c r="AA329">
        <v>2</v>
      </c>
      <c r="AB329">
        <v>1</v>
      </c>
      <c r="AC329">
        <v>97.9</v>
      </c>
      <c r="AD329">
        <v>9.9499999999999993</v>
      </c>
      <c r="AE329">
        <v>1.7</v>
      </c>
      <c r="AF329">
        <v>5</v>
      </c>
      <c r="AG329">
        <v>1</v>
      </c>
      <c r="AH329">
        <v>15</v>
      </c>
      <c r="AI329">
        <v>3</v>
      </c>
      <c r="AJ329">
        <v>1</v>
      </c>
      <c r="AK329">
        <v>2</v>
      </c>
    </row>
    <row r="330" spans="1:37">
      <c r="A330" t="s">
        <v>720</v>
      </c>
      <c r="B330" t="s">
        <v>641</v>
      </c>
      <c r="C330">
        <v>1335</v>
      </c>
      <c r="D330">
        <v>1335</v>
      </c>
      <c r="E330">
        <v>12</v>
      </c>
      <c r="F330">
        <v>76</v>
      </c>
      <c r="G330">
        <v>0</v>
      </c>
      <c r="H330">
        <v>11</v>
      </c>
      <c r="I330">
        <v>0</v>
      </c>
      <c r="J330">
        <v>7600</v>
      </c>
      <c r="K330">
        <v>20</v>
      </c>
      <c r="L330">
        <v>5920</v>
      </c>
      <c r="M330">
        <v>16</v>
      </c>
      <c r="N330">
        <v>14.47</v>
      </c>
      <c r="O330">
        <v>77.89</v>
      </c>
      <c r="P330">
        <v>-1680</v>
      </c>
      <c r="Q330">
        <v>-5</v>
      </c>
      <c r="R330">
        <v>2</v>
      </c>
      <c r="S330">
        <v>15</v>
      </c>
      <c r="T330">
        <v>5.95</v>
      </c>
      <c r="U330">
        <v>2.2000000000000002</v>
      </c>
      <c r="V330">
        <v>5.2</v>
      </c>
      <c r="W330">
        <v>1</v>
      </c>
      <c r="X330">
        <v>6</v>
      </c>
      <c r="Y330">
        <v>3</v>
      </c>
      <c r="Z330">
        <v>2</v>
      </c>
      <c r="AA330">
        <v>2</v>
      </c>
      <c r="AB330">
        <v>1.6</v>
      </c>
      <c r="AC330">
        <v>31.8</v>
      </c>
      <c r="AD330">
        <v>8.8000000000000007</v>
      </c>
      <c r="AE330">
        <v>1.6</v>
      </c>
      <c r="AF330">
        <v>6.3</v>
      </c>
      <c r="AG330">
        <v>1</v>
      </c>
      <c r="AH330">
        <v>10</v>
      </c>
      <c r="AI330">
        <v>4</v>
      </c>
      <c r="AJ330">
        <v>1</v>
      </c>
      <c r="AK330">
        <v>3</v>
      </c>
    </row>
    <row r="331" spans="1:37">
      <c r="A331" t="s">
        <v>720</v>
      </c>
      <c r="B331" t="s">
        <v>641</v>
      </c>
      <c r="C331">
        <v>1335</v>
      </c>
      <c r="D331">
        <v>1335</v>
      </c>
      <c r="E331">
        <v>15</v>
      </c>
      <c r="F331">
        <v>14</v>
      </c>
      <c r="G331">
        <v>0</v>
      </c>
      <c r="H331">
        <v>2</v>
      </c>
      <c r="I331">
        <v>0</v>
      </c>
      <c r="J331">
        <v>1400</v>
      </c>
      <c r="K331">
        <v>3</v>
      </c>
      <c r="L331">
        <v>1140</v>
      </c>
      <c r="M331">
        <v>3</v>
      </c>
      <c r="N331">
        <v>14.29</v>
      </c>
      <c r="O331">
        <v>81.430000000000007</v>
      </c>
      <c r="P331">
        <v>-260</v>
      </c>
      <c r="Q331">
        <v>-1</v>
      </c>
      <c r="R331">
        <v>4.3</v>
      </c>
      <c r="S331">
        <v>13.3</v>
      </c>
      <c r="T331">
        <v>8.11</v>
      </c>
      <c r="U331">
        <v>6.9</v>
      </c>
      <c r="V331">
        <v>6.9</v>
      </c>
      <c r="W331">
        <v>1</v>
      </c>
      <c r="X331">
        <v>5</v>
      </c>
      <c r="Y331">
        <v>3</v>
      </c>
      <c r="Z331">
        <v>3</v>
      </c>
      <c r="AA331">
        <v>3</v>
      </c>
      <c r="AB331">
        <v>2.1</v>
      </c>
      <c r="AC331">
        <v>29.9</v>
      </c>
      <c r="AD331">
        <v>9.4499999999999993</v>
      </c>
      <c r="AE331">
        <v>2.1</v>
      </c>
      <c r="AF331">
        <v>4.5</v>
      </c>
      <c r="AG331">
        <v>1</v>
      </c>
      <c r="AH331">
        <v>10</v>
      </c>
      <c r="AI331">
        <v>4</v>
      </c>
      <c r="AJ331">
        <v>2</v>
      </c>
      <c r="AK331">
        <v>2</v>
      </c>
    </row>
    <row r="332" spans="1:37">
      <c r="A332" t="s">
        <v>720</v>
      </c>
      <c r="B332" t="s">
        <v>641</v>
      </c>
      <c r="C332">
        <v>1341</v>
      </c>
      <c r="D332">
        <v>1341</v>
      </c>
      <c r="E332">
        <v>12</v>
      </c>
      <c r="F332">
        <v>30</v>
      </c>
      <c r="G332">
        <v>0</v>
      </c>
      <c r="H332">
        <v>6</v>
      </c>
      <c r="I332">
        <v>0</v>
      </c>
      <c r="J332">
        <v>3000</v>
      </c>
      <c r="K332">
        <v>8</v>
      </c>
      <c r="L332">
        <v>2940</v>
      </c>
      <c r="M332">
        <v>8</v>
      </c>
      <c r="N332">
        <v>20</v>
      </c>
      <c r="O332">
        <v>98</v>
      </c>
      <c r="P332">
        <v>-60</v>
      </c>
      <c r="Q332">
        <v>0</v>
      </c>
      <c r="R332">
        <v>2.8</v>
      </c>
      <c r="S332">
        <v>12.4</v>
      </c>
      <c r="T332">
        <v>6.26</v>
      </c>
      <c r="U332">
        <v>5.8</v>
      </c>
      <c r="V332">
        <v>5.7</v>
      </c>
      <c r="W332">
        <v>1</v>
      </c>
      <c r="X332">
        <v>6</v>
      </c>
      <c r="Y332">
        <v>3</v>
      </c>
      <c r="Z332">
        <v>2</v>
      </c>
      <c r="AA332">
        <v>3</v>
      </c>
      <c r="AB332">
        <v>1</v>
      </c>
      <c r="AC332">
        <v>44.1</v>
      </c>
      <c r="AD332">
        <v>10.65</v>
      </c>
      <c r="AE332">
        <v>3.1</v>
      </c>
      <c r="AF332">
        <v>5.2</v>
      </c>
      <c r="AG332">
        <v>-1</v>
      </c>
      <c r="AH332">
        <v>14</v>
      </c>
      <c r="AI332">
        <v>4</v>
      </c>
      <c r="AJ332">
        <v>1</v>
      </c>
      <c r="AK332">
        <v>3</v>
      </c>
    </row>
    <row r="333" spans="1:37">
      <c r="A333" t="s">
        <v>720</v>
      </c>
      <c r="B333" t="s">
        <v>641</v>
      </c>
      <c r="C333">
        <v>1353</v>
      </c>
      <c r="D333">
        <v>1353</v>
      </c>
      <c r="E333">
        <v>15</v>
      </c>
      <c r="F333">
        <v>130</v>
      </c>
      <c r="G333">
        <v>0</v>
      </c>
      <c r="H333">
        <v>20</v>
      </c>
      <c r="I333">
        <v>0</v>
      </c>
      <c r="J333">
        <v>13000</v>
      </c>
      <c r="K333">
        <v>35</v>
      </c>
      <c r="L333">
        <v>14130</v>
      </c>
      <c r="M333">
        <v>39</v>
      </c>
      <c r="N333">
        <v>15.38</v>
      </c>
      <c r="O333">
        <v>108.69</v>
      </c>
      <c r="P333">
        <v>1130</v>
      </c>
      <c r="Q333">
        <v>3</v>
      </c>
      <c r="R333">
        <v>2.5</v>
      </c>
      <c r="S333">
        <v>14.2</v>
      </c>
      <c r="T333">
        <v>7.28</v>
      </c>
      <c r="U333">
        <v>6.5</v>
      </c>
      <c r="V333">
        <v>7.1</v>
      </c>
      <c r="W333">
        <v>1</v>
      </c>
      <c r="X333">
        <v>6</v>
      </c>
      <c r="Y333">
        <v>4</v>
      </c>
      <c r="Z333">
        <v>3</v>
      </c>
      <c r="AA333">
        <v>3</v>
      </c>
      <c r="AB333">
        <v>1.4</v>
      </c>
      <c r="AC333">
        <v>82.6</v>
      </c>
      <c r="AD333">
        <v>9.9700000000000006</v>
      </c>
      <c r="AE333">
        <v>3</v>
      </c>
      <c r="AF333">
        <v>6.1</v>
      </c>
      <c r="AG333">
        <v>1</v>
      </c>
      <c r="AH333">
        <v>15</v>
      </c>
      <c r="AI333">
        <v>4</v>
      </c>
      <c r="AJ333">
        <v>1</v>
      </c>
      <c r="AK333">
        <v>3</v>
      </c>
    </row>
    <row r="334" spans="1:37">
      <c r="A334" t="s">
        <v>720</v>
      </c>
      <c r="B334" t="s">
        <v>641</v>
      </c>
      <c r="C334">
        <v>1361</v>
      </c>
      <c r="D334">
        <v>1361</v>
      </c>
      <c r="E334">
        <v>12</v>
      </c>
      <c r="F334">
        <v>38</v>
      </c>
      <c r="G334">
        <v>0</v>
      </c>
      <c r="H334">
        <v>5</v>
      </c>
      <c r="I334">
        <v>0</v>
      </c>
      <c r="J334">
        <v>3800</v>
      </c>
      <c r="K334">
        <v>10</v>
      </c>
      <c r="L334">
        <v>2440</v>
      </c>
      <c r="M334">
        <v>7</v>
      </c>
      <c r="N334">
        <v>13.16</v>
      </c>
      <c r="O334">
        <v>64.209999999999994</v>
      </c>
      <c r="P334">
        <v>-1360</v>
      </c>
      <c r="Q334">
        <v>-4</v>
      </c>
      <c r="R334">
        <v>2.5</v>
      </c>
      <c r="S334">
        <v>15</v>
      </c>
      <c r="T334">
        <v>7.52</v>
      </c>
      <c r="U334">
        <v>3.5</v>
      </c>
      <c r="V334">
        <v>7</v>
      </c>
      <c r="W334">
        <v>1</v>
      </c>
      <c r="X334">
        <v>6</v>
      </c>
      <c r="Y334">
        <v>3</v>
      </c>
      <c r="Z334">
        <v>4</v>
      </c>
      <c r="AA334">
        <v>3</v>
      </c>
      <c r="AB334">
        <v>1.3</v>
      </c>
      <c r="AC334">
        <v>37.5</v>
      </c>
      <c r="AD334">
        <v>10.68</v>
      </c>
      <c r="AE334">
        <v>4.5</v>
      </c>
      <c r="AF334">
        <v>7.1</v>
      </c>
      <c r="AG334">
        <v>1</v>
      </c>
      <c r="AH334">
        <v>14</v>
      </c>
      <c r="AI334">
        <v>5</v>
      </c>
      <c r="AJ334">
        <v>1</v>
      </c>
      <c r="AK334">
        <v>4</v>
      </c>
    </row>
    <row r="335" spans="1:37">
      <c r="A335" t="s">
        <v>720</v>
      </c>
      <c r="B335" t="s">
        <v>641</v>
      </c>
      <c r="C335">
        <v>1413</v>
      </c>
      <c r="D335">
        <v>1413</v>
      </c>
      <c r="E335">
        <v>12</v>
      </c>
      <c r="F335">
        <v>270</v>
      </c>
      <c r="G335">
        <v>0</v>
      </c>
      <c r="H335">
        <v>47</v>
      </c>
      <c r="I335">
        <v>0</v>
      </c>
      <c r="J335">
        <v>27000</v>
      </c>
      <c r="K335">
        <v>73</v>
      </c>
      <c r="L335">
        <v>21630</v>
      </c>
      <c r="M335">
        <v>59</v>
      </c>
      <c r="N335">
        <v>17.41</v>
      </c>
      <c r="O335">
        <v>80.11</v>
      </c>
      <c r="P335">
        <v>-5370</v>
      </c>
      <c r="Q335">
        <v>-15</v>
      </c>
      <c r="R335">
        <v>2</v>
      </c>
      <c r="S335">
        <v>14.6</v>
      </c>
      <c r="T335">
        <v>5.63</v>
      </c>
      <c r="U335">
        <v>3.6</v>
      </c>
      <c r="V335">
        <v>5.0999999999999996</v>
      </c>
      <c r="W335">
        <v>1</v>
      </c>
      <c r="X335">
        <v>6</v>
      </c>
      <c r="Y335">
        <v>3</v>
      </c>
      <c r="Z335">
        <v>3</v>
      </c>
      <c r="AA335">
        <v>3</v>
      </c>
      <c r="AB335">
        <v>1.2</v>
      </c>
      <c r="AC335">
        <v>65.099999999999994</v>
      </c>
      <c r="AD335">
        <v>6.39</v>
      </c>
      <c r="AE335">
        <v>2.8</v>
      </c>
      <c r="AF335">
        <v>3.6</v>
      </c>
      <c r="AG335">
        <v>1</v>
      </c>
      <c r="AH335">
        <v>14</v>
      </c>
      <c r="AI335">
        <v>3</v>
      </c>
      <c r="AJ335">
        <v>2</v>
      </c>
      <c r="AK335">
        <v>2</v>
      </c>
    </row>
    <row r="336" spans="1:37">
      <c r="A336" t="s">
        <v>720</v>
      </c>
      <c r="B336" t="s">
        <v>641</v>
      </c>
      <c r="C336">
        <v>1441</v>
      </c>
      <c r="D336">
        <v>1441</v>
      </c>
      <c r="E336">
        <v>12</v>
      </c>
      <c r="F336">
        <v>1010</v>
      </c>
      <c r="G336">
        <v>2</v>
      </c>
      <c r="H336">
        <v>190</v>
      </c>
      <c r="I336">
        <v>0</v>
      </c>
      <c r="J336">
        <v>101000</v>
      </c>
      <c r="K336">
        <v>276</v>
      </c>
      <c r="L336">
        <v>84920</v>
      </c>
      <c r="M336">
        <v>233</v>
      </c>
      <c r="N336">
        <v>18.809999999999999</v>
      </c>
      <c r="O336">
        <v>84.08</v>
      </c>
      <c r="P336">
        <v>-16080</v>
      </c>
      <c r="Q336">
        <v>-44</v>
      </c>
      <c r="R336">
        <v>2</v>
      </c>
      <c r="S336">
        <v>14.8</v>
      </c>
      <c r="T336">
        <v>5.84</v>
      </c>
      <c r="U336">
        <v>5</v>
      </c>
      <c r="V336">
        <v>5.2</v>
      </c>
      <c r="W336">
        <v>1</v>
      </c>
      <c r="X336">
        <v>6</v>
      </c>
      <c r="Y336">
        <v>3</v>
      </c>
      <c r="Z336">
        <v>2</v>
      </c>
      <c r="AA336">
        <v>2</v>
      </c>
      <c r="AB336">
        <v>1</v>
      </c>
      <c r="AC336">
        <v>141.69999999999999</v>
      </c>
      <c r="AD336">
        <v>9.5</v>
      </c>
      <c r="AE336">
        <v>2.2999999999999998</v>
      </c>
      <c r="AF336">
        <v>5</v>
      </c>
      <c r="AG336">
        <v>-1</v>
      </c>
      <c r="AH336">
        <v>15</v>
      </c>
      <c r="AI336">
        <v>4</v>
      </c>
      <c r="AJ336">
        <v>1</v>
      </c>
      <c r="AK336">
        <v>2</v>
      </c>
    </row>
    <row r="337" spans="1:37">
      <c r="A337" t="s">
        <v>720</v>
      </c>
      <c r="B337" t="s">
        <v>641</v>
      </c>
      <c r="C337">
        <v>1442</v>
      </c>
      <c r="D337">
        <v>1442</v>
      </c>
      <c r="E337">
        <v>13</v>
      </c>
      <c r="F337">
        <v>54</v>
      </c>
      <c r="G337">
        <v>0</v>
      </c>
      <c r="H337">
        <v>14</v>
      </c>
      <c r="I337">
        <v>0</v>
      </c>
      <c r="J337">
        <v>5400</v>
      </c>
      <c r="K337">
        <v>14</v>
      </c>
      <c r="L337">
        <v>9270</v>
      </c>
      <c r="M337">
        <v>25</v>
      </c>
      <c r="N337">
        <v>25.93</v>
      </c>
      <c r="O337">
        <v>171.67</v>
      </c>
      <c r="P337">
        <v>3870</v>
      </c>
      <c r="Q337">
        <v>11</v>
      </c>
      <c r="R337">
        <v>2.2000000000000002</v>
      </c>
      <c r="S337">
        <v>15</v>
      </c>
      <c r="T337">
        <v>7.64</v>
      </c>
      <c r="U337">
        <v>7.2</v>
      </c>
      <c r="V337">
        <v>7.2</v>
      </c>
      <c r="W337">
        <v>1</v>
      </c>
      <c r="X337">
        <v>6</v>
      </c>
      <c r="Y337">
        <v>4</v>
      </c>
      <c r="Z337">
        <v>4</v>
      </c>
      <c r="AA337">
        <v>4</v>
      </c>
      <c r="AB337">
        <v>1.5</v>
      </c>
      <c r="AC337">
        <v>39.5</v>
      </c>
      <c r="AD337">
        <v>7.61</v>
      </c>
      <c r="AE337">
        <v>3</v>
      </c>
      <c r="AF337">
        <v>4.9000000000000004</v>
      </c>
      <c r="AG337">
        <v>1</v>
      </c>
      <c r="AH337">
        <v>11</v>
      </c>
      <c r="AI337">
        <v>4</v>
      </c>
      <c r="AJ337">
        <v>2</v>
      </c>
      <c r="AK337">
        <v>3</v>
      </c>
    </row>
    <row r="338" spans="1:37">
      <c r="A338" t="s">
        <v>720</v>
      </c>
      <c r="B338" t="s">
        <v>641</v>
      </c>
      <c r="C338">
        <v>1445</v>
      </c>
      <c r="D338">
        <v>1445</v>
      </c>
      <c r="E338">
        <v>12</v>
      </c>
      <c r="F338">
        <v>89</v>
      </c>
      <c r="G338">
        <v>0</v>
      </c>
      <c r="H338">
        <v>14</v>
      </c>
      <c r="I338">
        <v>0</v>
      </c>
      <c r="J338">
        <v>8900</v>
      </c>
      <c r="K338">
        <v>24</v>
      </c>
      <c r="L338">
        <v>6510</v>
      </c>
      <c r="M338">
        <v>18</v>
      </c>
      <c r="N338">
        <v>15.73</v>
      </c>
      <c r="O338">
        <v>73.150000000000006</v>
      </c>
      <c r="P338">
        <v>-2390</v>
      </c>
      <c r="Q338">
        <v>-7</v>
      </c>
      <c r="R338">
        <v>2.2000000000000002</v>
      </c>
      <c r="S338">
        <v>14.7</v>
      </c>
      <c r="T338">
        <v>6.51</v>
      </c>
      <c r="U338">
        <v>3.2</v>
      </c>
      <c r="V338">
        <v>5.7</v>
      </c>
      <c r="W338">
        <v>1</v>
      </c>
      <c r="X338">
        <v>6</v>
      </c>
      <c r="Y338">
        <v>3</v>
      </c>
      <c r="Z338">
        <v>1</v>
      </c>
      <c r="AA338">
        <v>3</v>
      </c>
      <c r="AB338">
        <v>2.2999999999999998</v>
      </c>
      <c r="AC338">
        <v>31.8</v>
      </c>
      <c r="AD338">
        <v>8.6300000000000008</v>
      </c>
      <c r="AE338">
        <v>2.9</v>
      </c>
      <c r="AF338">
        <v>6.1</v>
      </c>
      <c r="AG338">
        <v>1</v>
      </c>
      <c r="AH338">
        <v>13</v>
      </c>
      <c r="AI338">
        <v>4</v>
      </c>
      <c r="AJ338">
        <v>2</v>
      </c>
      <c r="AK338">
        <v>3</v>
      </c>
    </row>
    <row r="339" spans="1:37">
      <c r="A339" t="s">
        <v>720</v>
      </c>
      <c r="B339" t="s">
        <v>641</v>
      </c>
      <c r="C339">
        <v>1446</v>
      </c>
      <c r="D339">
        <v>1446</v>
      </c>
      <c r="E339">
        <v>16</v>
      </c>
      <c r="F339">
        <v>2</v>
      </c>
      <c r="G339">
        <v>0</v>
      </c>
      <c r="H339">
        <v>0</v>
      </c>
      <c r="I339">
        <v>0</v>
      </c>
      <c r="J339">
        <v>200</v>
      </c>
      <c r="K339">
        <v>0</v>
      </c>
      <c r="L339">
        <v>0</v>
      </c>
      <c r="M339">
        <v>0</v>
      </c>
      <c r="N339">
        <v>0</v>
      </c>
      <c r="O339">
        <v>0</v>
      </c>
      <c r="P339">
        <v>-200</v>
      </c>
      <c r="Q339">
        <v>-1</v>
      </c>
      <c r="R339">
        <v>8.5</v>
      </c>
      <c r="S339">
        <v>10.1</v>
      </c>
      <c r="T339">
        <v>9.3000000000000007</v>
      </c>
      <c r="U339">
        <v>8.5</v>
      </c>
      <c r="V339">
        <v>8.5</v>
      </c>
      <c r="W339">
        <v>4</v>
      </c>
      <c r="X339">
        <v>5</v>
      </c>
      <c r="Y339">
        <v>5</v>
      </c>
      <c r="Z339">
        <v>4</v>
      </c>
      <c r="AA339">
        <v>4</v>
      </c>
      <c r="AB339">
        <v>4.3</v>
      </c>
      <c r="AC339">
        <v>7.4</v>
      </c>
      <c r="AD339">
        <v>5.85</v>
      </c>
      <c r="AE339">
        <v>4.3</v>
      </c>
      <c r="AF339">
        <v>4.3</v>
      </c>
      <c r="AG339">
        <v>1</v>
      </c>
      <c r="AH339">
        <v>3</v>
      </c>
      <c r="AI339">
        <v>2</v>
      </c>
      <c r="AJ339">
        <v>1</v>
      </c>
      <c r="AK339">
        <v>1</v>
      </c>
    </row>
    <row r="340" spans="1:37">
      <c r="A340" t="s">
        <v>720</v>
      </c>
      <c r="B340" t="s">
        <v>641</v>
      </c>
      <c r="C340">
        <v>1446</v>
      </c>
      <c r="D340">
        <v>1446</v>
      </c>
      <c r="E340">
        <v>46</v>
      </c>
      <c r="F340">
        <v>22</v>
      </c>
      <c r="G340">
        <v>0</v>
      </c>
      <c r="H340">
        <v>2</v>
      </c>
      <c r="I340">
        <v>0</v>
      </c>
      <c r="J340">
        <v>2200</v>
      </c>
      <c r="K340">
        <v>6</v>
      </c>
      <c r="L340">
        <v>660</v>
      </c>
      <c r="M340">
        <v>2</v>
      </c>
      <c r="N340">
        <v>9.09</v>
      </c>
      <c r="O340">
        <v>30</v>
      </c>
      <c r="P340">
        <v>-1540</v>
      </c>
      <c r="Q340">
        <v>-4</v>
      </c>
      <c r="R340">
        <v>2.1</v>
      </c>
      <c r="S340">
        <v>10.3</v>
      </c>
      <c r="T340">
        <v>5.63</v>
      </c>
      <c r="U340">
        <v>4.2</v>
      </c>
      <c r="V340">
        <v>5.2</v>
      </c>
      <c r="W340">
        <v>1</v>
      </c>
      <c r="X340">
        <v>6</v>
      </c>
      <c r="Y340">
        <v>2</v>
      </c>
      <c r="Z340">
        <v>1</v>
      </c>
      <c r="AA340">
        <v>2</v>
      </c>
      <c r="AB340">
        <v>2.7</v>
      </c>
      <c r="AC340">
        <v>35.6</v>
      </c>
      <c r="AD340">
        <v>9.67</v>
      </c>
      <c r="AE340">
        <v>2.7</v>
      </c>
      <c r="AF340">
        <v>5.6</v>
      </c>
      <c r="AG340">
        <v>1</v>
      </c>
      <c r="AH340">
        <v>15</v>
      </c>
      <c r="AI340">
        <v>4</v>
      </c>
      <c r="AJ340">
        <v>1</v>
      </c>
      <c r="AK340">
        <v>2</v>
      </c>
    </row>
    <row r="341" spans="1:37">
      <c r="A341" t="s">
        <v>720</v>
      </c>
      <c r="B341" t="s">
        <v>641</v>
      </c>
      <c r="C341">
        <v>1451</v>
      </c>
      <c r="D341">
        <v>1451</v>
      </c>
      <c r="E341">
        <v>13</v>
      </c>
      <c r="F341">
        <v>86</v>
      </c>
      <c r="G341">
        <v>0</v>
      </c>
      <c r="H341">
        <v>11</v>
      </c>
      <c r="I341">
        <v>0</v>
      </c>
      <c r="J341">
        <v>8600</v>
      </c>
      <c r="K341">
        <v>23</v>
      </c>
      <c r="L341">
        <v>4890</v>
      </c>
      <c r="M341">
        <v>13</v>
      </c>
      <c r="N341">
        <v>12.79</v>
      </c>
      <c r="O341">
        <v>56.86</v>
      </c>
      <c r="P341">
        <v>-3710</v>
      </c>
      <c r="Q341">
        <v>-10</v>
      </c>
      <c r="R341">
        <v>2.2999999999999998</v>
      </c>
      <c r="S341">
        <v>13.3</v>
      </c>
      <c r="T341">
        <v>6.46</v>
      </c>
      <c r="U341">
        <v>4.8</v>
      </c>
      <c r="V341">
        <v>6.2</v>
      </c>
      <c r="W341">
        <v>1</v>
      </c>
      <c r="X341">
        <v>6</v>
      </c>
      <c r="Y341">
        <v>3</v>
      </c>
      <c r="Z341">
        <v>3</v>
      </c>
      <c r="AA341">
        <v>3</v>
      </c>
      <c r="AB341">
        <v>1.6</v>
      </c>
      <c r="AC341">
        <v>132.69999999999999</v>
      </c>
      <c r="AD341">
        <v>9.2799999999999994</v>
      </c>
      <c r="AE341">
        <v>2.8</v>
      </c>
      <c r="AF341">
        <v>4.8</v>
      </c>
      <c r="AG341">
        <v>1</v>
      </c>
      <c r="AH341">
        <v>12</v>
      </c>
      <c r="AI341">
        <v>3</v>
      </c>
      <c r="AJ341">
        <v>1</v>
      </c>
      <c r="AK341">
        <v>2</v>
      </c>
    </row>
    <row r="342" spans="1:37">
      <c r="A342" t="s">
        <v>720</v>
      </c>
      <c r="B342" t="s">
        <v>641</v>
      </c>
      <c r="C342">
        <v>1454</v>
      </c>
      <c r="D342">
        <v>1454</v>
      </c>
      <c r="E342">
        <v>15</v>
      </c>
      <c r="F342">
        <v>56</v>
      </c>
      <c r="G342">
        <v>0</v>
      </c>
      <c r="H342">
        <v>8</v>
      </c>
      <c r="I342">
        <v>0</v>
      </c>
      <c r="J342">
        <v>5600</v>
      </c>
      <c r="K342">
        <v>15</v>
      </c>
      <c r="L342">
        <v>8410</v>
      </c>
      <c r="M342">
        <v>23</v>
      </c>
      <c r="N342">
        <v>14.29</v>
      </c>
      <c r="O342">
        <v>150.18</v>
      </c>
      <c r="P342">
        <v>2810</v>
      </c>
      <c r="Q342">
        <v>8</v>
      </c>
      <c r="R342">
        <v>3.5</v>
      </c>
      <c r="S342">
        <v>14.6</v>
      </c>
      <c r="T342">
        <v>7.59</v>
      </c>
      <c r="U342">
        <v>6</v>
      </c>
      <c r="V342">
        <v>7.2</v>
      </c>
      <c r="W342">
        <v>1</v>
      </c>
      <c r="X342">
        <v>6</v>
      </c>
      <c r="Y342">
        <v>4</v>
      </c>
      <c r="Z342">
        <v>3</v>
      </c>
      <c r="AA342">
        <v>4</v>
      </c>
      <c r="AB342">
        <v>2</v>
      </c>
      <c r="AC342">
        <v>50.1</v>
      </c>
      <c r="AD342">
        <v>8.6999999999999993</v>
      </c>
      <c r="AE342">
        <v>3.4</v>
      </c>
      <c r="AF342">
        <v>6.3</v>
      </c>
      <c r="AG342">
        <v>1</v>
      </c>
      <c r="AH342">
        <v>11</v>
      </c>
      <c r="AI342">
        <v>4</v>
      </c>
      <c r="AJ342">
        <v>1</v>
      </c>
      <c r="AK342">
        <v>3</v>
      </c>
    </row>
    <row r="343" spans="1:37">
      <c r="A343" t="s">
        <v>720</v>
      </c>
      <c r="B343" t="s">
        <v>641</v>
      </c>
      <c r="C343">
        <v>1513</v>
      </c>
      <c r="D343">
        <v>1513</v>
      </c>
      <c r="E343">
        <v>15</v>
      </c>
      <c r="F343">
        <v>33</v>
      </c>
      <c r="G343">
        <v>0</v>
      </c>
      <c r="H343">
        <v>8</v>
      </c>
      <c r="I343">
        <v>0</v>
      </c>
      <c r="J343">
        <v>3300</v>
      </c>
      <c r="K343">
        <v>9</v>
      </c>
      <c r="L343">
        <v>3570</v>
      </c>
      <c r="M343">
        <v>10</v>
      </c>
      <c r="N343">
        <v>24.24</v>
      </c>
      <c r="O343">
        <v>108.18</v>
      </c>
      <c r="P343">
        <v>270</v>
      </c>
      <c r="Q343">
        <v>1</v>
      </c>
      <c r="R343">
        <v>2</v>
      </c>
      <c r="S343">
        <v>10.5</v>
      </c>
      <c r="T343">
        <v>5.3</v>
      </c>
      <c r="U343">
        <v>5</v>
      </c>
      <c r="V343">
        <v>5</v>
      </c>
      <c r="W343">
        <v>1</v>
      </c>
      <c r="X343">
        <v>6</v>
      </c>
      <c r="Y343">
        <v>3</v>
      </c>
      <c r="Z343">
        <v>2</v>
      </c>
      <c r="AA343">
        <v>3</v>
      </c>
      <c r="AB343">
        <v>1.7</v>
      </c>
      <c r="AC343">
        <v>93.1</v>
      </c>
      <c r="AD343">
        <v>9.4499999999999993</v>
      </c>
      <c r="AE343">
        <v>1.7</v>
      </c>
      <c r="AF343">
        <v>4.3</v>
      </c>
      <c r="AG343">
        <v>1</v>
      </c>
      <c r="AH343">
        <v>14</v>
      </c>
      <c r="AI343">
        <v>3</v>
      </c>
      <c r="AJ343">
        <v>1</v>
      </c>
      <c r="AK343">
        <v>2</v>
      </c>
    </row>
    <row r="344" spans="1:37">
      <c r="A344" t="s">
        <v>720</v>
      </c>
      <c r="B344" t="s">
        <v>641</v>
      </c>
      <c r="C344">
        <v>1514</v>
      </c>
      <c r="D344">
        <v>1514</v>
      </c>
      <c r="E344">
        <v>13</v>
      </c>
      <c r="F344">
        <v>50</v>
      </c>
      <c r="G344">
        <v>0</v>
      </c>
      <c r="H344">
        <v>7</v>
      </c>
      <c r="I344">
        <v>0</v>
      </c>
      <c r="J344">
        <v>5000</v>
      </c>
      <c r="K344">
        <v>13</v>
      </c>
      <c r="L344">
        <v>4190</v>
      </c>
      <c r="M344">
        <v>11</v>
      </c>
      <c r="N344">
        <v>14</v>
      </c>
      <c r="O344">
        <v>83.8</v>
      </c>
      <c r="P344">
        <v>-810</v>
      </c>
      <c r="Q344">
        <v>-2</v>
      </c>
      <c r="R344">
        <v>2.2000000000000002</v>
      </c>
      <c r="S344">
        <v>14</v>
      </c>
      <c r="T344">
        <v>6.05</v>
      </c>
      <c r="U344">
        <v>3.1</v>
      </c>
      <c r="V344">
        <v>5.2</v>
      </c>
      <c r="W344">
        <v>1</v>
      </c>
      <c r="X344">
        <v>6</v>
      </c>
      <c r="Y344">
        <v>3</v>
      </c>
      <c r="Z344">
        <v>2</v>
      </c>
      <c r="AA344">
        <v>2</v>
      </c>
      <c r="AB344">
        <v>2</v>
      </c>
      <c r="AC344">
        <v>70.8</v>
      </c>
      <c r="AD344">
        <v>9.57</v>
      </c>
      <c r="AE344">
        <v>3.1</v>
      </c>
      <c r="AF344">
        <v>4.4000000000000004</v>
      </c>
      <c r="AG344">
        <v>1</v>
      </c>
      <c r="AH344">
        <v>14</v>
      </c>
      <c r="AI344">
        <v>4</v>
      </c>
      <c r="AJ344">
        <v>1</v>
      </c>
      <c r="AK344">
        <v>3</v>
      </c>
    </row>
    <row r="345" spans="1:37">
      <c r="A345" t="s">
        <v>720</v>
      </c>
      <c r="B345" t="s">
        <v>641</v>
      </c>
      <c r="C345">
        <v>1552</v>
      </c>
      <c r="D345">
        <v>1552</v>
      </c>
      <c r="E345">
        <v>12</v>
      </c>
      <c r="F345">
        <v>76</v>
      </c>
      <c r="G345">
        <v>0</v>
      </c>
      <c r="H345">
        <v>16</v>
      </c>
      <c r="I345">
        <v>0</v>
      </c>
      <c r="J345">
        <v>7600</v>
      </c>
      <c r="K345">
        <v>20</v>
      </c>
      <c r="L345">
        <v>5650</v>
      </c>
      <c r="M345">
        <v>15</v>
      </c>
      <c r="N345">
        <v>21.05</v>
      </c>
      <c r="O345">
        <v>74.34</v>
      </c>
      <c r="P345">
        <v>-1950</v>
      </c>
      <c r="Q345">
        <v>-5</v>
      </c>
      <c r="R345">
        <v>2</v>
      </c>
      <c r="S345">
        <v>12.4</v>
      </c>
      <c r="T345">
        <v>4.49</v>
      </c>
      <c r="U345">
        <v>2.9</v>
      </c>
      <c r="V345">
        <v>4.0999999999999996</v>
      </c>
      <c r="W345">
        <v>1</v>
      </c>
      <c r="X345">
        <v>6</v>
      </c>
      <c r="Y345">
        <v>2</v>
      </c>
      <c r="Z345">
        <v>1</v>
      </c>
      <c r="AA345">
        <v>1</v>
      </c>
      <c r="AB345">
        <v>1.8</v>
      </c>
      <c r="AC345">
        <v>47.2</v>
      </c>
      <c r="AD345">
        <v>9.2200000000000006</v>
      </c>
      <c r="AE345">
        <v>3.3</v>
      </c>
      <c r="AF345">
        <v>5.0999999999999996</v>
      </c>
      <c r="AG345">
        <v>1</v>
      </c>
      <c r="AH345">
        <v>12</v>
      </c>
      <c r="AI345">
        <v>4</v>
      </c>
      <c r="AJ345">
        <v>1</v>
      </c>
      <c r="AK345">
        <v>3</v>
      </c>
    </row>
    <row r="346" spans="1:37">
      <c r="A346" t="s">
        <v>720</v>
      </c>
      <c r="B346" t="s">
        <v>641</v>
      </c>
      <c r="C346">
        <v>1552</v>
      </c>
      <c r="D346">
        <v>1552</v>
      </c>
      <c r="E346">
        <v>13</v>
      </c>
      <c r="F346">
        <v>3</v>
      </c>
      <c r="G346">
        <v>0</v>
      </c>
      <c r="H346">
        <v>0</v>
      </c>
      <c r="I346">
        <v>0</v>
      </c>
      <c r="J346">
        <v>300</v>
      </c>
      <c r="K346">
        <v>0</v>
      </c>
      <c r="L346">
        <v>0</v>
      </c>
      <c r="M346">
        <v>0</v>
      </c>
      <c r="N346">
        <v>0</v>
      </c>
      <c r="O346">
        <v>0</v>
      </c>
      <c r="P346">
        <v>-300</v>
      </c>
      <c r="Q346">
        <v>-1</v>
      </c>
      <c r="R346">
        <v>5.6</v>
      </c>
      <c r="S346">
        <v>11.2</v>
      </c>
      <c r="T346">
        <v>8.67</v>
      </c>
      <c r="U346">
        <v>5.6</v>
      </c>
      <c r="V346">
        <v>9.1999999999999993</v>
      </c>
      <c r="W346">
        <v>2</v>
      </c>
      <c r="X346">
        <v>5</v>
      </c>
      <c r="Y346">
        <v>3</v>
      </c>
      <c r="Z346">
        <v>2</v>
      </c>
      <c r="AA346">
        <v>2</v>
      </c>
      <c r="AB346">
        <v>2.7</v>
      </c>
      <c r="AC346">
        <v>19.2</v>
      </c>
      <c r="AD346">
        <v>8.1999999999999993</v>
      </c>
      <c r="AE346">
        <v>2.7</v>
      </c>
      <c r="AF346">
        <v>2.7</v>
      </c>
      <c r="AG346">
        <v>1</v>
      </c>
      <c r="AH346">
        <v>9</v>
      </c>
      <c r="AI346">
        <v>4</v>
      </c>
      <c r="AJ346">
        <v>1</v>
      </c>
      <c r="AK346">
        <v>1</v>
      </c>
    </row>
    <row r="347" spans="1:37">
      <c r="A347" t="s">
        <v>720</v>
      </c>
      <c r="B347" t="s">
        <v>641</v>
      </c>
      <c r="C347">
        <v>1554</v>
      </c>
      <c r="D347">
        <v>1554</v>
      </c>
      <c r="E347">
        <v>12</v>
      </c>
      <c r="F347">
        <v>4</v>
      </c>
      <c r="G347">
        <v>0</v>
      </c>
      <c r="H347">
        <v>1</v>
      </c>
      <c r="I347">
        <v>0</v>
      </c>
      <c r="J347">
        <v>400</v>
      </c>
      <c r="K347">
        <v>1</v>
      </c>
      <c r="L347">
        <v>580</v>
      </c>
      <c r="M347">
        <v>2</v>
      </c>
      <c r="N347">
        <v>25</v>
      </c>
      <c r="O347">
        <v>145</v>
      </c>
      <c r="P347">
        <v>180</v>
      </c>
      <c r="Q347">
        <v>0</v>
      </c>
      <c r="R347">
        <v>5.6</v>
      </c>
      <c r="S347">
        <v>11</v>
      </c>
      <c r="T347">
        <v>8.4</v>
      </c>
      <c r="U347">
        <v>5.6</v>
      </c>
      <c r="V347">
        <v>7.8</v>
      </c>
      <c r="W347">
        <v>1</v>
      </c>
      <c r="X347">
        <v>4</v>
      </c>
      <c r="Y347">
        <v>3</v>
      </c>
      <c r="Z347">
        <v>3</v>
      </c>
      <c r="AA347">
        <v>3</v>
      </c>
      <c r="AB347">
        <v>3.3</v>
      </c>
      <c r="AC347">
        <v>14.5</v>
      </c>
      <c r="AD347">
        <v>8.1300000000000008</v>
      </c>
      <c r="AE347">
        <v>3.3</v>
      </c>
      <c r="AF347">
        <v>5.8</v>
      </c>
      <c r="AG347">
        <v>1</v>
      </c>
      <c r="AH347">
        <v>7</v>
      </c>
      <c r="AI347">
        <v>4</v>
      </c>
      <c r="AJ347">
        <v>1</v>
      </c>
      <c r="AK347">
        <v>2</v>
      </c>
    </row>
    <row r="348" spans="1:37">
      <c r="A348" t="s">
        <v>720</v>
      </c>
      <c r="B348" t="s">
        <v>641</v>
      </c>
      <c r="C348">
        <v>1554</v>
      </c>
      <c r="D348">
        <v>1554</v>
      </c>
      <c r="E348">
        <v>15</v>
      </c>
      <c r="F348">
        <v>44</v>
      </c>
      <c r="G348">
        <v>0</v>
      </c>
      <c r="H348">
        <v>3</v>
      </c>
      <c r="I348">
        <v>0</v>
      </c>
      <c r="J348">
        <v>4400</v>
      </c>
      <c r="K348">
        <v>12</v>
      </c>
      <c r="L348">
        <v>1600</v>
      </c>
      <c r="M348">
        <v>4</v>
      </c>
      <c r="N348">
        <v>6.82</v>
      </c>
      <c r="O348">
        <v>36.36</v>
      </c>
      <c r="P348">
        <v>-2800</v>
      </c>
      <c r="Q348">
        <v>-8</v>
      </c>
      <c r="R348">
        <v>3.1</v>
      </c>
      <c r="S348">
        <v>11.4</v>
      </c>
      <c r="T348">
        <v>6.31</v>
      </c>
      <c r="U348">
        <v>5.0999999999999996</v>
      </c>
      <c r="V348">
        <v>5.5</v>
      </c>
      <c r="W348">
        <v>1</v>
      </c>
      <c r="X348">
        <v>6</v>
      </c>
      <c r="Y348">
        <v>3</v>
      </c>
      <c r="Z348">
        <v>2</v>
      </c>
      <c r="AA348">
        <v>3</v>
      </c>
      <c r="AB348">
        <v>2.1</v>
      </c>
      <c r="AC348">
        <v>33.700000000000003</v>
      </c>
      <c r="AD348">
        <v>9.08</v>
      </c>
      <c r="AE348">
        <v>5.8</v>
      </c>
      <c r="AF348">
        <v>6.9</v>
      </c>
      <c r="AG348">
        <v>1</v>
      </c>
      <c r="AH348">
        <v>13</v>
      </c>
      <c r="AI348">
        <v>5</v>
      </c>
      <c r="AJ348">
        <v>2</v>
      </c>
      <c r="AK348">
        <v>4</v>
      </c>
    </row>
    <row r="349" spans="1:37">
      <c r="A349" t="s">
        <v>720</v>
      </c>
      <c r="B349" t="s">
        <v>641</v>
      </c>
      <c r="C349">
        <v>1554</v>
      </c>
      <c r="D349">
        <v>1554</v>
      </c>
      <c r="E349">
        <v>35</v>
      </c>
      <c r="F349">
        <v>2</v>
      </c>
      <c r="G349">
        <v>0</v>
      </c>
      <c r="H349">
        <v>0</v>
      </c>
      <c r="I349">
        <v>0</v>
      </c>
      <c r="J349">
        <v>200</v>
      </c>
      <c r="K349">
        <v>0</v>
      </c>
      <c r="L349">
        <v>0</v>
      </c>
      <c r="M349">
        <v>0</v>
      </c>
      <c r="N349">
        <v>0</v>
      </c>
      <c r="O349">
        <v>0</v>
      </c>
      <c r="P349">
        <v>-200</v>
      </c>
      <c r="Q349">
        <v>-1</v>
      </c>
      <c r="R349">
        <v>3.6</v>
      </c>
      <c r="S349">
        <v>7.4</v>
      </c>
      <c r="T349">
        <v>5.5</v>
      </c>
      <c r="U349">
        <v>3.6</v>
      </c>
      <c r="V349">
        <v>3.6</v>
      </c>
      <c r="W349">
        <v>1</v>
      </c>
      <c r="X349">
        <v>3</v>
      </c>
      <c r="Y349">
        <v>2</v>
      </c>
      <c r="Z349">
        <v>1</v>
      </c>
      <c r="AA349">
        <v>1</v>
      </c>
      <c r="AB349">
        <v>5.4</v>
      </c>
      <c r="AC349">
        <v>10</v>
      </c>
      <c r="AD349">
        <v>7.7</v>
      </c>
      <c r="AE349">
        <v>5.4</v>
      </c>
      <c r="AF349">
        <v>5.4</v>
      </c>
      <c r="AG349">
        <v>1</v>
      </c>
      <c r="AH349">
        <v>4</v>
      </c>
      <c r="AI349">
        <v>3</v>
      </c>
      <c r="AJ349">
        <v>1</v>
      </c>
      <c r="AK349">
        <v>1</v>
      </c>
    </row>
    <row r="350" spans="1:37">
      <c r="A350" t="s">
        <v>720</v>
      </c>
      <c r="B350" t="s">
        <v>641</v>
      </c>
      <c r="C350">
        <v>1612</v>
      </c>
      <c r="D350">
        <v>1612</v>
      </c>
      <c r="E350">
        <v>13</v>
      </c>
      <c r="F350">
        <v>75</v>
      </c>
      <c r="G350">
        <v>0</v>
      </c>
      <c r="H350">
        <v>8</v>
      </c>
      <c r="I350">
        <v>0</v>
      </c>
      <c r="J350">
        <v>7500</v>
      </c>
      <c r="K350">
        <v>20</v>
      </c>
      <c r="L350">
        <v>4030</v>
      </c>
      <c r="M350">
        <v>11</v>
      </c>
      <c r="N350">
        <v>10.67</v>
      </c>
      <c r="O350">
        <v>53.73</v>
      </c>
      <c r="P350">
        <v>-3470</v>
      </c>
      <c r="Q350">
        <v>-10</v>
      </c>
      <c r="R350">
        <v>2.5</v>
      </c>
      <c r="S350">
        <v>14.3</v>
      </c>
      <c r="T350">
        <v>7.57</v>
      </c>
      <c r="U350">
        <v>6.5</v>
      </c>
      <c r="V350">
        <v>7.2</v>
      </c>
      <c r="W350">
        <v>1</v>
      </c>
      <c r="X350">
        <v>6</v>
      </c>
      <c r="Y350">
        <v>4</v>
      </c>
      <c r="Z350">
        <v>3</v>
      </c>
      <c r="AA350">
        <v>3</v>
      </c>
      <c r="AB350">
        <v>1.4</v>
      </c>
      <c r="AC350">
        <v>57.3</v>
      </c>
      <c r="AD350">
        <v>8.3800000000000008</v>
      </c>
      <c r="AE350">
        <v>2.9</v>
      </c>
      <c r="AF350">
        <v>3.8</v>
      </c>
      <c r="AG350">
        <v>1</v>
      </c>
      <c r="AH350">
        <v>13</v>
      </c>
      <c r="AI350">
        <v>3</v>
      </c>
      <c r="AJ350">
        <v>1</v>
      </c>
      <c r="AK350">
        <v>2</v>
      </c>
    </row>
    <row r="351" spans="1:37">
      <c r="A351" t="s">
        <v>720</v>
      </c>
      <c r="B351" t="s">
        <v>641</v>
      </c>
      <c r="C351">
        <v>1613</v>
      </c>
      <c r="D351">
        <v>1613</v>
      </c>
      <c r="E351">
        <v>12</v>
      </c>
      <c r="F351">
        <v>58</v>
      </c>
      <c r="G351">
        <v>0</v>
      </c>
      <c r="H351">
        <v>15</v>
      </c>
      <c r="I351">
        <v>0</v>
      </c>
      <c r="J351">
        <v>5800</v>
      </c>
      <c r="K351">
        <v>15</v>
      </c>
      <c r="L351">
        <v>6650</v>
      </c>
      <c r="M351">
        <v>18</v>
      </c>
      <c r="N351">
        <v>25.86</v>
      </c>
      <c r="O351">
        <v>114.66</v>
      </c>
      <c r="P351">
        <v>850</v>
      </c>
      <c r="Q351">
        <v>2</v>
      </c>
      <c r="R351">
        <v>2</v>
      </c>
      <c r="S351">
        <v>14.9</v>
      </c>
      <c r="T351">
        <v>5.51</v>
      </c>
      <c r="U351">
        <v>3.4</v>
      </c>
      <c r="V351">
        <v>4.9000000000000004</v>
      </c>
      <c r="W351">
        <v>1</v>
      </c>
      <c r="X351">
        <v>6</v>
      </c>
      <c r="Y351">
        <v>3</v>
      </c>
      <c r="Z351">
        <v>2</v>
      </c>
      <c r="AA351">
        <v>3</v>
      </c>
      <c r="AB351">
        <v>1.6</v>
      </c>
      <c r="AC351">
        <v>143.1</v>
      </c>
      <c r="AD351">
        <v>10.92</v>
      </c>
      <c r="AE351">
        <v>3.2</v>
      </c>
      <c r="AF351">
        <v>3.6</v>
      </c>
      <c r="AG351">
        <v>1</v>
      </c>
      <c r="AH351">
        <v>15</v>
      </c>
      <c r="AI351">
        <v>3</v>
      </c>
      <c r="AJ351">
        <v>1</v>
      </c>
      <c r="AK351">
        <v>2</v>
      </c>
    </row>
    <row r="352" spans="1:37">
      <c r="A352" t="s">
        <v>720</v>
      </c>
      <c r="B352" t="s">
        <v>641</v>
      </c>
      <c r="C352">
        <v>1614</v>
      </c>
      <c r="D352">
        <v>1614</v>
      </c>
      <c r="E352">
        <v>12</v>
      </c>
      <c r="F352">
        <v>53</v>
      </c>
      <c r="G352">
        <v>0</v>
      </c>
      <c r="H352">
        <v>3</v>
      </c>
      <c r="I352">
        <v>0</v>
      </c>
      <c r="J352">
        <v>5300</v>
      </c>
      <c r="K352">
        <v>14</v>
      </c>
      <c r="L352">
        <v>1110</v>
      </c>
      <c r="M352">
        <v>3</v>
      </c>
      <c r="N352">
        <v>5.66</v>
      </c>
      <c r="O352">
        <v>20.94</v>
      </c>
      <c r="P352">
        <v>-4190</v>
      </c>
      <c r="Q352">
        <v>-11</v>
      </c>
      <c r="R352">
        <v>2</v>
      </c>
      <c r="S352">
        <v>13.6</v>
      </c>
      <c r="T352">
        <v>6.4</v>
      </c>
      <c r="U352">
        <v>4.9000000000000004</v>
      </c>
      <c r="V352">
        <v>5.7</v>
      </c>
      <c r="W352">
        <v>1</v>
      </c>
      <c r="X352">
        <v>6</v>
      </c>
      <c r="Y352">
        <v>3</v>
      </c>
      <c r="Z352">
        <v>2</v>
      </c>
      <c r="AA352">
        <v>3</v>
      </c>
      <c r="AB352">
        <v>1.7</v>
      </c>
      <c r="AC352">
        <v>96.6</v>
      </c>
      <c r="AD352">
        <v>11.27</v>
      </c>
      <c r="AE352">
        <v>4.0999999999999996</v>
      </c>
      <c r="AF352">
        <v>5.3</v>
      </c>
      <c r="AG352">
        <v>1</v>
      </c>
      <c r="AH352">
        <v>13</v>
      </c>
      <c r="AI352">
        <v>4</v>
      </c>
      <c r="AJ352">
        <v>2</v>
      </c>
      <c r="AK352">
        <v>3</v>
      </c>
    </row>
    <row r="353" spans="1:37">
      <c r="A353" t="s">
        <v>720</v>
      </c>
      <c r="B353" t="s">
        <v>641</v>
      </c>
      <c r="C353">
        <v>1615</v>
      </c>
      <c r="D353">
        <v>1615</v>
      </c>
      <c r="E353">
        <v>15</v>
      </c>
      <c r="F353">
        <v>31</v>
      </c>
      <c r="G353">
        <v>0</v>
      </c>
      <c r="H353">
        <v>1</v>
      </c>
      <c r="I353">
        <v>0</v>
      </c>
      <c r="J353">
        <v>3100</v>
      </c>
      <c r="K353">
        <v>8</v>
      </c>
      <c r="L353">
        <v>480</v>
      </c>
      <c r="M353">
        <v>1</v>
      </c>
      <c r="N353">
        <v>3.23</v>
      </c>
      <c r="O353">
        <v>15.48</v>
      </c>
      <c r="P353">
        <v>-2620</v>
      </c>
      <c r="Q353">
        <v>-7</v>
      </c>
      <c r="R353">
        <v>3.1</v>
      </c>
      <c r="S353">
        <v>14.2</v>
      </c>
      <c r="T353">
        <v>6.52</v>
      </c>
      <c r="U353">
        <v>4</v>
      </c>
      <c r="V353">
        <v>5.7</v>
      </c>
      <c r="W353">
        <v>1</v>
      </c>
      <c r="X353">
        <v>6</v>
      </c>
      <c r="Y353">
        <v>3</v>
      </c>
      <c r="Z353">
        <v>2</v>
      </c>
      <c r="AA353">
        <v>3</v>
      </c>
      <c r="AB353">
        <v>1.5</v>
      </c>
      <c r="AC353">
        <v>41.1</v>
      </c>
      <c r="AD353">
        <v>12.71</v>
      </c>
      <c r="AE353">
        <v>3.4</v>
      </c>
      <c r="AF353">
        <v>9.3000000000000007</v>
      </c>
      <c r="AG353">
        <v>1</v>
      </c>
      <c r="AH353">
        <v>14</v>
      </c>
      <c r="AI353">
        <v>5</v>
      </c>
      <c r="AJ353">
        <v>1</v>
      </c>
      <c r="AK353">
        <v>4</v>
      </c>
    </row>
    <row r="354" spans="1:37">
      <c r="A354" t="s">
        <v>720</v>
      </c>
      <c r="B354" t="s">
        <v>641</v>
      </c>
      <c r="C354">
        <v>2112</v>
      </c>
      <c r="D354">
        <v>2112</v>
      </c>
      <c r="E354">
        <v>12</v>
      </c>
      <c r="F354">
        <v>67</v>
      </c>
      <c r="G354">
        <v>0</v>
      </c>
      <c r="H354">
        <v>24</v>
      </c>
      <c r="I354">
        <v>0</v>
      </c>
      <c r="J354">
        <v>6700</v>
      </c>
      <c r="K354">
        <v>18</v>
      </c>
      <c r="L354">
        <v>6470</v>
      </c>
      <c r="M354">
        <v>18</v>
      </c>
      <c r="N354">
        <v>35.82</v>
      </c>
      <c r="O354">
        <v>96.57</v>
      </c>
      <c r="P354">
        <v>-230</v>
      </c>
      <c r="Q354">
        <v>-1</v>
      </c>
      <c r="R354">
        <v>2</v>
      </c>
      <c r="S354">
        <v>7.4</v>
      </c>
      <c r="T354">
        <v>3.24</v>
      </c>
      <c r="U354">
        <v>2.4</v>
      </c>
      <c r="V354">
        <v>3</v>
      </c>
      <c r="W354">
        <v>1</v>
      </c>
      <c r="X354">
        <v>4</v>
      </c>
      <c r="Y354">
        <v>1</v>
      </c>
      <c r="Z354">
        <v>1</v>
      </c>
      <c r="AA354">
        <v>1</v>
      </c>
      <c r="AB354">
        <v>1.2</v>
      </c>
      <c r="AC354">
        <v>93.1</v>
      </c>
      <c r="AD354">
        <v>10.01</v>
      </c>
      <c r="AE354">
        <v>2.1</v>
      </c>
      <c r="AF354">
        <v>5</v>
      </c>
      <c r="AG354">
        <v>1</v>
      </c>
      <c r="AH354">
        <v>14</v>
      </c>
      <c r="AI354">
        <v>4</v>
      </c>
      <c r="AJ354">
        <v>1</v>
      </c>
      <c r="AK354">
        <v>3</v>
      </c>
    </row>
    <row r="355" spans="1:37">
      <c r="A355" t="s">
        <v>720</v>
      </c>
      <c r="B355" t="s">
        <v>641</v>
      </c>
      <c r="C355">
        <v>2123</v>
      </c>
      <c r="D355">
        <v>2123</v>
      </c>
      <c r="E355">
        <v>12</v>
      </c>
      <c r="F355">
        <v>175</v>
      </c>
      <c r="G355">
        <v>0</v>
      </c>
      <c r="H355">
        <v>54</v>
      </c>
      <c r="I355">
        <v>0</v>
      </c>
      <c r="J355">
        <v>17500</v>
      </c>
      <c r="K355">
        <v>47</v>
      </c>
      <c r="L355">
        <v>16670</v>
      </c>
      <c r="M355">
        <v>46</v>
      </c>
      <c r="N355">
        <v>30.86</v>
      </c>
      <c r="O355">
        <v>95.26</v>
      </c>
      <c r="P355">
        <v>-830</v>
      </c>
      <c r="Q355">
        <v>-2</v>
      </c>
      <c r="R355">
        <v>2</v>
      </c>
      <c r="S355">
        <v>12</v>
      </c>
      <c r="T355">
        <v>3.97</v>
      </c>
      <c r="U355">
        <v>3.5</v>
      </c>
      <c r="V355">
        <v>3.5</v>
      </c>
      <c r="W355">
        <v>1</v>
      </c>
      <c r="X355">
        <v>5</v>
      </c>
      <c r="Y355">
        <v>2</v>
      </c>
      <c r="Z355">
        <v>1</v>
      </c>
      <c r="AA355">
        <v>2</v>
      </c>
      <c r="AB355">
        <v>1</v>
      </c>
      <c r="AC355">
        <v>129</v>
      </c>
      <c r="AD355">
        <v>9.16</v>
      </c>
      <c r="AE355">
        <v>2.9</v>
      </c>
      <c r="AF355">
        <v>4.5</v>
      </c>
      <c r="AG355">
        <v>1</v>
      </c>
      <c r="AH355">
        <v>14</v>
      </c>
      <c r="AI355">
        <v>3</v>
      </c>
      <c r="AJ355">
        <v>1</v>
      </c>
      <c r="AK355">
        <v>2</v>
      </c>
    </row>
    <row r="356" spans="1:37">
      <c r="A356" t="s">
        <v>720</v>
      </c>
      <c r="B356" t="s">
        <v>641</v>
      </c>
      <c r="C356">
        <v>2124</v>
      </c>
      <c r="D356">
        <v>2124</v>
      </c>
      <c r="E356">
        <v>12</v>
      </c>
      <c r="F356">
        <v>342</v>
      </c>
      <c r="G356">
        <v>0</v>
      </c>
      <c r="H356">
        <v>104</v>
      </c>
      <c r="I356">
        <v>0</v>
      </c>
      <c r="J356">
        <v>34200</v>
      </c>
      <c r="K356">
        <v>93</v>
      </c>
      <c r="L356">
        <v>31100</v>
      </c>
      <c r="M356">
        <v>85</v>
      </c>
      <c r="N356">
        <v>30.41</v>
      </c>
      <c r="O356">
        <v>90.94</v>
      </c>
      <c r="P356">
        <v>-3100</v>
      </c>
      <c r="Q356">
        <v>-8</v>
      </c>
      <c r="R356">
        <v>2</v>
      </c>
      <c r="S356">
        <v>10.9</v>
      </c>
      <c r="T356">
        <v>3.81</v>
      </c>
      <c r="U356">
        <v>2.8</v>
      </c>
      <c r="V356">
        <v>3.4</v>
      </c>
      <c r="W356">
        <v>1</v>
      </c>
      <c r="X356">
        <v>5</v>
      </c>
      <c r="Y356">
        <v>2</v>
      </c>
      <c r="Z356">
        <v>1</v>
      </c>
      <c r="AA356">
        <v>1</v>
      </c>
      <c r="AB356">
        <v>1</v>
      </c>
      <c r="AC356">
        <v>186.2</v>
      </c>
      <c r="AD356">
        <v>10.44</v>
      </c>
      <c r="AE356">
        <v>2.4</v>
      </c>
      <c r="AF356">
        <v>5.2</v>
      </c>
      <c r="AG356">
        <v>1</v>
      </c>
      <c r="AH356">
        <v>15</v>
      </c>
      <c r="AI356">
        <v>4</v>
      </c>
      <c r="AJ356">
        <v>1</v>
      </c>
      <c r="AK356">
        <v>3</v>
      </c>
    </row>
    <row r="357" spans="1:37">
      <c r="A357" t="s">
        <v>720</v>
      </c>
      <c r="B357" t="s">
        <v>641</v>
      </c>
      <c r="C357">
        <v>2125</v>
      </c>
      <c r="D357">
        <v>2125</v>
      </c>
      <c r="E357">
        <v>12</v>
      </c>
      <c r="F357">
        <v>579</v>
      </c>
      <c r="G357">
        <v>1</v>
      </c>
      <c r="H357">
        <v>157</v>
      </c>
      <c r="I357">
        <v>0</v>
      </c>
      <c r="J357">
        <v>57900</v>
      </c>
      <c r="K357">
        <v>158</v>
      </c>
      <c r="L357">
        <v>48000</v>
      </c>
      <c r="M357">
        <v>132</v>
      </c>
      <c r="N357">
        <v>27.12</v>
      </c>
      <c r="O357">
        <v>82.9</v>
      </c>
      <c r="P357">
        <v>-9900</v>
      </c>
      <c r="Q357">
        <v>-27</v>
      </c>
      <c r="R357">
        <v>2</v>
      </c>
      <c r="S357">
        <v>14</v>
      </c>
      <c r="T357">
        <v>3.84</v>
      </c>
      <c r="U357">
        <v>3</v>
      </c>
      <c r="V357">
        <v>3.4</v>
      </c>
      <c r="W357">
        <v>1</v>
      </c>
      <c r="X357">
        <v>5</v>
      </c>
      <c r="Y357">
        <v>2</v>
      </c>
      <c r="Z357">
        <v>1</v>
      </c>
      <c r="AA357">
        <v>1</v>
      </c>
      <c r="AB357">
        <v>1</v>
      </c>
      <c r="AC357">
        <v>127.6</v>
      </c>
      <c r="AD357">
        <v>10.49</v>
      </c>
      <c r="AE357">
        <v>3.3</v>
      </c>
      <c r="AF357">
        <v>5.4</v>
      </c>
      <c r="AG357">
        <v>-1</v>
      </c>
      <c r="AH357">
        <v>15</v>
      </c>
      <c r="AI357">
        <v>4</v>
      </c>
      <c r="AJ357">
        <v>1</v>
      </c>
      <c r="AK357">
        <v>3</v>
      </c>
    </row>
    <row r="358" spans="1:37">
      <c r="A358" t="s">
        <v>720</v>
      </c>
      <c r="B358" t="s">
        <v>641</v>
      </c>
      <c r="C358">
        <v>2126</v>
      </c>
      <c r="D358">
        <v>2126</v>
      </c>
      <c r="E358">
        <v>12</v>
      </c>
      <c r="F358">
        <v>249</v>
      </c>
      <c r="G358">
        <v>0</v>
      </c>
      <c r="H358">
        <v>72</v>
      </c>
      <c r="I358">
        <v>0</v>
      </c>
      <c r="J358">
        <v>24900</v>
      </c>
      <c r="K358">
        <v>68</v>
      </c>
      <c r="L358">
        <v>23140</v>
      </c>
      <c r="M358">
        <v>63</v>
      </c>
      <c r="N358">
        <v>28.92</v>
      </c>
      <c r="O358">
        <v>92.93</v>
      </c>
      <c r="P358">
        <v>-1760</v>
      </c>
      <c r="Q358">
        <v>-5</v>
      </c>
      <c r="R358">
        <v>2</v>
      </c>
      <c r="S358">
        <v>11</v>
      </c>
      <c r="T358">
        <v>4</v>
      </c>
      <c r="U358">
        <v>2.4</v>
      </c>
      <c r="V358">
        <v>3.6</v>
      </c>
      <c r="W358">
        <v>1</v>
      </c>
      <c r="X358">
        <v>6</v>
      </c>
      <c r="Y358">
        <v>2</v>
      </c>
      <c r="Z358">
        <v>1</v>
      </c>
      <c r="AA358">
        <v>1</v>
      </c>
      <c r="AB358">
        <v>1.4</v>
      </c>
      <c r="AC358">
        <v>142.19999999999999</v>
      </c>
      <c r="AD358">
        <v>9.8000000000000007</v>
      </c>
      <c r="AE358">
        <v>4.8</v>
      </c>
      <c r="AF358">
        <v>5.3</v>
      </c>
      <c r="AG358">
        <v>1</v>
      </c>
      <c r="AH358">
        <v>15</v>
      </c>
      <c r="AI358">
        <v>4</v>
      </c>
      <c r="AJ358">
        <v>1</v>
      </c>
      <c r="AK358">
        <v>3</v>
      </c>
    </row>
    <row r="359" spans="1:37">
      <c r="A359" t="s">
        <v>720</v>
      </c>
      <c r="B359" t="s">
        <v>641</v>
      </c>
      <c r="C359">
        <v>2126</v>
      </c>
      <c r="D359">
        <v>2126</v>
      </c>
      <c r="E359">
        <v>23</v>
      </c>
      <c r="F359">
        <v>20</v>
      </c>
      <c r="G359">
        <v>0</v>
      </c>
      <c r="H359">
        <v>3</v>
      </c>
      <c r="I359">
        <v>0</v>
      </c>
      <c r="J359">
        <v>2000</v>
      </c>
      <c r="K359">
        <v>5</v>
      </c>
      <c r="L359">
        <v>1270</v>
      </c>
      <c r="M359">
        <v>3</v>
      </c>
      <c r="N359">
        <v>15</v>
      </c>
      <c r="O359">
        <v>63.5</v>
      </c>
      <c r="P359">
        <v>-730</v>
      </c>
      <c r="Q359">
        <v>-2</v>
      </c>
      <c r="R359">
        <v>4.0999999999999996</v>
      </c>
      <c r="S359">
        <v>13.6</v>
      </c>
      <c r="T359">
        <v>8.5299999999999994</v>
      </c>
      <c r="U359">
        <v>7.8</v>
      </c>
      <c r="V359">
        <v>7.8</v>
      </c>
      <c r="W359">
        <v>2</v>
      </c>
      <c r="X359">
        <v>5</v>
      </c>
      <c r="Y359">
        <v>3</v>
      </c>
      <c r="Z359">
        <v>2</v>
      </c>
      <c r="AA359">
        <v>3</v>
      </c>
      <c r="AB359">
        <v>1.3</v>
      </c>
      <c r="AC359">
        <v>47.5</v>
      </c>
      <c r="AD359">
        <v>8.7799999999999994</v>
      </c>
      <c r="AE359">
        <v>1.3</v>
      </c>
      <c r="AF359">
        <v>4.3</v>
      </c>
      <c r="AG359">
        <v>1</v>
      </c>
      <c r="AH359">
        <v>14</v>
      </c>
      <c r="AI359">
        <v>3</v>
      </c>
      <c r="AJ359">
        <v>1</v>
      </c>
      <c r="AK359">
        <v>2</v>
      </c>
    </row>
    <row r="360" spans="1:37">
      <c r="A360" t="s">
        <v>720</v>
      </c>
      <c r="B360" t="s">
        <v>641</v>
      </c>
      <c r="C360">
        <v>2142</v>
      </c>
      <c r="D360">
        <v>2142</v>
      </c>
      <c r="E360">
        <v>23</v>
      </c>
      <c r="F360">
        <v>27</v>
      </c>
      <c r="G360">
        <v>0</v>
      </c>
      <c r="H360">
        <v>5</v>
      </c>
      <c r="I360">
        <v>0</v>
      </c>
      <c r="J360">
        <v>2700</v>
      </c>
      <c r="K360">
        <v>7</v>
      </c>
      <c r="L360">
        <v>4500</v>
      </c>
      <c r="M360">
        <v>12</v>
      </c>
      <c r="N360">
        <v>18.52</v>
      </c>
      <c r="O360">
        <v>166.67</v>
      </c>
      <c r="P360">
        <v>1800</v>
      </c>
      <c r="Q360">
        <v>5</v>
      </c>
      <c r="R360">
        <v>2.4</v>
      </c>
      <c r="S360">
        <v>13.9</v>
      </c>
      <c r="T360">
        <v>8.8699999999999992</v>
      </c>
      <c r="U360">
        <v>9.8000000000000007</v>
      </c>
      <c r="V360">
        <v>9.6</v>
      </c>
      <c r="W360">
        <v>1</v>
      </c>
      <c r="X360">
        <v>6</v>
      </c>
      <c r="Y360">
        <v>4</v>
      </c>
      <c r="Z360">
        <v>4</v>
      </c>
      <c r="AA360">
        <v>4</v>
      </c>
      <c r="AB360">
        <v>1.9</v>
      </c>
      <c r="AC360">
        <v>33.6</v>
      </c>
      <c r="AD360">
        <v>10.64</v>
      </c>
      <c r="AE360">
        <v>2.9</v>
      </c>
      <c r="AF360">
        <v>5.9</v>
      </c>
      <c r="AG360">
        <v>1</v>
      </c>
      <c r="AH360">
        <v>12</v>
      </c>
      <c r="AI360">
        <v>4</v>
      </c>
      <c r="AJ360">
        <v>1</v>
      </c>
      <c r="AK360">
        <v>3</v>
      </c>
    </row>
    <row r="361" spans="1:37">
      <c r="A361" t="s">
        <v>720</v>
      </c>
      <c r="B361" t="s">
        <v>641</v>
      </c>
      <c r="C361">
        <v>2152</v>
      </c>
      <c r="D361">
        <v>2152</v>
      </c>
      <c r="E361">
        <v>12</v>
      </c>
      <c r="F361">
        <v>187</v>
      </c>
      <c r="G361">
        <v>0</v>
      </c>
      <c r="H361">
        <v>51</v>
      </c>
      <c r="I361">
        <v>0</v>
      </c>
      <c r="J361">
        <v>18700</v>
      </c>
      <c r="K361">
        <v>51</v>
      </c>
      <c r="L361">
        <v>15330</v>
      </c>
      <c r="M361">
        <v>42</v>
      </c>
      <c r="N361">
        <v>27.27</v>
      </c>
      <c r="O361">
        <v>81.98</v>
      </c>
      <c r="P361">
        <v>-3370</v>
      </c>
      <c r="Q361">
        <v>-9</v>
      </c>
      <c r="R361">
        <v>2</v>
      </c>
      <c r="S361">
        <v>13.8</v>
      </c>
      <c r="T361">
        <v>3.96</v>
      </c>
      <c r="U361">
        <v>2.9</v>
      </c>
      <c r="V361">
        <v>3.4</v>
      </c>
      <c r="W361">
        <v>1</v>
      </c>
      <c r="X361">
        <v>6</v>
      </c>
      <c r="Y361">
        <v>2</v>
      </c>
      <c r="Z361">
        <v>1</v>
      </c>
      <c r="AA361">
        <v>1</v>
      </c>
      <c r="AB361">
        <v>1.5</v>
      </c>
      <c r="AC361">
        <v>51.5</v>
      </c>
      <c r="AD361">
        <v>9.5399999999999991</v>
      </c>
      <c r="AE361">
        <v>3.1</v>
      </c>
      <c r="AF361">
        <v>6.4</v>
      </c>
      <c r="AG361">
        <v>1</v>
      </c>
      <c r="AH361">
        <v>12</v>
      </c>
      <c r="AI361">
        <v>4</v>
      </c>
      <c r="AJ361">
        <v>1</v>
      </c>
      <c r="AK361">
        <v>3</v>
      </c>
    </row>
    <row r="362" spans="1:37">
      <c r="A362" t="s">
        <v>720</v>
      </c>
      <c r="B362" t="s">
        <v>641</v>
      </c>
      <c r="C362">
        <v>2162</v>
      </c>
      <c r="D362">
        <v>2162</v>
      </c>
      <c r="E362">
        <v>12</v>
      </c>
      <c r="F362">
        <v>41</v>
      </c>
      <c r="G362">
        <v>0</v>
      </c>
      <c r="H362">
        <v>8</v>
      </c>
      <c r="I362">
        <v>0</v>
      </c>
      <c r="J362">
        <v>4100</v>
      </c>
      <c r="K362">
        <v>11</v>
      </c>
      <c r="L362">
        <v>2570</v>
      </c>
      <c r="M362">
        <v>7</v>
      </c>
      <c r="N362">
        <v>19.510000000000002</v>
      </c>
      <c r="O362">
        <v>62.68</v>
      </c>
      <c r="P362">
        <v>-1530</v>
      </c>
      <c r="Q362">
        <v>-4</v>
      </c>
      <c r="R362">
        <v>2.1</v>
      </c>
      <c r="S362">
        <v>14.6</v>
      </c>
      <c r="T362">
        <v>5.19</v>
      </c>
      <c r="U362">
        <v>5.5</v>
      </c>
      <c r="V362">
        <v>4.5999999999999996</v>
      </c>
      <c r="W362">
        <v>1</v>
      </c>
      <c r="X362">
        <v>5</v>
      </c>
      <c r="Y362">
        <v>2</v>
      </c>
      <c r="Z362">
        <v>1</v>
      </c>
      <c r="AA362">
        <v>2</v>
      </c>
      <c r="AB362">
        <v>1.4</v>
      </c>
      <c r="AC362">
        <v>73.099999999999994</v>
      </c>
      <c r="AD362">
        <v>10.67</v>
      </c>
      <c r="AE362">
        <v>2.6</v>
      </c>
      <c r="AF362">
        <v>8.4</v>
      </c>
      <c r="AG362">
        <v>1</v>
      </c>
      <c r="AH362">
        <v>14</v>
      </c>
      <c r="AI362">
        <v>5</v>
      </c>
      <c r="AJ362">
        <v>1</v>
      </c>
      <c r="AK362">
        <v>3</v>
      </c>
    </row>
    <row r="363" spans="1:37">
      <c r="A363" t="s">
        <v>720</v>
      </c>
      <c r="B363" t="s">
        <v>641</v>
      </c>
      <c r="C363">
        <v>2162</v>
      </c>
      <c r="D363">
        <v>2162</v>
      </c>
      <c r="E363">
        <v>16</v>
      </c>
      <c r="F363">
        <v>1</v>
      </c>
      <c r="G363">
        <v>0</v>
      </c>
      <c r="H363">
        <v>0</v>
      </c>
      <c r="I363">
        <v>0</v>
      </c>
      <c r="J363">
        <v>100</v>
      </c>
      <c r="K363">
        <v>0</v>
      </c>
      <c r="L363">
        <v>0</v>
      </c>
      <c r="M363">
        <v>0</v>
      </c>
      <c r="N363">
        <v>0</v>
      </c>
      <c r="O363">
        <v>0</v>
      </c>
      <c r="P363">
        <v>-100</v>
      </c>
      <c r="Q363">
        <v>0</v>
      </c>
      <c r="R363">
        <v>8.6999999999999993</v>
      </c>
      <c r="S363">
        <v>8.6999999999999993</v>
      </c>
      <c r="T363">
        <v>8.6999999999999993</v>
      </c>
      <c r="U363">
        <v>8.6999999999999993</v>
      </c>
      <c r="V363">
        <v>8.6999999999999993</v>
      </c>
      <c r="W363">
        <v>4</v>
      </c>
      <c r="X363">
        <v>4</v>
      </c>
      <c r="Y363">
        <v>4</v>
      </c>
      <c r="Z363">
        <v>4</v>
      </c>
      <c r="AA363">
        <v>4</v>
      </c>
      <c r="AB363">
        <v>15.3</v>
      </c>
      <c r="AC363">
        <v>15.3</v>
      </c>
      <c r="AD363">
        <v>15.3</v>
      </c>
      <c r="AE363">
        <v>15.3</v>
      </c>
      <c r="AF363">
        <v>15.3</v>
      </c>
      <c r="AG363">
        <v>6</v>
      </c>
      <c r="AH363">
        <v>6</v>
      </c>
      <c r="AI363">
        <v>6</v>
      </c>
      <c r="AJ363">
        <v>6</v>
      </c>
      <c r="AK363">
        <v>6</v>
      </c>
    </row>
    <row r="364" spans="1:37">
      <c r="A364" t="s">
        <v>720</v>
      </c>
      <c r="B364" t="s">
        <v>641</v>
      </c>
      <c r="C364">
        <v>2321</v>
      </c>
      <c r="D364">
        <v>2321</v>
      </c>
      <c r="E364">
        <v>23</v>
      </c>
      <c r="F364">
        <v>35</v>
      </c>
      <c r="G364">
        <v>0</v>
      </c>
      <c r="H364">
        <v>4</v>
      </c>
      <c r="I364">
        <v>0</v>
      </c>
      <c r="J364">
        <v>3500</v>
      </c>
      <c r="K364">
        <v>9</v>
      </c>
      <c r="L364">
        <v>1160</v>
      </c>
      <c r="M364">
        <v>3</v>
      </c>
      <c r="N364">
        <v>11.43</v>
      </c>
      <c r="O364">
        <v>33.14</v>
      </c>
      <c r="P364">
        <v>-2340</v>
      </c>
      <c r="Q364">
        <v>-6</v>
      </c>
      <c r="R364">
        <v>2.1</v>
      </c>
      <c r="S364">
        <v>12.6</v>
      </c>
      <c r="T364">
        <v>4.38</v>
      </c>
      <c r="U364">
        <v>2.5</v>
      </c>
      <c r="V364">
        <v>3.5</v>
      </c>
      <c r="W364">
        <v>1</v>
      </c>
      <c r="X364">
        <v>6</v>
      </c>
      <c r="Y364">
        <v>2</v>
      </c>
      <c r="Z364">
        <v>2</v>
      </c>
      <c r="AA364">
        <v>2</v>
      </c>
      <c r="AB364">
        <v>1.5</v>
      </c>
      <c r="AC364">
        <v>21.7</v>
      </c>
      <c r="AD364">
        <v>7.05</v>
      </c>
      <c r="AE364">
        <v>2.6</v>
      </c>
      <c r="AF364">
        <v>4.9000000000000004</v>
      </c>
      <c r="AG364">
        <v>1</v>
      </c>
      <c r="AH364">
        <v>9</v>
      </c>
      <c r="AI364">
        <v>3</v>
      </c>
      <c r="AJ364">
        <v>3</v>
      </c>
      <c r="AK364">
        <v>3</v>
      </c>
    </row>
    <row r="365" spans="1:37">
      <c r="A365" t="s">
        <v>720</v>
      </c>
      <c r="B365" t="s">
        <v>641</v>
      </c>
      <c r="C365">
        <v>2325</v>
      </c>
      <c r="D365">
        <v>2325</v>
      </c>
      <c r="E365">
        <v>12</v>
      </c>
      <c r="F365">
        <v>117</v>
      </c>
      <c r="G365">
        <v>0</v>
      </c>
      <c r="H365">
        <v>16</v>
      </c>
      <c r="I365">
        <v>0</v>
      </c>
      <c r="J365">
        <v>11700</v>
      </c>
      <c r="K365">
        <v>32</v>
      </c>
      <c r="L365">
        <v>8680</v>
      </c>
      <c r="M365">
        <v>24</v>
      </c>
      <c r="N365">
        <v>13.68</v>
      </c>
      <c r="O365">
        <v>74.19</v>
      </c>
      <c r="P365">
        <v>-3020</v>
      </c>
      <c r="Q365">
        <v>-8</v>
      </c>
      <c r="R365">
        <v>2.1</v>
      </c>
      <c r="S365">
        <v>13.2</v>
      </c>
      <c r="T365">
        <v>5.88</v>
      </c>
      <c r="U365">
        <v>5</v>
      </c>
      <c r="V365">
        <v>5.3</v>
      </c>
      <c r="W365">
        <v>1</v>
      </c>
      <c r="X365">
        <v>6</v>
      </c>
      <c r="Y365">
        <v>3</v>
      </c>
      <c r="Z365">
        <v>3</v>
      </c>
      <c r="AA365">
        <v>3</v>
      </c>
      <c r="AB365">
        <v>1.6</v>
      </c>
      <c r="AC365">
        <v>93.1</v>
      </c>
      <c r="AD365">
        <v>10.88</v>
      </c>
      <c r="AE365">
        <v>2.4</v>
      </c>
      <c r="AF365">
        <v>5.2</v>
      </c>
      <c r="AG365">
        <v>1</v>
      </c>
      <c r="AH365">
        <v>15</v>
      </c>
      <c r="AI365">
        <v>4</v>
      </c>
      <c r="AJ365">
        <v>1</v>
      </c>
      <c r="AK365">
        <v>3</v>
      </c>
    </row>
    <row r="366" spans="1:37">
      <c r="A366" t="s">
        <v>720</v>
      </c>
      <c r="B366" t="s">
        <v>641</v>
      </c>
      <c r="C366">
        <v>2325</v>
      </c>
      <c r="D366">
        <v>2325</v>
      </c>
      <c r="E366">
        <v>24</v>
      </c>
      <c r="F366">
        <v>4</v>
      </c>
      <c r="G366">
        <v>0</v>
      </c>
      <c r="H366">
        <v>0</v>
      </c>
      <c r="I366">
        <v>0</v>
      </c>
      <c r="J366">
        <v>400</v>
      </c>
      <c r="K366">
        <v>1</v>
      </c>
      <c r="L366">
        <v>0</v>
      </c>
      <c r="M366">
        <v>0</v>
      </c>
      <c r="N366">
        <v>0</v>
      </c>
      <c r="O366">
        <v>0</v>
      </c>
      <c r="P366">
        <v>-400</v>
      </c>
      <c r="Q366">
        <v>-1</v>
      </c>
      <c r="R366">
        <v>5.2</v>
      </c>
      <c r="S366">
        <v>13.9</v>
      </c>
      <c r="T366">
        <v>9.83</v>
      </c>
      <c r="U366">
        <v>5.2</v>
      </c>
      <c r="V366">
        <v>7.3</v>
      </c>
      <c r="W366">
        <v>2</v>
      </c>
      <c r="X366">
        <v>5</v>
      </c>
      <c r="Y366">
        <v>4</v>
      </c>
      <c r="Z366">
        <v>5</v>
      </c>
      <c r="AA366">
        <v>4</v>
      </c>
      <c r="AB366">
        <v>2</v>
      </c>
      <c r="AC366">
        <v>7.8</v>
      </c>
      <c r="AD366">
        <v>3.9</v>
      </c>
      <c r="AE366">
        <v>2</v>
      </c>
      <c r="AF366">
        <v>2.2999999999999998</v>
      </c>
      <c r="AG366">
        <v>1</v>
      </c>
      <c r="AH366">
        <v>4</v>
      </c>
      <c r="AI366">
        <v>2</v>
      </c>
      <c r="AJ366">
        <v>1</v>
      </c>
      <c r="AK366">
        <v>1</v>
      </c>
    </row>
    <row r="367" spans="1:37">
      <c r="A367" t="s">
        <v>720</v>
      </c>
      <c r="B367" t="s">
        <v>641</v>
      </c>
      <c r="C367">
        <v>2326</v>
      </c>
      <c r="D367">
        <v>2326</v>
      </c>
      <c r="E367">
        <v>26</v>
      </c>
      <c r="F367">
        <v>62</v>
      </c>
      <c r="G367">
        <v>0</v>
      </c>
      <c r="H367">
        <v>8</v>
      </c>
      <c r="I367">
        <v>0</v>
      </c>
      <c r="J367">
        <v>6200</v>
      </c>
      <c r="K367">
        <v>16</v>
      </c>
      <c r="L367">
        <v>4150</v>
      </c>
      <c r="M367">
        <v>11</v>
      </c>
      <c r="N367">
        <v>12.9</v>
      </c>
      <c r="O367">
        <v>66.94</v>
      </c>
      <c r="P367">
        <v>-2050</v>
      </c>
      <c r="Q367">
        <v>-6</v>
      </c>
      <c r="R367">
        <v>2.2999999999999998</v>
      </c>
      <c r="S367">
        <v>12.7</v>
      </c>
      <c r="T367">
        <v>5.7</v>
      </c>
      <c r="U367">
        <v>6</v>
      </c>
      <c r="V367">
        <v>5.5</v>
      </c>
      <c r="W367">
        <v>1</v>
      </c>
      <c r="X367">
        <v>6</v>
      </c>
      <c r="Y367">
        <v>3</v>
      </c>
      <c r="Z367">
        <v>2</v>
      </c>
      <c r="AA367">
        <v>2</v>
      </c>
      <c r="AB367">
        <v>2.4</v>
      </c>
      <c r="AC367">
        <v>52</v>
      </c>
      <c r="AD367">
        <v>12.69</v>
      </c>
      <c r="AE367">
        <v>2.9</v>
      </c>
      <c r="AF367">
        <v>6.8</v>
      </c>
      <c r="AG367">
        <v>1</v>
      </c>
      <c r="AH367">
        <v>15</v>
      </c>
      <c r="AI367">
        <v>5</v>
      </c>
      <c r="AJ367">
        <v>1</v>
      </c>
      <c r="AK367">
        <v>4</v>
      </c>
    </row>
    <row r="368" spans="1:37">
      <c r="A368" t="s">
        <v>720</v>
      </c>
      <c r="B368" t="s">
        <v>641</v>
      </c>
      <c r="C368">
        <v>2332</v>
      </c>
      <c r="D368">
        <v>2332</v>
      </c>
      <c r="E368">
        <v>12</v>
      </c>
      <c r="F368">
        <v>33</v>
      </c>
      <c r="G368">
        <v>0</v>
      </c>
      <c r="H368">
        <v>8</v>
      </c>
      <c r="I368">
        <v>0</v>
      </c>
      <c r="J368">
        <v>3300</v>
      </c>
      <c r="K368">
        <v>9</v>
      </c>
      <c r="L368">
        <v>3280</v>
      </c>
      <c r="M368">
        <v>9</v>
      </c>
      <c r="N368">
        <v>24.24</v>
      </c>
      <c r="O368">
        <v>99.39</v>
      </c>
      <c r="P368">
        <v>-20</v>
      </c>
      <c r="Q368">
        <v>0</v>
      </c>
      <c r="R368">
        <v>2.2999999999999998</v>
      </c>
      <c r="S368">
        <v>14.7</v>
      </c>
      <c r="T368">
        <v>5.41</v>
      </c>
      <c r="U368">
        <v>4.4000000000000004</v>
      </c>
      <c r="V368">
        <v>4.5999999999999996</v>
      </c>
      <c r="W368">
        <v>1</v>
      </c>
      <c r="X368">
        <v>6</v>
      </c>
      <c r="Y368">
        <v>2</v>
      </c>
      <c r="Z368">
        <v>2</v>
      </c>
      <c r="AA368">
        <v>2</v>
      </c>
      <c r="AB368">
        <v>1.1000000000000001</v>
      </c>
      <c r="AC368">
        <v>39</v>
      </c>
      <c r="AD368">
        <v>8.3699999999999992</v>
      </c>
      <c r="AE368">
        <v>1.9</v>
      </c>
      <c r="AF368">
        <v>4</v>
      </c>
      <c r="AG368">
        <v>1</v>
      </c>
      <c r="AH368">
        <v>11</v>
      </c>
      <c r="AI368">
        <v>3</v>
      </c>
      <c r="AJ368">
        <v>1</v>
      </c>
      <c r="AK368">
        <v>2</v>
      </c>
    </row>
    <row r="369" spans="1:37">
      <c r="A369" t="s">
        <v>720</v>
      </c>
      <c r="B369" t="s">
        <v>641</v>
      </c>
      <c r="C369">
        <v>2352</v>
      </c>
      <c r="D369">
        <v>2352</v>
      </c>
      <c r="E369">
        <v>12</v>
      </c>
      <c r="F369">
        <v>3</v>
      </c>
      <c r="G369">
        <v>0</v>
      </c>
      <c r="H369">
        <v>0</v>
      </c>
      <c r="I369">
        <v>0</v>
      </c>
      <c r="J369">
        <v>300</v>
      </c>
      <c r="K369">
        <v>0</v>
      </c>
      <c r="L369">
        <v>0</v>
      </c>
      <c r="M369">
        <v>0</v>
      </c>
      <c r="N369">
        <v>0</v>
      </c>
      <c r="O369">
        <v>0</v>
      </c>
      <c r="P369">
        <v>-300</v>
      </c>
      <c r="Q369">
        <v>-1</v>
      </c>
      <c r="R369">
        <v>4</v>
      </c>
      <c r="S369">
        <v>12.8</v>
      </c>
      <c r="T369">
        <v>7.57</v>
      </c>
      <c r="U369">
        <v>4</v>
      </c>
      <c r="V369">
        <v>5.9</v>
      </c>
      <c r="W369">
        <v>1</v>
      </c>
      <c r="X369">
        <v>5</v>
      </c>
      <c r="Y369">
        <v>3</v>
      </c>
      <c r="Z369">
        <v>1</v>
      </c>
      <c r="AA369">
        <v>2</v>
      </c>
      <c r="AB369">
        <v>4.5</v>
      </c>
      <c r="AC369">
        <v>50.7</v>
      </c>
      <c r="AD369">
        <v>25.8</v>
      </c>
      <c r="AE369">
        <v>4.5</v>
      </c>
      <c r="AF369">
        <v>22.2</v>
      </c>
      <c r="AG369">
        <v>2</v>
      </c>
      <c r="AH369">
        <v>10</v>
      </c>
      <c r="AI369">
        <v>6</v>
      </c>
      <c r="AJ369">
        <v>2</v>
      </c>
      <c r="AK369">
        <v>7</v>
      </c>
    </row>
    <row r="370" spans="1:37">
      <c r="A370" t="s">
        <v>720</v>
      </c>
      <c r="B370" t="s">
        <v>641</v>
      </c>
      <c r="C370">
        <v>2352</v>
      </c>
      <c r="D370">
        <v>2352</v>
      </c>
      <c r="E370">
        <v>23</v>
      </c>
      <c r="F370">
        <v>52</v>
      </c>
      <c r="G370">
        <v>0</v>
      </c>
      <c r="H370">
        <v>17</v>
      </c>
      <c r="I370">
        <v>0</v>
      </c>
      <c r="J370">
        <v>5200</v>
      </c>
      <c r="K370">
        <v>14</v>
      </c>
      <c r="L370">
        <v>5580</v>
      </c>
      <c r="M370">
        <v>15</v>
      </c>
      <c r="N370">
        <v>32.69</v>
      </c>
      <c r="O370">
        <v>107.31</v>
      </c>
      <c r="P370">
        <v>380</v>
      </c>
      <c r="Q370">
        <v>1</v>
      </c>
      <c r="R370">
        <v>2.1</v>
      </c>
      <c r="S370">
        <v>10.199999999999999</v>
      </c>
      <c r="T370">
        <v>4.3499999999999996</v>
      </c>
      <c r="U370">
        <v>3.3</v>
      </c>
      <c r="V370">
        <v>3.8</v>
      </c>
      <c r="W370">
        <v>1</v>
      </c>
      <c r="X370">
        <v>4</v>
      </c>
      <c r="Y370">
        <v>2</v>
      </c>
      <c r="Z370">
        <v>1</v>
      </c>
      <c r="AA370">
        <v>1</v>
      </c>
      <c r="AB370">
        <v>1.9</v>
      </c>
      <c r="AC370">
        <v>35.1</v>
      </c>
      <c r="AD370">
        <v>7.28</v>
      </c>
      <c r="AE370">
        <v>2.6</v>
      </c>
      <c r="AF370">
        <v>5.2</v>
      </c>
      <c r="AG370">
        <v>1</v>
      </c>
      <c r="AH370">
        <v>11</v>
      </c>
      <c r="AI370">
        <v>3</v>
      </c>
      <c r="AJ370">
        <v>1</v>
      </c>
      <c r="AK370">
        <v>3</v>
      </c>
    </row>
    <row r="371" spans="1:37">
      <c r="A371" t="s">
        <v>720</v>
      </c>
      <c r="B371" t="s">
        <v>641</v>
      </c>
      <c r="C371">
        <v>2423</v>
      </c>
      <c r="D371">
        <v>2423</v>
      </c>
      <c r="E371">
        <v>23</v>
      </c>
      <c r="F371">
        <v>27</v>
      </c>
      <c r="G371">
        <v>0</v>
      </c>
      <c r="H371">
        <v>11</v>
      </c>
      <c r="I371">
        <v>0</v>
      </c>
      <c r="J371">
        <v>2700</v>
      </c>
      <c r="K371">
        <v>7</v>
      </c>
      <c r="L371">
        <v>3990</v>
      </c>
      <c r="M371">
        <v>11</v>
      </c>
      <c r="N371">
        <v>40.74</v>
      </c>
      <c r="O371">
        <v>147.78</v>
      </c>
      <c r="P371">
        <v>1290</v>
      </c>
      <c r="Q371">
        <v>4</v>
      </c>
      <c r="R371">
        <v>2.1</v>
      </c>
      <c r="S371">
        <v>7</v>
      </c>
      <c r="T371">
        <v>4</v>
      </c>
      <c r="U371">
        <v>2.2999999999999998</v>
      </c>
      <c r="V371">
        <v>3.9</v>
      </c>
      <c r="W371">
        <v>1</v>
      </c>
      <c r="X371">
        <v>4</v>
      </c>
      <c r="Y371">
        <v>2</v>
      </c>
      <c r="Z371">
        <v>1</v>
      </c>
      <c r="AA371">
        <v>2</v>
      </c>
      <c r="AB371">
        <v>1.7</v>
      </c>
      <c r="AC371">
        <v>67.7</v>
      </c>
      <c r="AD371">
        <v>11.02</v>
      </c>
      <c r="AE371">
        <v>4.2</v>
      </c>
      <c r="AF371">
        <v>4.8</v>
      </c>
      <c r="AG371">
        <v>1</v>
      </c>
      <c r="AH371">
        <v>14</v>
      </c>
      <c r="AI371">
        <v>4</v>
      </c>
      <c r="AJ371">
        <v>2</v>
      </c>
      <c r="AK371">
        <v>3</v>
      </c>
    </row>
    <row r="372" spans="1:37">
      <c r="A372" t="s">
        <v>720</v>
      </c>
      <c r="B372" t="s">
        <v>641</v>
      </c>
      <c r="C372">
        <v>2424</v>
      </c>
      <c r="D372">
        <v>2424</v>
      </c>
      <c r="E372">
        <v>23</v>
      </c>
      <c r="F372">
        <v>342</v>
      </c>
      <c r="G372">
        <v>0</v>
      </c>
      <c r="H372">
        <v>50</v>
      </c>
      <c r="I372">
        <v>0</v>
      </c>
      <c r="J372">
        <v>34200</v>
      </c>
      <c r="K372">
        <v>93</v>
      </c>
      <c r="L372">
        <v>32350</v>
      </c>
      <c r="M372">
        <v>89</v>
      </c>
      <c r="N372">
        <v>14.62</v>
      </c>
      <c r="O372">
        <v>94.59</v>
      </c>
      <c r="P372">
        <v>-1850</v>
      </c>
      <c r="Q372">
        <v>-5</v>
      </c>
      <c r="R372">
        <v>2.1</v>
      </c>
      <c r="S372">
        <v>14.9</v>
      </c>
      <c r="T372">
        <v>7.54</v>
      </c>
      <c r="U372">
        <v>4.8</v>
      </c>
      <c r="V372">
        <v>7</v>
      </c>
      <c r="W372">
        <v>1</v>
      </c>
      <c r="X372">
        <v>6</v>
      </c>
      <c r="Y372">
        <v>3</v>
      </c>
      <c r="Z372">
        <v>3</v>
      </c>
      <c r="AA372">
        <v>3</v>
      </c>
      <c r="AB372">
        <v>1.6</v>
      </c>
      <c r="AC372">
        <v>121.3</v>
      </c>
      <c r="AD372">
        <v>10.1</v>
      </c>
      <c r="AE372">
        <v>3.7</v>
      </c>
      <c r="AF372">
        <v>5.6</v>
      </c>
      <c r="AG372">
        <v>1</v>
      </c>
      <c r="AH372">
        <v>15</v>
      </c>
      <c r="AI372">
        <v>4</v>
      </c>
      <c r="AJ372">
        <v>1</v>
      </c>
      <c r="AK372">
        <v>3</v>
      </c>
    </row>
    <row r="373" spans="1:37">
      <c r="A373" t="s">
        <v>720</v>
      </c>
      <c r="B373" t="s">
        <v>641</v>
      </c>
      <c r="C373">
        <v>2425</v>
      </c>
      <c r="D373">
        <v>2425</v>
      </c>
      <c r="E373">
        <v>23</v>
      </c>
      <c r="F373">
        <v>59</v>
      </c>
      <c r="G373">
        <v>0</v>
      </c>
      <c r="H373">
        <v>10</v>
      </c>
      <c r="I373">
        <v>0</v>
      </c>
      <c r="J373">
        <v>5900</v>
      </c>
      <c r="K373">
        <v>16</v>
      </c>
      <c r="L373">
        <v>5240</v>
      </c>
      <c r="M373">
        <v>14</v>
      </c>
      <c r="N373">
        <v>16.95</v>
      </c>
      <c r="O373">
        <v>88.81</v>
      </c>
      <c r="P373">
        <v>-660</v>
      </c>
      <c r="Q373">
        <v>-2</v>
      </c>
      <c r="R373">
        <v>2.4</v>
      </c>
      <c r="S373">
        <v>14.2</v>
      </c>
      <c r="T373">
        <v>6.51</v>
      </c>
      <c r="U373">
        <v>4.8</v>
      </c>
      <c r="V373">
        <v>6</v>
      </c>
      <c r="W373">
        <v>1</v>
      </c>
      <c r="X373">
        <v>6</v>
      </c>
      <c r="Y373">
        <v>3</v>
      </c>
      <c r="Z373">
        <v>1</v>
      </c>
      <c r="AA373">
        <v>3</v>
      </c>
      <c r="AB373">
        <v>1.8</v>
      </c>
      <c r="AC373">
        <v>53.3</v>
      </c>
      <c r="AD373">
        <v>8.24</v>
      </c>
      <c r="AE373">
        <v>3.8</v>
      </c>
      <c r="AF373">
        <v>5.8</v>
      </c>
      <c r="AG373">
        <v>1</v>
      </c>
      <c r="AH373">
        <v>14</v>
      </c>
      <c r="AI373">
        <v>4</v>
      </c>
      <c r="AJ373">
        <v>1</v>
      </c>
      <c r="AK373">
        <v>3</v>
      </c>
    </row>
    <row r="374" spans="1:37">
      <c r="A374" t="s">
        <v>720</v>
      </c>
      <c r="B374" t="s">
        <v>641</v>
      </c>
      <c r="C374">
        <v>2426</v>
      </c>
      <c r="D374">
        <v>2426</v>
      </c>
      <c r="E374">
        <v>12</v>
      </c>
      <c r="F374">
        <v>19</v>
      </c>
      <c r="G374">
        <v>0</v>
      </c>
      <c r="H374">
        <v>4</v>
      </c>
      <c r="I374">
        <v>0</v>
      </c>
      <c r="J374">
        <v>1900</v>
      </c>
      <c r="K374">
        <v>5</v>
      </c>
      <c r="L374">
        <v>2590</v>
      </c>
      <c r="M374">
        <v>7</v>
      </c>
      <c r="N374">
        <v>21.05</v>
      </c>
      <c r="O374">
        <v>136.32</v>
      </c>
      <c r="P374">
        <v>690</v>
      </c>
      <c r="Q374">
        <v>2</v>
      </c>
      <c r="R374">
        <v>2.7</v>
      </c>
      <c r="S374">
        <v>11.3</v>
      </c>
      <c r="T374">
        <v>6.44</v>
      </c>
      <c r="U374">
        <v>5.8</v>
      </c>
      <c r="V374">
        <v>6.1</v>
      </c>
      <c r="W374">
        <v>1</v>
      </c>
      <c r="X374">
        <v>6</v>
      </c>
      <c r="Y374">
        <v>3</v>
      </c>
      <c r="Z374">
        <v>1</v>
      </c>
      <c r="AA374">
        <v>3</v>
      </c>
      <c r="AB374">
        <v>2.4</v>
      </c>
      <c r="AC374">
        <v>22.1</v>
      </c>
      <c r="AD374">
        <v>8.1300000000000008</v>
      </c>
      <c r="AE374">
        <v>4.3</v>
      </c>
      <c r="AF374">
        <v>5.8</v>
      </c>
      <c r="AG374">
        <v>1</v>
      </c>
      <c r="AH374">
        <v>9</v>
      </c>
      <c r="AI374">
        <v>4</v>
      </c>
      <c r="AJ374">
        <v>3</v>
      </c>
      <c r="AK374">
        <v>3</v>
      </c>
    </row>
    <row r="375" spans="1:37">
      <c r="A375" t="s">
        <v>720</v>
      </c>
      <c r="B375" t="s">
        <v>641</v>
      </c>
      <c r="C375">
        <v>2426</v>
      </c>
      <c r="D375">
        <v>2426</v>
      </c>
      <c r="E375">
        <v>23</v>
      </c>
      <c r="F375">
        <v>5</v>
      </c>
      <c r="G375">
        <v>0</v>
      </c>
      <c r="H375">
        <v>3</v>
      </c>
      <c r="I375">
        <v>0</v>
      </c>
      <c r="J375">
        <v>500</v>
      </c>
      <c r="K375">
        <v>1</v>
      </c>
      <c r="L375">
        <v>1580</v>
      </c>
      <c r="M375">
        <v>4</v>
      </c>
      <c r="N375">
        <v>60</v>
      </c>
      <c r="O375">
        <v>316</v>
      </c>
      <c r="P375">
        <v>1080</v>
      </c>
      <c r="Q375">
        <v>3</v>
      </c>
      <c r="R375">
        <v>4.3</v>
      </c>
      <c r="S375">
        <v>9</v>
      </c>
      <c r="T375">
        <v>6.46</v>
      </c>
      <c r="U375">
        <v>4.3</v>
      </c>
      <c r="V375">
        <v>6.7</v>
      </c>
      <c r="W375">
        <v>1</v>
      </c>
      <c r="X375">
        <v>5</v>
      </c>
      <c r="Y375">
        <v>3</v>
      </c>
      <c r="Z375">
        <v>1</v>
      </c>
      <c r="AA375">
        <v>3</v>
      </c>
      <c r="AB375">
        <v>3.4</v>
      </c>
      <c r="AC375">
        <v>7.7</v>
      </c>
      <c r="AD375">
        <v>5.78</v>
      </c>
      <c r="AE375">
        <v>5.4</v>
      </c>
      <c r="AF375">
        <v>5.4</v>
      </c>
      <c r="AG375">
        <v>1</v>
      </c>
      <c r="AH375">
        <v>5</v>
      </c>
      <c r="AI375">
        <v>3</v>
      </c>
      <c r="AJ375">
        <v>1</v>
      </c>
      <c r="AK375">
        <v>3</v>
      </c>
    </row>
    <row r="376" spans="1:37">
      <c r="A376" t="s">
        <v>720</v>
      </c>
      <c r="B376" t="s">
        <v>641</v>
      </c>
      <c r="C376">
        <v>3113</v>
      </c>
      <c r="D376">
        <v>3113</v>
      </c>
      <c r="E376">
        <v>23</v>
      </c>
      <c r="F376">
        <v>198</v>
      </c>
      <c r="G376">
        <v>0</v>
      </c>
      <c r="H376">
        <v>25</v>
      </c>
      <c r="I376">
        <v>0</v>
      </c>
      <c r="J376">
        <v>19800</v>
      </c>
      <c r="K376">
        <v>54</v>
      </c>
      <c r="L376">
        <v>20300</v>
      </c>
      <c r="M376">
        <v>56</v>
      </c>
      <c r="N376">
        <v>12.63</v>
      </c>
      <c r="O376">
        <v>102.53</v>
      </c>
      <c r="P376">
        <v>500</v>
      </c>
      <c r="Q376">
        <v>1</v>
      </c>
      <c r="R376">
        <v>2.4</v>
      </c>
      <c r="S376">
        <v>14.9</v>
      </c>
      <c r="T376">
        <v>8.0299999999999994</v>
      </c>
      <c r="U376">
        <v>6.1</v>
      </c>
      <c r="V376">
        <v>7.9</v>
      </c>
      <c r="W376">
        <v>1</v>
      </c>
      <c r="X376">
        <v>6</v>
      </c>
      <c r="Y376">
        <v>4</v>
      </c>
      <c r="Z376">
        <v>3</v>
      </c>
      <c r="AA376">
        <v>3</v>
      </c>
      <c r="AB376">
        <v>1.3</v>
      </c>
      <c r="AC376">
        <v>278.7</v>
      </c>
      <c r="AD376">
        <v>9.85</v>
      </c>
      <c r="AE376">
        <v>1.4</v>
      </c>
      <c r="AF376">
        <v>5.3</v>
      </c>
      <c r="AG376">
        <v>1</v>
      </c>
      <c r="AH376">
        <v>15</v>
      </c>
      <c r="AI376">
        <v>3</v>
      </c>
      <c r="AJ376">
        <v>1</v>
      </c>
      <c r="AK376">
        <v>2</v>
      </c>
    </row>
    <row r="377" spans="1:37">
      <c r="A377" t="s">
        <v>720</v>
      </c>
      <c r="B377" t="s">
        <v>641</v>
      </c>
      <c r="C377">
        <v>3132</v>
      </c>
      <c r="D377">
        <v>3132</v>
      </c>
      <c r="E377">
        <v>12</v>
      </c>
      <c r="F377">
        <v>163</v>
      </c>
      <c r="G377">
        <v>0</v>
      </c>
      <c r="H377">
        <v>30</v>
      </c>
      <c r="I377">
        <v>0</v>
      </c>
      <c r="J377">
        <v>16300</v>
      </c>
      <c r="K377">
        <v>44</v>
      </c>
      <c r="L377">
        <v>16790</v>
      </c>
      <c r="M377">
        <v>46</v>
      </c>
      <c r="N377">
        <v>18.399999999999999</v>
      </c>
      <c r="O377">
        <v>103.01</v>
      </c>
      <c r="P377">
        <v>490</v>
      </c>
      <c r="Q377">
        <v>1</v>
      </c>
      <c r="R377">
        <v>2.1</v>
      </c>
      <c r="S377">
        <v>15</v>
      </c>
      <c r="T377">
        <v>6.5</v>
      </c>
      <c r="U377">
        <v>4.7</v>
      </c>
      <c r="V377">
        <v>6</v>
      </c>
      <c r="W377">
        <v>1</v>
      </c>
      <c r="X377">
        <v>6</v>
      </c>
      <c r="Y377">
        <v>3</v>
      </c>
      <c r="Z377">
        <v>3</v>
      </c>
      <c r="AA377">
        <v>3</v>
      </c>
      <c r="AB377">
        <v>1.4</v>
      </c>
      <c r="AC377">
        <v>137.30000000000001</v>
      </c>
      <c r="AD377">
        <v>10.62</v>
      </c>
      <c r="AE377">
        <v>2.7</v>
      </c>
      <c r="AF377">
        <v>5.3</v>
      </c>
      <c r="AG377">
        <v>1</v>
      </c>
      <c r="AH377">
        <v>15</v>
      </c>
      <c r="AI377">
        <v>4</v>
      </c>
      <c r="AJ377">
        <v>1</v>
      </c>
      <c r="AK377">
        <v>3</v>
      </c>
    </row>
    <row r="378" spans="1:37">
      <c r="A378" t="s">
        <v>720</v>
      </c>
      <c r="B378" t="s">
        <v>641</v>
      </c>
      <c r="C378">
        <v>3134</v>
      </c>
      <c r="D378">
        <v>3134</v>
      </c>
      <c r="E378">
        <v>23</v>
      </c>
      <c r="F378">
        <v>181</v>
      </c>
      <c r="G378">
        <v>0</v>
      </c>
      <c r="H378">
        <v>27</v>
      </c>
      <c r="I378">
        <v>0</v>
      </c>
      <c r="J378">
        <v>18100</v>
      </c>
      <c r="K378">
        <v>49</v>
      </c>
      <c r="L378">
        <v>19840</v>
      </c>
      <c r="M378">
        <v>54</v>
      </c>
      <c r="N378">
        <v>14.92</v>
      </c>
      <c r="O378">
        <v>109.61</v>
      </c>
      <c r="P378">
        <v>1740</v>
      </c>
      <c r="Q378">
        <v>5</v>
      </c>
      <c r="R378">
        <v>2.2000000000000002</v>
      </c>
      <c r="S378">
        <v>14.7</v>
      </c>
      <c r="T378">
        <v>7.77</v>
      </c>
      <c r="U378">
        <v>6.1</v>
      </c>
      <c r="V378">
        <v>7.5</v>
      </c>
      <c r="W378">
        <v>1</v>
      </c>
      <c r="X378">
        <v>6</v>
      </c>
      <c r="Y378">
        <v>4</v>
      </c>
      <c r="Z378">
        <v>4</v>
      </c>
      <c r="AA378">
        <v>4</v>
      </c>
      <c r="AB378">
        <v>0.7</v>
      </c>
      <c r="AC378">
        <v>86.4</v>
      </c>
      <c r="AD378">
        <v>10.23</v>
      </c>
      <c r="AE378">
        <v>3.8</v>
      </c>
      <c r="AF378">
        <v>6.3</v>
      </c>
      <c r="AG378">
        <v>-1</v>
      </c>
      <c r="AH378">
        <v>15</v>
      </c>
      <c r="AI378">
        <v>4</v>
      </c>
      <c r="AJ378">
        <v>1</v>
      </c>
      <c r="AK378">
        <v>3</v>
      </c>
    </row>
    <row r="379" spans="1:37">
      <c r="A379" t="s">
        <v>720</v>
      </c>
      <c r="B379" t="s">
        <v>641</v>
      </c>
      <c r="C379">
        <v>3135</v>
      </c>
      <c r="D379">
        <v>3135</v>
      </c>
      <c r="E379">
        <v>23</v>
      </c>
      <c r="F379">
        <v>437</v>
      </c>
      <c r="G379">
        <v>1</v>
      </c>
      <c r="H379">
        <v>68</v>
      </c>
      <c r="I379">
        <v>0</v>
      </c>
      <c r="J379">
        <v>43700</v>
      </c>
      <c r="K379">
        <v>119</v>
      </c>
      <c r="L379">
        <v>42850</v>
      </c>
      <c r="M379">
        <v>117</v>
      </c>
      <c r="N379">
        <v>15.56</v>
      </c>
      <c r="O379">
        <v>98.05</v>
      </c>
      <c r="P379">
        <v>-850</v>
      </c>
      <c r="Q379">
        <v>-2</v>
      </c>
      <c r="R379">
        <v>2</v>
      </c>
      <c r="S379">
        <v>15</v>
      </c>
      <c r="T379">
        <v>7.41</v>
      </c>
      <c r="U379">
        <v>5.0999999999999996</v>
      </c>
      <c r="V379">
        <v>7</v>
      </c>
      <c r="W379">
        <v>1</v>
      </c>
      <c r="X379">
        <v>6</v>
      </c>
      <c r="Y379">
        <v>3</v>
      </c>
      <c r="Z379">
        <v>3</v>
      </c>
      <c r="AA379">
        <v>3</v>
      </c>
      <c r="AB379">
        <v>1.4</v>
      </c>
      <c r="AC379">
        <v>121.5</v>
      </c>
      <c r="AD379">
        <v>10.16</v>
      </c>
      <c r="AE379">
        <v>2.5</v>
      </c>
      <c r="AF379">
        <v>5.8</v>
      </c>
      <c r="AG379">
        <v>1</v>
      </c>
      <c r="AH379">
        <v>15</v>
      </c>
      <c r="AI379">
        <v>4</v>
      </c>
      <c r="AJ379">
        <v>1</v>
      </c>
      <c r="AK379">
        <v>3</v>
      </c>
    </row>
    <row r="380" spans="1:37">
      <c r="A380" t="s">
        <v>720</v>
      </c>
      <c r="B380" t="s">
        <v>641</v>
      </c>
      <c r="C380">
        <v>3136</v>
      </c>
      <c r="D380">
        <v>3136</v>
      </c>
      <c r="E380">
        <v>23</v>
      </c>
      <c r="F380">
        <v>134</v>
      </c>
      <c r="G380">
        <v>0</v>
      </c>
      <c r="H380">
        <v>16</v>
      </c>
      <c r="I380">
        <v>0</v>
      </c>
      <c r="J380">
        <v>13400</v>
      </c>
      <c r="K380">
        <v>36</v>
      </c>
      <c r="L380">
        <v>11900</v>
      </c>
      <c r="M380">
        <v>33</v>
      </c>
      <c r="N380">
        <v>11.94</v>
      </c>
      <c r="O380">
        <v>88.81</v>
      </c>
      <c r="P380">
        <v>-1500</v>
      </c>
      <c r="Q380">
        <v>-4</v>
      </c>
      <c r="R380">
        <v>2.7</v>
      </c>
      <c r="S380">
        <v>14.4</v>
      </c>
      <c r="T380">
        <v>7.56</v>
      </c>
      <c r="U380">
        <v>7.9</v>
      </c>
      <c r="V380">
        <v>7.2</v>
      </c>
      <c r="W380">
        <v>1</v>
      </c>
      <c r="X380">
        <v>6</v>
      </c>
      <c r="Y380">
        <v>4</v>
      </c>
      <c r="Z380">
        <v>4</v>
      </c>
      <c r="AA380">
        <v>4</v>
      </c>
      <c r="AB380">
        <v>1</v>
      </c>
      <c r="AC380">
        <v>69.599999999999994</v>
      </c>
      <c r="AD380">
        <v>10.75</v>
      </c>
      <c r="AE380">
        <v>2.4</v>
      </c>
      <c r="AF380">
        <v>6.6</v>
      </c>
      <c r="AG380">
        <v>-1</v>
      </c>
      <c r="AH380">
        <v>14</v>
      </c>
      <c r="AI380">
        <v>4</v>
      </c>
      <c r="AJ380">
        <v>1</v>
      </c>
      <c r="AK380">
        <v>3</v>
      </c>
    </row>
    <row r="381" spans="1:37">
      <c r="A381" t="s">
        <v>720</v>
      </c>
      <c r="B381" t="s">
        <v>641</v>
      </c>
      <c r="C381">
        <v>3151</v>
      </c>
      <c r="D381">
        <v>3151</v>
      </c>
      <c r="E381">
        <v>12</v>
      </c>
      <c r="F381">
        <v>26</v>
      </c>
      <c r="G381">
        <v>0</v>
      </c>
      <c r="H381">
        <v>5</v>
      </c>
      <c r="I381">
        <v>0</v>
      </c>
      <c r="J381">
        <v>2600</v>
      </c>
      <c r="K381">
        <v>7</v>
      </c>
      <c r="L381">
        <v>2810</v>
      </c>
      <c r="M381">
        <v>8</v>
      </c>
      <c r="N381">
        <v>19.23</v>
      </c>
      <c r="O381">
        <v>108.08</v>
      </c>
      <c r="P381">
        <v>210</v>
      </c>
      <c r="Q381">
        <v>1</v>
      </c>
      <c r="R381">
        <v>3.2</v>
      </c>
      <c r="S381">
        <v>12.9</v>
      </c>
      <c r="T381">
        <v>7.77</v>
      </c>
      <c r="U381">
        <v>6.2</v>
      </c>
      <c r="V381">
        <v>7.4</v>
      </c>
      <c r="W381">
        <v>1</v>
      </c>
      <c r="X381">
        <v>6</v>
      </c>
      <c r="Y381">
        <v>4</v>
      </c>
      <c r="Z381">
        <v>3</v>
      </c>
      <c r="AA381">
        <v>3</v>
      </c>
      <c r="AB381">
        <v>1.6</v>
      </c>
      <c r="AC381">
        <v>19.2</v>
      </c>
      <c r="AD381">
        <v>7.22</v>
      </c>
      <c r="AE381">
        <v>19.2</v>
      </c>
      <c r="AF381">
        <v>5.8</v>
      </c>
      <c r="AG381">
        <v>1</v>
      </c>
      <c r="AH381">
        <v>8</v>
      </c>
      <c r="AI381">
        <v>3</v>
      </c>
      <c r="AJ381">
        <v>2</v>
      </c>
      <c r="AK381">
        <v>3</v>
      </c>
    </row>
    <row r="382" spans="1:37">
      <c r="A382" t="s">
        <v>720</v>
      </c>
      <c r="B382" t="s">
        <v>641</v>
      </c>
      <c r="C382">
        <v>3151</v>
      </c>
      <c r="D382">
        <v>3151</v>
      </c>
      <c r="E382">
        <v>34</v>
      </c>
      <c r="F382">
        <v>2</v>
      </c>
      <c r="G382">
        <v>0</v>
      </c>
      <c r="H382">
        <v>0</v>
      </c>
      <c r="I382">
        <v>0</v>
      </c>
      <c r="J382">
        <v>200</v>
      </c>
      <c r="K382">
        <v>0</v>
      </c>
      <c r="L382">
        <v>0</v>
      </c>
      <c r="M382">
        <v>0</v>
      </c>
      <c r="N382">
        <v>0</v>
      </c>
      <c r="O382">
        <v>0</v>
      </c>
      <c r="P382">
        <v>-200</v>
      </c>
      <c r="Q382">
        <v>-1</v>
      </c>
      <c r="R382">
        <v>4.5999999999999996</v>
      </c>
      <c r="S382">
        <v>7.7</v>
      </c>
      <c r="T382">
        <v>6.15</v>
      </c>
      <c r="U382">
        <v>4.5999999999999996</v>
      </c>
      <c r="V382">
        <v>4.5999999999999996</v>
      </c>
      <c r="W382">
        <v>2</v>
      </c>
      <c r="X382">
        <v>2</v>
      </c>
      <c r="Y382">
        <v>2</v>
      </c>
      <c r="Z382">
        <v>2</v>
      </c>
      <c r="AA382">
        <v>2</v>
      </c>
      <c r="AB382">
        <v>1.7</v>
      </c>
      <c r="AC382">
        <v>19.5</v>
      </c>
      <c r="AD382">
        <v>10.6</v>
      </c>
      <c r="AE382">
        <v>1.7</v>
      </c>
      <c r="AF382">
        <v>1.7</v>
      </c>
      <c r="AG382">
        <v>1</v>
      </c>
      <c r="AH382">
        <v>10</v>
      </c>
      <c r="AI382">
        <v>6</v>
      </c>
      <c r="AJ382">
        <v>1</v>
      </c>
      <c r="AK382">
        <v>1</v>
      </c>
    </row>
    <row r="383" spans="1:37">
      <c r="A383" t="s">
        <v>720</v>
      </c>
      <c r="B383" t="s">
        <v>641</v>
      </c>
      <c r="C383">
        <v>3153</v>
      </c>
      <c r="D383">
        <v>3153</v>
      </c>
      <c r="E383">
        <v>12</v>
      </c>
      <c r="F383">
        <v>30</v>
      </c>
      <c r="G383">
        <v>0</v>
      </c>
      <c r="H383">
        <v>2</v>
      </c>
      <c r="I383">
        <v>0</v>
      </c>
      <c r="J383">
        <v>3000</v>
      </c>
      <c r="K383">
        <v>8</v>
      </c>
      <c r="L383">
        <v>2580</v>
      </c>
      <c r="M383">
        <v>7</v>
      </c>
      <c r="N383">
        <v>6.67</v>
      </c>
      <c r="O383">
        <v>86</v>
      </c>
      <c r="P383">
        <v>-420</v>
      </c>
      <c r="Q383">
        <v>-1</v>
      </c>
      <c r="R383">
        <v>2.9</v>
      </c>
      <c r="S383">
        <v>12.9</v>
      </c>
      <c r="T383">
        <v>8.15</v>
      </c>
      <c r="U383">
        <v>8.6999999999999993</v>
      </c>
      <c r="V383">
        <v>8.3000000000000007</v>
      </c>
      <c r="W383">
        <v>2</v>
      </c>
      <c r="X383">
        <v>6</v>
      </c>
      <c r="Y383">
        <v>4</v>
      </c>
      <c r="Z383">
        <v>4</v>
      </c>
      <c r="AA383">
        <v>4</v>
      </c>
      <c r="AB383">
        <v>2.2999999999999998</v>
      </c>
      <c r="AC383">
        <v>42.4</v>
      </c>
      <c r="AD383">
        <v>14.16</v>
      </c>
      <c r="AE383">
        <v>2.2999999999999998</v>
      </c>
      <c r="AF383">
        <v>12.6</v>
      </c>
      <c r="AG383">
        <v>1</v>
      </c>
      <c r="AH383">
        <v>11</v>
      </c>
      <c r="AI383">
        <v>6</v>
      </c>
      <c r="AJ383">
        <v>1</v>
      </c>
      <c r="AK383">
        <v>6</v>
      </c>
    </row>
    <row r="384" spans="1:37">
      <c r="A384" t="s">
        <v>720</v>
      </c>
      <c r="B384" t="s">
        <v>641</v>
      </c>
      <c r="C384">
        <v>3153</v>
      </c>
      <c r="D384">
        <v>3153</v>
      </c>
      <c r="E384">
        <v>23</v>
      </c>
      <c r="F384">
        <v>127</v>
      </c>
      <c r="G384">
        <v>0</v>
      </c>
      <c r="H384">
        <v>19</v>
      </c>
      <c r="I384">
        <v>0</v>
      </c>
      <c r="J384">
        <v>12700</v>
      </c>
      <c r="K384">
        <v>34</v>
      </c>
      <c r="L384">
        <v>14050</v>
      </c>
      <c r="M384">
        <v>38</v>
      </c>
      <c r="N384">
        <v>14.96</v>
      </c>
      <c r="O384">
        <v>110.63</v>
      </c>
      <c r="P384">
        <v>1350</v>
      </c>
      <c r="Q384">
        <v>4</v>
      </c>
      <c r="R384">
        <v>2.1</v>
      </c>
      <c r="S384">
        <v>15</v>
      </c>
      <c r="T384">
        <v>6.71</v>
      </c>
      <c r="U384">
        <v>4.9000000000000004</v>
      </c>
      <c r="V384">
        <v>6.4</v>
      </c>
      <c r="W384">
        <v>1</v>
      </c>
      <c r="X384">
        <v>6</v>
      </c>
      <c r="Y384">
        <v>3</v>
      </c>
      <c r="Z384">
        <v>4</v>
      </c>
      <c r="AA384">
        <v>3</v>
      </c>
      <c r="AB384">
        <v>1.7</v>
      </c>
      <c r="AC384">
        <v>62.2</v>
      </c>
      <c r="AD384">
        <v>9.0299999999999994</v>
      </c>
      <c r="AE384">
        <v>3.7</v>
      </c>
      <c r="AF384">
        <v>6.1</v>
      </c>
      <c r="AG384">
        <v>1</v>
      </c>
      <c r="AH384">
        <v>14</v>
      </c>
      <c r="AI384">
        <v>4</v>
      </c>
      <c r="AJ384">
        <v>1</v>
      </c>
      <c r="AK384">
        <v>3</v>
      </c>
    </row>
    <row r="385" spans="1:37">
      <c r="A385" t="s">
        <v>720</v>
      </c>
      <c r="B385" t="s">
        <v>641</v>
      </c>
      <c r="C385">
        <v>3163</v>
      </c>
      <c r="D385">
        <v>3163</v>
      </c>
      <c r="E385">
        <v>12</v>
      </c>
      <c r="F385">
        <v>16</v>
      </c>
      <c r="G385">
        <v>0</v>
      </c>
      <c r="H385">
        <v>2</v>
      </c>
      <c r="I385">
        <v>0</v>
      </c>
      <c r="J385">
        <v>1600</v>
      </c>
      <c r="K385">
        <v>4</v>
      </c>
      <c r="L385">
        <v>1510</v>
      </c>
      <c r="M385">
        <v>4</v>
      </c>
      <c r="N385">
        <v>12.5</v>
      </c>
      <c r="O385">
        <v>94.38</v>
      </c>
      <c r="P385">
        <v>-90</v>
      </c>
      <c r="Q385">
        <v>0</v>
      </c>
      <c r="R385">
        <v>3.4</v>
      </c>
      <c r="S385">
        <v>13.2</v>
      </c>
      <c r="T385">
        <v>8.14</v>
      </c>
      <c r="U385">
        <v>3.4</v>
      </c>
      <c r="V385">
        <v>7.7</v>
      </c>
      <c r="W385">
        <v>1</v>
      </c>
      <c r="X385">
        <v>6</v>
      </c>
      <c r="Y385">
        <v>4</v>
      </c>
      <c r="Z385">
        <v>5</v>
      </c>
      <c r="AA385">
        <v>4</v>
      </c>
      <c r="AB385">
        <v>3.8</v>
      </c>
      <c r="AC385">
        <v>32.5</v>
      </c>
      <c r="AD385">
        <v>15.64</v>
      </c>
      <c r="AE385">
        <v>3.8</v>
      </c>
      <c r="AF385">
        <v>11</v>
      </c>
      <c r="AG385">
        <v>1</v>
      </c>
      <c r="AH385">
        <v>13</v>
      </c>
      <c r="AI385">
        <v>7</v>
      </c>
      <c r="AJ385">
        <v>2</v>
      </c>
      <c r="AK385">
        <v>6</v>
      </c>
    </row>
    <row r="386" spans="1:37">
      <c r="A386" t="s">
        <v>720</v>
      </c>
      <c r="B386" t="s">
        <v>641</v>
      </c>
      <c r="C386">
        <v>3163</v>
      </c>
      <c r="D386">
        <v>3163</v>
      </c>
      <c r="E386">
        <v>16</v>
      </c>
      <c r="F386">
        <v>19</v>
      </c>
      <c r="G386">
        <v>0</v>
      </c>
      <c r="H386">
        <v>2</v>
      </c>
      <c r="I386">
        <v>0</v>
      </c>
      <c r="J386">
        <v>1900</v>
      </c>
      <c r="K386">
        <v>5</v>
      </c>
      <c r="L386">
        <v>1590</v>
      </c>
      <c r="M386">
        <v>4</v>
      </c>
      <c r="N386">
        <v>10.53</v>
      </c>
      <c r="O386">
        <v>83.68</v>
      </c>
      <c r="P386">
        <v>-310</v>
      </c>
      <c r="Q386">
        <v>-1</v>
      </c>
      <c r="R386">
        <v>3.9</v>
      </c>
      <c r="S386">
        <v>14.3</v>
      </c>
      <c r="T386">
        <v>8.64</v>
      </c>
      <c r="U386">
        <v>4.8</v>
      </c>
      <c r="V386">
        <v>9</v>
      </c>
      <c r="W386">
        <v>1</v>
      </c>
      <c r="X386">
        <v>6</v>
      </c>
      <c r="Y386">
        <v>4</v>
      </c>
      <c r="Z386">
        <v>5</v>
      </c>
      <c r="AA386">
        <v>5</v>
      </c>
      <c r="AB386">
        <v>2.5</v>
      </c>
      <c r="AC386">
        <v>33.9</v>
      </c>
      <c r="AD386">
        <v>10.49</v>
      </c>
      <c r="AE386">
        <v>8.1999999999999993</v>
      </c>
      <c r="AF386">
        <v>8.1999999999999993</v>
      </c>
      <c r="AG386">
        <v>1</v>
      </c>
      <c r="AH386">
        <v>15</v>
      </c>
      <c r="AI386">
        <v>5</v>
      </c>
      <c r="AJ386">
        <v>1</v>
      </c>
      <c r="AK386">
        <v>4</v>
      </c>
    </row>
    <row r="387" spans="1:37">
      <c r="A387" t="s">
        <v>720</v>
      </c>
      <c r="B387" t="s">
        <v>641</v>
      </c>
      <c r="C387">
        <v>3223</v>
      </c>
      <c r="D387">
        <v>3223</v>
      </c>
      <c r="E387">
        <v>12</v>
      </c>
      <c r="F387">
        <v>70</v>
      </c>
      <c r="G387">
        <v>0</v>
      </c>
      <c r="H387">
        <v>12</v>
      </c>
      <c r="I387">
        <v>0</v>
      </c>
      <c r="J387">
        <v>7000</v>
      </c>
      <c r="K387">
        <v>19</v>
      </c>
      <c r="L387">
        <v>6870</v>
      </c>
      <c r="M387">
        <v>19</v>
      </c>
      <c r="N387">
        <v>17.14</v>
      </c>
      <c r="O387">
        <v>98.14</v>
      </c>
      <c r="P387">
        <v>-130</v>
      </c>
      <c r="Q387">
        <v>0</v>
      </c>
      <c r="R387">
        <v>2</v>
      </c>
      <c r="S387">
        <v>14.3</v>
      </c>
      <c r="T387">
        <v>6.45</v>
      </c>
      <c r="U387">
        <v>7.3</v>
      </c>
      <c r="V387">
        <v>6</v>
      </c>
      <c r="W387">
        <v>1</v>
      </c>
      <c r="X387">
        <v>6</v>
      </c>
      <c r="Y387">
        <v>3</v>
      </c>
      <c r="Z387">
        <v>2</v>
      </c>
      <c r="AA387">
        <v>3</v>
      </c>
      <c r="AB387">
        <v>1.3</v>
      </c>
      <c r="AC387">
        <v>93.9</v>
      </c>
      <c r="AD387">
        <v>10.81</v>
      </c>
      <c r="AE387">
        <v>3.1</v>
      </c>
      <c r="AF387">
        <v>5.3</v>
      </c>
      <c r="AG387">
        <v>1</v>
      </c>
      <c r="AH387">
        <v>15</v>
      </c>
      <c r="AI387">
        <v>4</v>
      </c>
      <c r="AJ387">
        <v>1</v>
      </c>
      <c r="AK387">
        <v>3</v>
      </c>
    </row>
    <row r="388" spans="1:37">
      <c r="A388" t="s">
        <v>720</v>
      </c>
      <c r="B388" t="s">
        <v>641</v>
      </c>
      <c r="C388">
        <v>3231</v>
      </c>
      <c r="D388">
        <v>3231</v>
      </c>
      <c r="E388">
        <v>12</v>
      </c>
      <c r="F388">
        <v>16</v>
      </c>
      <c r="G388">
        <v>0</v>
      </c>
      <c r="H388">
        <v>2</v>
      </c>
      <c r="I388">
        <v>0</v>
      </c>
      <c r="J388">
        <v>1600</v>
      </c>
      <c r="K388">
        <v>4</v>
      </c>
      <c r="L388">
        <v>1350</v>
      </c>
      <c r="M388">
        <v>4</v>
      </c>
      <c r="N388">
        <v>12.5</v>
      </c>
      <c r="O388">
        <v>84.38</v>
      </c>
      <c r="P388">
        <v>-250</v>
      </c>
      <c r="Q388">
        <v>-1</v>
      </c>
      <c r="R388">
        <v>3.1</v>
      </c>
      <c r="S388">
        <v>11.9</v>
      </c>
      <c r="T388">
        <v>6</v>
      </c>
      <c r="U388">
        <v>3.7</v>
      </c>
      <c r="V388">
        <v>5.8</v>
      </c>
      <c r="W388">
        <v>1</v>
      </c>
      <c r="X388">
        <v>5</v>
      </c>
      <c r="Y388">
        <v>3</v>
      </c>
      <c r="Z388">
        <v>2</v>
      </c>
      <c r="AA388">
        <v>3</v>
      </c>
      <c r="AB388">
        <v>1.8</v>
      </c>
      <c r="AC388">
        <v>38.299999999999997</v>
      </c>
      <c r="AD388">
        <v>9.49</v>
      </c>
      <c r="AE388">
        <v>4.5999999999999996</v>
      </c>
      <c r="AF388">
        <v>4.5999999999999996</v>
      </c>
      <c r="AG388">
        <v>1</v>
      </c>
      <c r="AH388">
        <v>7</v>
      </c>
      <c r="AI388">
        <v>3</v>
      </c>
      <c r="AJ388">
        <v>3</v>
      </c>
      <c r="AK388">
        <v>3</v>
      </c>
    </row>
    <row r="389" spans="1:37">
      <c r="A389" t="s">
        <v>720</v>
      </c>
      <c r="B389" t="s">
        <v>641</v>
      </c>
      <c r="C389">
        <v>3231</v>
      </c>
      <c r="D389">
        <v>3231</v>
      </c>
      <c r="E389">
        <v>23</v>
      </c>
      <c r="F389">
        <v>1</v>
      </c>
      <c r="G389">
        <v>0</v>
      </c>
      <c r="H389">
        <v>0</v>
      </c>
      <c r="I389">
        <v>0</v>
      </c>
      <c r="J389">
        <v>100</v>
      </c>
      <c r="K389">
        <v>0</v>
      </c>
      <c r="L389">
        <v>0</v>
      </c>
      <c r="M389">
        <v>0</v>
      </c>
      <c r="N389">
        <v>0</v>
      </c>
      <c r="O389">
        <v>0</v>
      </c>
      <c r="P389">
        <v>-100</v>
      </c>
      <c r="Q389">
        <v>0</v>
      </c>
      <c r="R389">
        <v>3.9</v>
      </c>
      <c r="S389">
        <v>3.9</v>
      </c>
      <c r="T389">
        <v>3.9</v>
      </c>
      <c r="U389">
        <v>3.9</v>
      </c>
      <c r="V389">
        <v>3.9</v>
      </c>
      <c r="W389">
        <v>2</v>
      </c>
      <c r="X389">
        <v>2</v>
      </c>
      <c r="Y389">
        <v>2</v>
      </c>
      <c r="Z389">
        <v>2</v>
      </c>
      <c r="AA389">
        <v>2</v>
      </c>
      <c r="AB389">
        <v>7.3</v>
      </c>
      <c r="AC389">
        <v>7.3</v>
      </c>
      <c r="AD389">
        <v>7.3</v>
      </c>
      <c r="AE389">
        <v>7.3</v>
      </c>
      <c r="AF389">
        <v>7.3</v>
      </c>
      <c r="AG389">
        <v>4</v>
      </c>
      <c r="AH389">
        <v>4</v>
      </c>
      <c r="AI389">
        <v>4</v>
      </c>
      <c r="AJ389">
        <v>4</v>
      </c>
      <c r="AK389">
        <v>4</v>
      </c>
    </row>
    <row r="390" spans="1:37">
      <c r="A390" t="s">
        <v>720</v>
      </c>
      <c r="B390" t="s">
        <v>641</v>
      </c>
      <c r="C390">
        <v>3235</v>
      </c>
      <c r="D390">
        <v>3235</v>
      </c>
      <c r="E390">
        <v>23</v>
      </c>
      <c r="F390">
        <v>86</v>
      </c>
      <c r="G390">
        <v>0</v>
      </c>
      <c r="H390">
        <v>17</v>
      </c>
      <c r="I390">
        <v>0</v>
      </c>
      <c r="J390">
        <v>8600</v>
      </c>
      <c r="K390">
        <v>23</v>
      </c>
      <c r="L390">
        <v>5910</v>
      </c>
      <c r="M390">
        <v>16</v>
      </c>
      <c r="N390">
        <v>19.77</v>
      </c>
      <c r="O390">
        <v>68.72</v>
      </c>
      <c r="P390">
        <v>-2690</v>
      </c>
      <c r="Q390">
        <v>-7</v>
      </c>
      <c r="R390">
        <v>2</v>
      </c>
      <c r="S390">
        <v>11.2</v>
      </c>
      <c r="T390">
        <v>4.21</v>
      </c>
      <c r="U390">
        <v>2.7</v>
      </c>
      <c r="V390">
        <v>3.8</v>
      </c>
      <c r="W390">
        <v>1</v>
      </c>
      <c r="X390">
        <v>5</v>
      </c>
      <c r="Y390">
        <v>2</v>
      </c>
      <c r="Z390">
        <v>1</v>
      </c>
      <c r="AA390">
        <v>1</v>
      </c>
      <c r="AB390">
        <v>2</v>
      </c>
      <c r="AC390">
        <v>41.9</v>
      </c>
      <c r="AD390">
        <v>9.42</v>
      </c>
      <c r="AE390">
        <v>2.9</v>
      </c>
      <c r="AF390">
        <v>5.6</v>
      </c>
      <c r="AG390">
        <v>1</v>
      </c>
      <c r="AH390">
        <v>12</v>
      </c>
      <c r="AI390">
        <v>4</v>
      </c>
      <c r="AJ390">
        <v>1</v>
      </c>
      <c r="AK390">
        <v>3</v>
      </c>
    </row>
    <row r="391" spans="1:37">
      <c r="A391" t="s">
        <v>720</v>
      </c>
      <c r="B391" t="s">
        <v>641</v>
      </c>
      <c r="C391">
        <v>3236</v>
      </c>
      <c r="D391">
        <v>3236</v>
      </c>
      <c r="E391">
        <v>23</v>
      </c>
      <c r="F391">
        <v>26</v>
      </c>
      <c r="G391">
        <v>0</v>
      </c>
      <c r="H391">
        <v>7</v>
      </c>
      <c r="I391">
        <v>0</v>
      </c>
      <c r="J391">
        <v>2600</v>
      </c>
      <c r="K391">
        <v>7</v>
      </c>
      <c r="L391">
        <v>3130</v>
      </c>
      <c r="M391">
        <v>9</v>
      </c>
      <c r="N391">
        <v>26.92</v>
      </c>
      <c r="O391">
        <v>120.38</v>
      </c>
      <c r="P391">
        <v>530</v>
      </c>
      <c r="Q391">
        <v>1</v>
      </c>
      <c r="R391">
        <v>2</v>
      </c>
      <c r="S391">
        <v>10.3</v>
      </c>
      <c r="T391">
        <v>4.95</v>
      </c>
      <c r="U391">
        <v>4.0999999999999996</v>
      </c>
      <c r="V391">
        <v>4.3</v>
      </c>
      <c r="W391">
        <v>1</v>
      </c>
      <c r="X391">
        <v>5</v>
      </c>
      <c r="Y391">
        <v>2</v>
      </c>
      <c r="Z391">
        <v>1</v>
      </c>
      <c r="AA391">
        <v>2</v>
      </c>
      <c r="AB391">
        <v>2.2000000000000002</v>
      </c>
      <c r="AC391">
        <v>34.9</v>
      </c>
      <c r="AD391">
        <v>11.72</v>
      </c>
      <c r="AE391">
        <v>4.3</v>
      </c>
      <c r="AF391">
        <v>6.3</v>
      </c>
      <c r="AG391">
        <v>1</v>
      </c>
      <c r="AH391">
        <v>14</v>
      </c>
      <c r="AI391">
        <v>5</v>
      </c>
      <c r="AJ391">
        <v>2</v>
      </c>
      <c r="AK391">
        <v>3</v>
      </c>
    </row>
    <row r="392" spans="1:37">
      <c r="A392" t="s">
        <v>720</v>
      </c>
      <c r="B392" t="s">
        <v>641</v>
      </c>
      <c r="C392">
        <v>3253</v>
      </c>
      <c r="D392">
        <v>3253</v>
      </c>
      <c r="E392">
        <v>12</v>
      </c>
      <c r="F392">
        <v>40</v>
      </c>
      <c r="G392">
        <v>0</v>
      </c>
      <c r="H392">
        <v>4</v>
      </c>
      <c r="I392">
        <v>0</v>
      </c>
      <c r="J392">
        <v>4000</v>
      </c>
      <c r="K392">
        <v>10</v>
      </c>
      <c r="L392">
        <v>2130</v>
      </c>
      <c r="M392">
        <v>6</v>
      </c>
      <c r="N392">
        <v>10</v>
      </c>
      <c r="O392">
        <v>53.25</v>
      </c>
      <c r="P392">
        <v>-1870</v>
      </c>
      <c r="Q392">
        <v>-5</v>
      </c>
      <c r="R392">
        <v>2</v>
      </c>
      <c r="S392">
        <v>13.9</v>
      </c>
      <c r="T392">
        <v>7.72</v>
      </c>
      <c r="U392">
        <v>4.2</v>
      </c>
      <c r="V392">
        <v>7.1</v>
      </c>
      <c r="W392">
        <v>1</v>
      </c>
      <c r="X392">
        <v>6</v>
      </c>
      <c r="Y392">
        <v>4</v>
      </c>
      <c r="Z392">
        <v>5</v>
      </c>
      <c r="AA392">
        <v>4</v>
      </c>
      <c r="AB392">
        <v>1.6</v>
      </c>
      <c r="AC392">
        <v>92.4</v>
      </c>
      <c r="AD392">
        <v>12.74</v>
      </c>
      <c r="AE392">
        <v>2.9</v>
      </c>
      <c r="AF392">
        <v>6.2</v>
      </c>
      <c r="AG392">
        <v>1</v>
      </c>
      <c r="AH392">
        <v>15</v>
      </c>
      <c r="AI392">
        <v>4</v>
      </c>
      <c r="AJ392">
        <v>1</v>
      </c>
      <c r="AK392">
        <v>3</v>
      </c>
    </row>
    <row r="393" spans="1:37">
      <c r="A393" t="s">
        <v>720</v>
      </c>
      <c r="B393" t="s">
        <v>641</v>
      </c>
      <c r="C393">
        <v>3434</v>
      </c>
      <c r="D393">
        <v>3434</v>
      </c>
      <c r="E393">
        <v>23</v>
      </c>
      <c r="F393">
        <v>191</v>
      </c>
      <c r="G393">
        <v>0</v>
      </c>
      <c r="H393">
        <v>28</v>
      </c>
      <c r="I393">
        <v>0</v>
      </c>
      <c r="J393">
        <v>19100</v>
      </c>
      <c r="K393">
        <v>52</v>
      </c>
      <c r="L393">
        <v>18090</v>
      </c>
      <c r="M393">
        <v>50</v>
      </c>
      <c r="N393">
        <v>14.66</v>
      </c>
      <c r="O393">
        <v>94.71</v>
      </c>
      <c r="P393">
        <v>-1010</v>
      </c>
      <c r="Q393">
        <v>-3</v>
      </c>
      <c r="R393">
        <v>2</v>
      </c>
      <c r="S393">
        <v>14.7</v>
      </c>
      <c r="T393">
        <v>7.1</v>
      </c>
      <c r="U393">
        <v>5.0999999999999996</v>
      </c>
      <c r="V393">
        <v>6.8</v>
      </c>
      <c r="W393">
        <v>1</v>
      </c>
      <c r="X393">
        <v>6</v>
      </c>
      <c r="Y393">
        <v>3</v>
      </c>
      <c r="Z393">
        <v>3</v>
      </c>
      <c r="AA393">
        <v>3</v>
      </c>
      <c r="AB393">
        <v>1.3</v>
      </c>
      <c r="AC393">
        <v>99.8</v>
      </c>
      <c r="AD393">
        <v>9.3800000000000008</v>
      </c>
      <c r="AE393">
        <v>4.0999999999999996</v>
      </c>
      <c r="AF393">
        <v>5.7</v>
      </c>
      <c r="AG393">
        <v>1</v>
      </c>
      <c r="AH393">
        <v>15</v>
      </c>
      <c r="AI393">
        <v>4</v>
      </c>
      <c r="AJ393">
        <v>1</v>
      </c>
      <c r="AK393">
        <v>3</v>
      </c>
    </row>
    <row r="394" spans="1:37">
      <c r="A394" t="s">
        <v>720</v>
      </c>
      <c r="B394" t="s">
        <v>641</v>
      </c>
      <c r="C394">
        <v>3435</v>
      </c>
      <c r="D394">
        <v>3435</v>
      </c>
      <c r="E394">
        <v>23</v>
      </c>
      <c r="F394">
        <v>29</v>
      </c>
      <c r="G394">
        <v>0</v>
      </c>
      <c r="H394">
        <v>4</v>
      </c>
      <c r="I394">
        <v>0</v>
      </c>
      <c r="J394">
        <v>2900</v>
      </c>
      <c r="K394">
        <v>7</v>
      </c>
      <c r="L394">
        <v>2630</v>
      </c>
      <c r="M394">
        <v>7</v>
      </c>
      <c r="N394">
        <v>13.79</v>
      </c>
      <c r="O394">
        <v>90.69</v>
      </c>
      <c r="P394">
        <v>-270</v>
      </c>
      <c r="Q394">
        <v>-1</v>
      </c>
      <c r="R394">
        <v>3</v>
      </c>
      <c r="S394">
        <v>14.1</v>
      </c>
      <c r="T394">
        <v>7.12</v>
      </c>
      <c r="U394">
        <v>3.8</v>
      </c>
      <c r="V394">
        <v>6.9</v>
      </c>
      <c r="W394">
        <v>1</v>
      </c>
      <c r="X394">
        <v>6</v>
      </c>
      <c r="Y394">
        <v>4</v>
      </c>
      <c r="Z394">
        <v>3</v>
      </c>
      <c r="AA394">
        <v>3</v>
      </c>
      <c r="AB394">
        <v>2</v>
      </c>
      <c r="AC394">
        <v>12.5</v>
      </c>
      <c r="AD394">
        <v>6.63</v>
      </c>
      <c r="AE394">
        <v>2.6</v>
      </c>
      <c r="AF394">
        <v>5.4</v>
      </c>
      <c r="AG394">
        <v>1</v>
      </c>
      <c r="AH394">
        <v>7</v>
      </c>
      <c r="AI394">
        <v>3</v>
      </c>
      <c r="AJ394">
        <v>1</v>
      </c>
      <c r="AK394">
        <v>3</v>
      </c>
    </row>
    <row r="395" spans="1:37">
      <c r="A395" t="s">
        <v>720</v>
      </c>
      <c r="B395" t="s">
        <v>641</v>
      </c>
      <c r="C395">
        <v>3436</v>
      </c>
      <c r="D395">
        <v>3436</v>
      </c>
      <c r="E395">
        <v>23</v>
      </c>
      <c r="F395">
        <v>5</v>
      </c>
      <c r="G395">
        <v>0</v>
      </c>
      <c r="H395">
        <v>0</v>
      </c>
      <c r="I395">
        <v>0</v>
      </c>
      <c r="J395">
        <v>500</v>
      </c>
      <c r="K395">
        <v>1</v>
      </c>
      <c r="L395">
        <v>0</v>
      </c>
      <c r="M395">
        <v>0</v>
      </c>
      <c r="N395">
        <v>0</v>
      </c>
      <c r="O395">
        <v>0</v>
      </c>
      <c r="P395">
        <v>-500</v>
      </c>
      <c r="Q395">
        <v>-1</v>
      </c>
      <c r="R395">
        <v>6.3</v>
      </c>
      <c r="S395">
        <v>13.2</v>
      </c>
      <c r="T395">
        <v>9.32</v>
      </c>
      <c r="U395">
        <v>6.3</v>
      </c>
      <c r="V395">
        <v>8.1999999999999993</v>
      </c>
      <c r="W395">
        <v>2</v>
      </c>
      <c r="X395">
        <v>6</v>
      </c>
      <c r="Y395">
        <v>4</v>
      </c>
      <c r="Z395">
        <v>2</v>
      </c>
      <c r="AA395">
        <v>4</v>
      </c>
      <c r="AB395">
        <v>5.6</v>
      </c>
      <c r="AC395">
        <v>34.799999999999997</v>
      </c>
      <c r="AD395">
        <v>13.46</v>
      </c>
      <c r="AE395">
        <v>5.6</v>
      </c>
      <c r="AF395">
        <v>6.8</v>
      </c>
      <c r="AG395">
        <v>2</v>
      </c>
      <c r="AH395">
        <v>12</v>
      </c>
      <c r="AI395">
        <v>6</v>
      </c>
      <c r="AJ395">
        <v>2</v>
      </c>
      <c r="AK395">
        <v>4</v>
      </c>
    </row>
    <row r="396" spans="1:37">
      <c r="A396" t="s">
        <v>720</v>
      </c>
      <c r="B396" t="s">
        <v>641</v>
      </c>
      <c r="C396">
        <v>3443</v>
      </c>
      <c r="D396">
        <v>3443</v>
      </c>
      <c r="E396">
        <v>14</v>
      </c>
      <c r="F396">
        <v>51</v>
      </c>
      <c r="G396">
        <v>0</v>
      </c>
      <c r="H396">
        <v>6</v>
      </c>
      <c r="I396">
        <v>0</v>
      </c>
      <c r="J396">
        <v>5100</v>
      </c>
      <c r="K396">
        <v>13</v>
      </c>
      <c r="L396">
        <v>5060</v>
      </c>
      <c r="M396">
        <v>14</v>
      </c>
      <c r="N396">
        <v>11.76</v>
      </c>
      <c r="O396">
        <v>99.22</v>
      </c>
      <c r="P396">
        <v>-40</v>
      </c>
      <c r="Q396">
        <v>0</v>
      </c>
      <c r="R396">
        <v>2.7</v>
      </c>
      <c r="S396">
        <v>13.7</v>
      </c>
      <c r="T396">
        <v>7.89</v>
      </c>
      <c r="U396">
        <v>6.6</v>
      </c>
      <c r="V396">
        <v>7.9</v>
      </c>
      <c r="W396">
        <v>1</v>
      </c>
      <c r="X396">
        <v>6</v>
      </c>
      <c r="Y396">
        <v>4</v>
      </c>
      <c r="Z396">
        <v>4</v>
      </c>
      <c r="AA396">
        <v>4</v>
      </c>
      <c r="AB396">
        <v>1.8</v>
      </c>
      <c r="AC396">
        <v>103</v>
      </c>
      <c r="AD396">
        <v>11.06</v>
      </c>
      <c r="AE396">
        <v>2.2000000000000002</v>
      </c>
      <c r="AF396">
        <v>5.9</v>
      </c>
      <c r="AG396">
        <v>1</v>
      </c>
      <c r="AH396">
        <v>15</v>
      </c>
      <c r="AI396">
        <v>4</v>
      </c>
      <c r="AJ396">
        <v>1</v>
      </c>
      <c r="AK396">
        <v>3</v>
      </c>
    </row>
    <row r="397" spans="1:37">
      <c r="A397" t="s">
        <v>720</v>
      </c>
      <c r="B397" t="s">
        <v>641</v>
      </c>
      <c r="C397">
        <v>3535</v>
      </c>
      <c r="D397">
        <v>3535</v>
      </c>
      <c r="E397">
        <v>23</v>
      </c>
      <c r="F397">
        <v>46</v>
      </c>
      <c r="G397">
        <v>0</v>
      </c>
      <c r="H397">
        <v>2</v>
      </c>
      <c r="I397">
        <v>0</v>
      </c>
      <c r="J397">
        <v>4600</v>
      </c>
      <c r="K397">
        <v>12</v>
      </c>
      <c r="L397">
        <v>1350</v>
      </c>
      <c r="M397">
        <v>4</v>
      </c>
      <c r="N397">
        <v>4.3499999999999996</v>
      </c>
      <c r="O397">
        <v>29.35</v>
      </c>
      <c r="P397">
        <v>-3250</v>
      </c>
      <c r="Q397">
        <v>-9</v>
      </c>
      <c r="R397">
        <v>2.4</v>
      </c>
      <c r="S397">
        <v>13.2</v>
      </c>
      <c r="T397">
        <v>7.66</v>
      </c>
      <c r="U397">
        <v>4.0999999999999996</v>
      </c>
      <c r="V397">
        <v>7.3</v>
      </c>
      <c r="W397">
        <v>1</v>
      </c>
      <c r="X397">
        <v>6</v>
      </c>
      <c r="Y397">
        <v>4</v>
      </c>
      <c r="Z397">
        <v>4</v>
      </c>
      <c r="AA397">
        <v>4</v>
      </c>
      <c r="AB397">
        <v>1.6</v>
      </c>
      <c r="AC397">
        <v>94.7</v>
      </c>
      <c r="AD397">
        <v>13.32</v>
      </c>
      <c r="AE397">
        <v>3.7</v>
      </c>
      <c r="AF397">
        <v>7</v>
      </c>
      <c r="AG397">
        <v>1</v>
      </c>
      <c r="AH397">
        <v>14</v>
      </c>
      <c r="AI397">
        <v>5</v>
      </c>
      <c r="AJ397">
        <v>1</v>
      </c>
      <c r="AK397">
        <v>3</v>
      </c>
    </row>
    <row r="398" spans="1:37">
      <c r="A398" t="s">
        <v>720</v>
      </c>
      <c r="B398" t="s">
        <v>641</v>
      </c>
      <c r="C398">
        <v>3636</v>
      </c>
      <c r="D398">
        <v>3636</v>
      </c>
      <c r="E398">
        <v>23</v>
      </c>
      <c r="F398">
        <v>32</v>
      </c>
      <c r="G398">
        <v>0</v>
      </c>
      <c r="H398">
        <v>4</v>
      </c>
      <c r="I398">
        <v>0</v>
      </c>
      <c r="J398">
        <v>3200</v>
      </c>
      <c r="K398">
        <v>8</v>
      </c>
      <c r="L398">
        <v>2040</v>
      </c>
      <c r="M398">
        <v>6</v>
      </c>
      <c r="N398">
        <v>12.5</v>
      </c>
      <c r="O398">
        <v>63.75</v>
      </c>
      <c r="P398">
        <v>-1160</v>
      </c>
      <c r="Q398">
        <v>-3</v>
      </c>
      <c r="R398">
        <v>2.7</v>
      </c>
      <c r="S398">
        <v>14.1</v>
      </c>
      <c r="T398">
        <v>7.61</v>
      </c>
      <c r="U398">
        <v>4.5999999999999996</v>
      </c>
      <c r="V398">
        <v>7.1</v>
      </c>
      <c r="W398">
        <v>1</v>
      </c>
      <c r="X398">
        <v>6</v>
      </c>
      <c r="Y398">
        <v>4</v>
      </c>
      <c r="Z398">
        <v>2</v>
      </c>
      <c r="AA398">
        <v>3</v>
      </c>
      <c r="AB398">
        <v>1.5</v>
      </c>
      <c r="AC398">
        <v>39</v>
      </c>
      <c r="AD398">
        <v>9</v>
      </c>
      <c r="AE398">
        <v>3</v>
      </c>
      <c r="AF398">
        <v>4.9000000000000004</v>
      </c>
      <c r="AG398">
        <v>1</v>
      </c>
      <c r="AH398">
        <v>12</v>
      </c>
      <c r="AI398">
        <v>4</v>
      </c>
      <c r="AJ398">
        <v>1</v>
      </c>
      <c r="AK398">
        <v>2</v>
      </c>
    </row>
    <row r="399" spans="1:37">
      <c r="A399" t="s">
        <v>720</v>
      </c>
      <c r="B399" t="s">
        <v>641</v>
      </c>
      <c r="C399">
        <v>3663</v>
      </c>
      <c r="D399">
        <v>3663</v>
      </c>
      <c r="E399">
        <v>16</v>
      </c>
      <c r="F399">
        <v>19</v>
      </c>
      <c r="G399">
        <v>0</v>
      </c>
      <c r="H399">
        <v>0</v>
      </c>
      <c r="I399">
        <v>0</v>
      </c>
      <c r="J399">
        <v>1900</v>
      </c>
      <c r="K399">
        <v>5</v>
      </c>
      <c r="L399">
        <v>0</v>
      </c>
      <c r="M399">
        <v>0</v>
      </c>
      <c r="N399">
        <v>0</v>
      </c>
      <c r="O399">
        <v>0</v>
      </c>
      <c r="P399">
        <v>-1900</v>
      </c>
      <c r="Q399">
        <v>-5</v>
      </c>
      <c r="R399">
        <v>3.3</v>
      </c>
      <c r="S399">
        <v>14.3</v>
      </c>
      <c r="T399">
        <v>7.75</v>
      </c>
      <c r="U399">
        <v>3.7</v>
      </c>
      <c r="V399">
        <v>7.5</v>
      </c>
      <c r="W399">
        <v>2</v>
      </c>
      <c r="X399">
        <v>6</v>
      </c>
      <c r="Y399">
        <v>4</v>
      </c>
      <c r="Z399">
        <v>3</v>
      </c>
      <c r="AA399">
        <v>3</v>
      </c>
      <c r="AB399">
        <v>1.7</v>
      </c>
      <c r="AC399">
        <v>21.1</v>
      </c>
      <c r="AD399">
        <v>7.5</v>
      </c>
      <c r="AE399">
        <v>5.2</v>
      </c>
      <c r="AF399">
        <v>5.2</v>
      </c>
      <c r="AG399">
        <v>1</v>
      </c>
      <c r="AH399">
        <v>9</v>
      </c>
      <c r="AI399">
        <v>4</v>
      </c>
      <c r="AJ399">
        <v>2</v>
      </c>
      <c r="AK399">
        <v>2</v>
      </c>
    </row>
    <row r="400" spans="1:37">
      <c r="A400" t="s">
        <v>720</v>
      </c>
      <c r="B400" t="s">
        <v>641</v>
      </c>
      <c r="C400">
        <v>4124</v>
      </c>
      <c r="D400">
        <v>4124</v>
      </c>
      <c r="E400">
        <v>13</v>
      </c>
      <c r="F400">
        <v>1</v>
      </c>
      <c r="G400">
        <v>0</v>
      </c>
      <c r="H400">
        <v>0</v>
      </c>
      <c r="I400">
        <v>0</v>
      </c>
      <c r="J400">
        <v>100</v>
      </c>
      <c r="K400">
        <v>0</v>
      </c>
      <c r="L400">
        <v>0</v>
      </c>
      <c r="M400">
        <v>0</v>
      </c>
      <c r="N400">
        <v>0</v>
      </c>
      <c r="O400">
        <v>0</v>
      </c>
      <c r="P400">
        <v>-100</v>
      </c>
      <c r="Q400">
        <v>0</v>
      </c>
      <c r="R400">
        <v>9.4</v>
      </c>
      <c r="S400">
        <v>9.4</v>
      </c>
      <c r="T400">
        <v>9.4</v>
      </c>
      <c r="U400">
        <v>9.4</v>
      </c>
      <c r="V400">
        <v>9.4</v>
      </c>
      <c r="W400">
        <v>6</v>
      </c>
      <c r="X400">
        <v>6</v>
      </c>
      <c r="Y400">
        <v>6</v>
      </c>
      <c r="Z400">
        <v>6</v>
      </c>
      <c r="AA400">
        <v>6</v>
      </c>
      <c r="AB400">
        <v>6.2</v>
      </c>
      <c r="AC400">
        <v>6.2</v>
      </c>
      <c r="AD400">
        <v>6.2</v>
      </c>
      <c r="AE400">
        <v>6.2</v>
      </c>
      <c r="AF400">
        <v>6.2</v>
      </c>
      <c r="AG400">
        <v>3</v>
      </c>
      <c r="AH400">
        <v>3</v>
      </c>
      <c r="AI400">
        <v>3</v>
      </c>
      <c r="AJ400">
        <v>3</v>
      </c>
      <c r="AK400">
        <v>3</v>
      </c>
    </row>
    <row r="401" spans="1:37">
      <c r="A401" t="s">
        <v>720</v>
      </c>
      <c r="B401" t="s">
        <v>641</v>
      </c>
      <c r="C401">
        <v>4124</v>
      </c>
      <c r="D401">
        <v>4124</v>
      </c>
      <c r="E401">
        <v>24</v>
      </c>
      <c r="F401">
        <v>38</v>
      </c>
      <c r="G401">
        <v>0</v>
      </c>
      <c r="H401">
        <v>3</v>
      </c>
      <c r="I401">
        <v>0</v>
      </c>
      <c r="J401">
        <v>3800</v>
      </c>
      <c r="K401">
        <v>10</v>
      </c>
      <c r="L401">
        <v>1290</v>
      </c>
      <c r="M401">
        <v>4</v>
      </c>
      <c r="N401">
        <v>7.89</v>
      </c>
      <c r="O401">
        <v>33.950000000000003</v>
      </c>
      <c r="P401">
        <v>-2510</v>
      </c>
      <c r="Q401">
        <v>-7</v>
      </c>
      <c r="R401">
        <v>2.1</v>
      </c>
      <c r="S401">
        <v>13.2</v>
      </c>
      <c r="T401">
        <v>5.49</v>
      </c>
      <c r="U401">
        <v>5.6</v>
      </c>
      <c r="V401">
        <v>5.6</v>
      </c>
      <c r="W401">
        <v>1</v>
      </c>
      <c r="X401">
        <v>6</v>
      </c>
      <c r="Y401">
        <v>3</v>
      </c>
      <c r="Z401">
        <v>3</v>
      </c>
      <c r="AA401">
        <v>3</v>
      </c>
      <c r="AB401">
        <v>1.7</v>
      </c>
      <c r="AC401">
        <v>33.1</v>
      </c>
      <c r="AD401">
        <v>8.44</v>
      </c>
      <c r="AE401">
        <v>3.4</v>
      </c>
      <c r="AF401">
        <v>4.3</v>
      </c>
      <c r="AG401">
        <v>1</v>
      </c>
      <c r="AH401">
        <v>13</v>
      </c>
      <c r="AI401">
        <v>4</v>
      </c>
      <c r="AJ401">
        <v>1</v>
      </c>
      <c r="AK401">
        <v>2</v>
      </c>
    </row>
    <row r="402" spans="1:37">
      <c r="A402" t="s">
        <v>720</v>
      </c>
      <c r="B402" t="s">
        <v>641</v>
      </c>
      <c r="C402">
        <v>4143</v>
      </c>
      <c r="D402">
        <v>4143</v>
      </c>
      <c r="E402">
        <v>24</v>
      </c>
      <c r="F402">
        <v>108</v>
      </c>
      <c r="G402">
        <v>0</v>
      </c>
      <c r="H402">
        <v>20</v>
      </c>
      <c r="I402">
        <v>0</v>
      </c>
      <c r="J402">
        <v>10800</v>
      </c>
      <c r="K402">
        <v>29</v>
      </c>
      <c r="L402">
        <v>13530</v>
      </c>
      <c r="M402">
        <v>37</v>
      </c>
      <c r="N402">
        <v>18.52</v>
      </c>
      <c r="O402">
        <v>125.28</v>
      </c>
      <c r="P402">
        <v>2730</v>
      </c>
      <c r="Q402">
        <v>7</v>
      </c>
      <c r="R402">
        <v>2</v>
      </c>
      <c r="S402">
        <v>14.1</v>
      </c>
      <c r="T402">
        <v>7.6</v>
      </c>
      <c r="U402">
        <v>4.0999999999999996</v>
      </c>
      <c r="V402">
        <v>7.5</v>
      </c>
      <c r="W402">
        <v>1</v>
      </c>
      <c r="X402">
        <v>6</v>
      </c>
      <c r="Y402">
        <v>4</v>
      </c>
      <c r="Z402">
        <v>5</v>
      </c>
      <c r="AA402">
        <v>4</v>
      </c>
      <c r="AB402">
        <v>1.7</v>
      </c>
      <c r="AC402">
        <v>880.5</v>
      </c>
      <c r="AD402">
        <v>15.72</v>
      </c>
      <c r="AE402">
        <v>5.2</v>
      </c>
      <c r="AF402">
        <v>5.2</v>
      </c>
      <c r="AG402">
        <v>1</v>
      </c>
      <c r="AH402">
        <v>15</v>
      </c>
      <c r="AI402">
        <v>4</v>
      </c>
      <c r="AJ402">
        <v>1</v>
      </c>
      <c r="AK402">
        <v>3</v>
      </c>
    </row>
    <row r="403" spans="1:37">
      <c r="A403" t="s">
        <v>720</v>
      </c>
      <c r="B403" t="s">
        <v>641</v>
      </c>
      <c r="C403">
        <v>4145</v>
      </c>
      <c r="D403">
        <v>4145</v>
      </c>
      <c r="E403">
        <v>12</v>
      </c>
      <c r="F403">
        <v>193</v>
      </c>
      <c r="G403">
        <v>0</v>
      </c>
      <c r="H403">
        <v>20</v>
      </c>
      <c r="I403">
        <v>0</v>
      </c>
      <c r="J403">
        <v>19300</v>
      </c>
      <c r="K403">
        <v>52</v>
      </c>
      <c r="L403">
        <v>14190</v>
      </c>
      <c r="M403">
        <v>39</v>
      </c>
      <c r="N403">
        <v>10.36</v>
      </c>
      <c r="O403">
        <v>73.52</v>
      </c>
      <c r="P403">
        <v>-5110</v>
      </c>
      <c r="Q403">
        <v>-14</v>
      </c>
      <c r="R403">
        <v>2</v>
      </c>
      <c r="S403">
        <v>14.4</v>
      </c>
      <c r="T403">
        <v>7.81</v>
      </c>
      <c r="U403">
        <v>5.2</v>
      </c>
      <c r="V403">
        <v>7.4</v>
      </c>
      <c r="W403">
        <v>1</v>
      </c>
      <c r="X403">
        <v>6</v>
      </c>
      <c r="Y403">
        <v>4</v>
      </c>
      <c r="Z403">
        <v>4</v>
      </c>
      <c r="AA403">
        <v>4</v>
      </c>
      <c r="AB403">
        <v>1.2</v>
      </c>
      <c r="AC403">
        <v>81.3</v>
      </c>
      <c r="AD403">
        <v>10.210000000000001</v>
      </c>
      <c r="AE403">
        <v>4.5999999999999996</v>
      </c>
      <c r="AF403">
        <v>6.6</v>
      </c>
      <c r="AG403">
        <v>1</v>
      </c>
      <c r="AH403">
        <v>14</v>
      </c>
      <c r="AI403">
        <v>4</v>
      </c>
      <c r="AJ403">
        <v>1</v>
      </c>
      <c r="AK403">
        <v>3</v>
      </c>
    </row>
    <row r="404" spans="1:37">
      <c r="A404" t="s">
        <v>720</v>
      </c>
      <c r="B404" t="s">
        <v>641</v>
      </c>
      <c r="C404">
        <v>4154</v>
      </c>
      <c r="D404">
        <v>4154</v>
      </c>
      <c r="E404">
        <v>13</v>
      </c>
      <c r="F404">
        <v>19</v>
      </c>
      <c r="G404">
        <v>0</v>
      </c>
      <c r="H404">
        <v>7</v>
      </c>
      <c r="I404">
        <v>0</v>
      </c>
      <c r="J404">
        <v>1900</v>
      </c>
      <c r="K404">
        <v>5</v>
      </c>
      <c r="L404">
        <v>3520</v>
      </c>
      <c r="M404">
        <v>10</v>
      </c>
      <c r="N404">
        <v>36.840000000000003</v>
      </c>
      <c r="O404">
        <v>185.26</v>
      </c>
      <c r="P404">
        <v>1620</v>
      </c>
      <c r="Q404">
        <v>4</v>
      </c>
      <c r="R404">
        <v>3.7</v>
      </c>
      <c r="S404">
        <v>12.7</v>
      </c>
      <c r="T404">
        <v>8.25</v>
      </c>
      <c r="U404">
        <v>3.7</v>
      </c>
      <c r="V404">
        <v>8</v>
      </c>
      <c r="W404">
        <v>1</v>
      </c>
      <c r="X404">
        <v>6</v>
      </c>
      <c r="Y404">
        <v>4</v>
      </c>
      <c r="Z404">
        <v>5</v>
      </c>
      <c r="AA404">
        <v>5</v>
      </c>
      <c r="AB404">
        <v>2.5</v>
      </c>
      <c r="AC404">
        <v>19.100000000000001</v>
      </c>
      <c r="AD404">
        <v>7.3</v>
      </c>
      <c r="AE404">
        <v>5.0999999999999996</v>
      </c>
      <c r="AF404">
        <v>5.6</v>
      </c>
      <c r="AG404">
        <v>1</v>
      </c>
      <c r="AH404">
        <v>9</v>
      </c>
      <c r="AI404">
        <v>4</v>
      </c>
      <c r="AJ404">
        <v>1</v>
      </c>
      <c r="AK404">
        <v>4</v>
      </c>
    </row>
    <row r="405" spans="1:37">
      <c r="A405" t="s">
        <v>720</v>
      </c>
      <c r="B405" t="s">
        <v>641</v>
      </c>
      <c r="C405">
        <v>4224</v>
      </c>
      <c r="D405">
        <v>4224</v>
      </c>
      <c r="E405">
        <v>23</v>
      </c>
      <c r="F405">
        <v>65</v>
      </c>
      <c r="G405">
        <v>0</v>
      </c>
      <c r="H405">
        <v>9</v>
      </c>
      <c r="I405">
        <v>0</v>
      </c>
      <c r="J405">
        <v>6500</v>
      </c>
      <c r="K405">
        <v>17</v>
      </c>
      <c r="L405">
        <v>5430</v>
      </c>
      <c r="M405">
        <v>15</v>
      </c>
      <c r="N405">
        <v>13.85</v>
      </c>
      <c r="O405">
        <v>83.54</v>
      </c>
      <c r="P405">
        <v>-1070</v>
      </c>
      <c r="Q405">
        <v>-3</v>
      </c>
      <c r="R405">
        <v>3</v>
      </c>
      <c r="S405">
        <v>13.7</v>
      </c>
      <c r="T405">
        <v>8.02</v>
      </c>
      <c r="U405">
        <v>6.7</v>
      </c>
      <c r="V405">
        <v>7.8</v>
      </c>
      <c r="W405">
        <v>1</v>
      </c>
      <c r="X405">
        <v>6</v>
      </c>
      <c r="Y405">
        <v>4</v>
      </c>
      <c r="Z405">
        <v>4</v>
      </c>
      <c r="AA405">
        <v>4</v>
      </c>
      <c r="AB405">
        <v>0.7</v>
      </c>
      <c r="AC405">
        <v>303.7</v>
      </c>
      <c r="AD405">
        <v>14.12</v>
      </c>
      <c r="AE405">
        <v>2</v>
      </c>
      <c r="AF405">
        <v>4.4000000000000004</v>
      </c>
      <c r="AG405">
        <v>-1</v>
      </c>
      <c r="AH405">
        <v>15</v>
      </c>
      <c r="AI405">
        <v>4</v>
      </c>
      <c r="AJ405">
        <v>2</v>
      </c>
      <c r="AK405">
        <v>2</v>
      </c>
    </row>
    <row r="406" spans="1:37">
      <c r="A406" t="s">
        <v>720</v>
      </c>
      <c r="B406" t="s">
        <v>641</v>
      </c>
      <c r="C406">
        <v>4241</v>
      </c>
      <c r="D406">
        <v>4241</v>
      </c>
      <c r="E406">
        <v>34</v>
      </c>
      <c r="F406">
        <v>13</v>
      </c>
      <c r="G406">
        <v>0</v>
      </c>
      <c r="H406">
        <v>2</v>
      </c>
      <c r="I406">
        <v>0</v>
      </c>
      <c r="J406">
        <v>1300</v>
      </c>
      <c r="K406">
        <v>3</v>
      </c>
      <c r="L406">
        <v>2300</v>
      </c>
      <c r="M406">
        <v>6</v>
      </c>
      <c r="N406">
        <v>15.38</v>
      </c>
      <c r="O406">
        <v>176.92</v>
      </c>
      <c r="P406">
        <v>1000</v>
      </c>
      <c r="Q406">
        <v>3</v>
      </c>
      <c r="R406">
        <v>2.7</v>
      </c>
      <c r="S406">
        <v>13.5</v>
      </c>
      <c r="T406">
        <v>8.36</v>
      </c>
      <c r="U406">
        <v>2.7</v>
      </c>
      <c r="V406">
        <v>8.1</v>
      </c>
      <c r="W406">
        <v>1</v>
      </c>
      <c r="X406">
        <v>6</v>
      </c>
      <c r="Y406">
        <v>4</v>
      </c>
      <c r="Z406">
        <v>5</v>
      </c>
      <c r="AA406">
        <v>5</v>
      </c>
      <c r="AB406">
        <v>1.7</v>
      </c>
      <c r="AC406">
        <v>19.600000000000001</v>
      </c>
      <c r="AD406">
        <v>6.94</v>
      </c>
      <c r="AE406">
        <v>2.6</v>
      </c>
      <c r="AF406">
        <v>4.0999999999999996</v>
      </c>
      <c r="AG406">
        <v>1</v>
      </c>
      <c r="AH406">
        <v>8</v>
      </c>
      <c r="AI406">
        <v>3</v>
      </c>
      <c r="AJ406">
        <v>1</v>
      </c>
      <c r="AK406">
        <v>2</v>
      </c>
    </row>
    <row r="407" spans="1:37">
      <c r="A407" t="s">
        <v>720</v>
      </c>
      <c r="B407" t="s">
        <v>641</v>
      </c>
      <c r="C407">
        <v>4243</v>
      </c>
      <c r="D407">
        <v>4243</v>
      </c>
      <c r="E407">
        <v>23</v>
      </c>
      <c r="F407">
        <v>13</v>
      </c>
      <c r="G407">
        <v>0</v>
      </c>
      <c r="H407">
        <v>2</v>
      </c>
      <c r="I407">
        <v>0</v>
      </c>
      <c r="J407">
        <v>1300</v>
      </c>
      <c r="K407">
        <v>3</v>
      </c>
      <c r="L407">
        <v>1740</v>
      </c>
      <c r="M407">
        <v>5</v>
      </c>
      <c r="N407">
        <v>15.38</v>
      </c>
      <c r="O407">
        <v>133.85</v>
      </c>
      <c r="P407">
        <v>440</v>
      </c>
      <c r="Q407">
        <v>1</v>
      </c>
      <c r="R407">
        <v>3.1</v>
      </c>
      <c r="S407">
        <v>12.4</v>
      </c>
      <c r="T407">
        <v>7.92</v>
      </c>
      <c r="U407">
        <v>11</v>
      </c>
      <c r="V407">
        <v>7.9</v>
      </c>
      <c r="W407">
        <v>1</v>
      </c>
      <c r="X407">
        <v>6</v>
      </c>
      <c r="Y407">
        <v>4</v>
      </c>
      <c r="Z407">
        <v>5</v>
      </c>
      <c r="AA407">
        <v>5</v>
      </c>
      <c r="AB407">
        <v>3.5</v>
      </c>
      <c r="AC407">
        <v>12.8</v>
      </c>
      <c r="AD407">
        <v>7.18</v>
      </c>
      <c r="AE407">
        <v>4.5999999999999996</v>
      </c>
      <c r="AF407">
        <v>6.1</v>
      </c>
      <c r="AG407">
        <v>1</v>
      </c>
      <c r="AH407">
        <v>6</v>
      </c>
      <c r="AI407">
        <v>4</v>
      </c>
      <c r="AJ407">
        <v>5</v>
      </c>
      <c r="AK407">
        <v>3</v>
      </c>
    </row>
    <row r="408" spans="1:37">
      <c r="A408" t="s">
        <v>720</v>
      </c>
      <c r="B408" t="s">
        <v>641</v>
      </c>
      <c r="C408">
        <v>4245</v>
      </c>
      <c r="D408">
        <v>4245</v>
      </c>
      <c r="E408">
        <v>34</v>
      </c>
      <c r="F408">
        <v>38</v>
      </c>
      <c r="G408">
        <v>0</v>
      </c>
      <c r="H408">
        <v>5</v>
      </c>
      <c r="I408">
        <v>0</v>
      </c>
      <c r="J408">
        <v>3800</v>
      </c>
      <c r="K408">
        <v>10</v>
      </c>
      <c r="L408">
        <v>3520</v>
      </c>
      <c r="M408">
        <v>10</v>
      </c>
      <c r="N408">
        <v>13.16</v>
      </c>
      <c r="O408">
        <v>92.63</v>
      </c>
      <c r="P408">
        <v>-280</v>
      </c>
      <c r="Q408">
        <v>-1</v>
      </c>
      <c r="R408">
        <v>2.8</v>
      </c>
      <c r="S408">
        <v>14.2</v>
      </c>
      <c r="T408">
        <v>7.65</v>
      </c>
      <c r="U408">
        <v>7.3</v>
      </c>
      <c r="V408">
        <v>7.1</v>
      </c>
      <c r="W408">
        <v>1</v>
      </c>
      <c r="X408">
        <v>6</v>
      </c>
      <c r="Y408">
        <v>4</v>
      </c>
      <c r="Z408">
        <v>4</v>
      </c>
      <c r="AA408">
        <v>4</v>
      </c>
      <c r="AB408">
        <v>1.9</v>
      </c>
      <c r="AC408">
        <v>72.599999999999994</v>
      </c>
      <c r="AD408">
        <v>12.91</v>
      </c>
      <c r="AE408">
        <v>2.6</v>
      </c>
      <c r="AF408">
        <v>6.8</v>
      </c>
      <c r="AG408">
        <v>1</v>
      </c>
      <c r="AH408">
        <v>13</v>
      </c>
      <c r="AI408">
        <v>5</v>
      </c>
      <c r="AJ408">
        <v>4</v>
      </c>
      <c r="AK408">
        <v>4</v>
      </c>
    </row>
    <row r="409" spans="1:37">
      <c r="A409" t="s">
        <v>720</v>
      </c>
      <c r="B409" t="s">
        <v>641</v>
      </c>
      <c r="C409">
        <v>4246</v>
      </c>
      <c r="D409">
        <v>4246</v>
      </c>
      <c r="E409">
        <v>46</v>
      </c>
      <c r="F409">
        <v>11</v>
      </c>
      <c r="G409">
        <v>0</v>
      </c>
      <c r="H409">
        <v>1</v>
      </c>
      <c r="I409">
        <v>0</v>
      </c>
      <c r="J409">
        <v>1100</v>
      </c>
      <c r="K409">
        <v>3</v>
      </c>
      <c r="L409">
        <v>400</v>
      </c>
      <c r="M409">
        <v>1</v>
      </c>
      <c r="N409">
        <v>9.09</v>
      </c>
      <c r="O409">
        <v>36.36</v>
      </c>
      <c r="P409">
        <v>-700</v>
      </c>
      <c r="Q409">
        <v>-2</v>
      </c>
      <c r="R409">
        <v>3.7</v>
      </c>
      <c r="S409">
        <v>6.5</v>
      </c>
      <c r="T409">
        <v>5.1100000000000003</v>
      </c>
      <c r="U409">
        <v>4.0999999999999996</v>
      </c>
      <c r="V409">
        <v>5.2</v>
      </c>
      <c r="W409">
        <v>1</v>
      </c>
      <c r="X409">
        <v>3</v>
      </c>
      <c r="Y409">
        <v>2</v>
      </c>
      <c r="Z409">
        <v>2</v>
      </c>
      <c r="AA409">
        <v>2</v>
      </c>
      <c r="AB409">
        <v>2.7</v>
      </c>
      <c r="AC409">
        <v>51.7</v>
      </c>
      <c r="AD409">
        <v>12.67</v>
      </c>
      <c r="AE409">
        <v>4</v>
      </c>
      <c r="AF409">
        <v>5.6</v>
      </c>
      <c r="AG409">
        <v>1</v>
      </c>
      <c r="AH409">
        <v>14</v>
      </c>
      <c r="AI409">
        <v>5</v>
      </c>
      <c r="AJ409">
        <v>1</v>
      </c>
      <c r="AK409">
        <v>2</v>
      </c>
    </row>
    <row r="410" spans="1:37">
      <c r="A410" t="s">
        <v>720</v>
      </c>
      <c r="B410" t="s">
        <v>641</v>
      </c>
      <c r="C410">
        <v>4334</v>
      </c>
      <c r="D410">
        <v>4334</v>
      </c>
      <c r="E410">
        <v>13</v>
      </c>
      <c r="F410">
        <v>39</v>
      </c>
      <c r="G410">
        <v>0</v>
      </c>
      <c r="H410">
        <v>4</v>
      </c>
      <c r="I410">
        <v>0</v>
      </c>
      <c r="J410">
        <v>3900</v>
      </c>
      <c r="K410">
        <v>10</v>
      </c>
      <c r="L410">
        <v>1520</v>
      </c>
      <c r="M410">
        <v>4</v>
      </c>
      <c r="N410">
        <v>10.26</v>
      </c>
      <c r="O410">
        <v>38.97</v>
      </c>
      <c r="P410">
        <v>-2380</v>
      </c>
      <c r="Q410">
        <v>-7</v>
      </c>
      <c r="R410">
        <v>2.7</v>
      </c>
      <c r="S410">
        <v>12.1</v>
      </c>
      <c r="T410">
        <v>6.53</v>
      </c>
      <c r="U410">
        <v>4.8</v>
      </c>
      <c r="V410">
        <v>6</v>
      </c>
      <c r="W410">
        <v>1</v>
      </c>
      <c r="X410">
        <v>6</v>
      </c>
      <c r="Y410">
        <v>3</v>
      </c>
      <c r="Z410">
        <v>2</v>
      </c>
      <c r="AA410">
        <v>3</v>
      </c>
      <c r="AB410">
        <v>1.6</v>
      </c>
      <c r="AC410">
        <v>31.8</v>
      </c>
      <c r="AD410">
        <v>6.57</v>
      </c>
      <c r="AE410">
        <v>3.2</v>
      </c>
      <c r="AF410">
        <v>4.7</v>
      </c>
      <c r="AG410">
        <v>1</v>
      </c>
      <c r="AH410">
        <v>9</v>
      </c>
      <c r="AI410">
        <v>3</v>
      </c>
      <c r="AJ410">
        <v>2</v>
      </c>
      <c r="AK410">
        <v>2</v>
      </c>
    </row>
    <row r="411" spans="1:37">
      <c r="A411" t="s">
        <v>720</v>
      </c>
      <c r="B411" t="s">
        <v>641</v>
      </c>
      <c r="C411">
        <v>4341</v>
      </c>
      <c r="D411">
        <v>4341</v>
      </c>
      <c r="E411">
        <v>13</v>
      </c>
      <c r="F411">
        <v>37</v>
      </c>
      <c r="G411">
        <v>0</v>
      </c>
      <c r="H411">
        <v>6</v>
      </c>
      <c r="I411">
        <v>0</v>
      </c>
      <c r="J411">
        <v>3700</v>
      </c>
      <c r="K411">
        <v>10</v>
      </c>
      <c r="L411">
        <v>3060</v>
      </c>
      <c r="M411">
        <v>8</v>
      </c>
      <c r="N411">
        <v>16.22</v>
      </c>
      <c r="O411">
        <v>82.7</v>
      </c>
      <c r="P411">
        <v>-640</v>
      </c>
      <c r="Q411">
        <v>-2</v>
      </c>
      <c r="R411">
        <v>2.2999999999999998</v>
      </c>
      <c r="S411">
        <v>12.9</v>
      </c>
      <c r="T411">
        <v>5.72</v>
      </c>
      <c r="U411">
        <v>3.1</v>
      </c>
      <c r="V411">
        <v>5</v>
      </c>
      <c r="W411">
        <v>1</v>
      </c>
      <c r="X411">
        <v>6</v>
      </c>
      <c r="Y411">
        <v>3</v>
      </c>
      <c r="Z411">
        <v>3</v>
      </c>
      <c r="AA411">
        <v>3</v>
      </c>
      <c r="AB411">
        <v>1.9</v>
      </c>
      <c r="AC411">
        <v>43.7</v>
      </c>
      <c r="AD411">
        <v>8.85</v>
      </c>
      <c r="AE411">
        <v>3</v>
      </c>
      <c r="AF411">
        <v>5.4</v>
      </c>
      <c r="AG411">
        <v>1</v>
      </c>
      <c r="AH411">
        <v>9</v>
      </c>
      <c r="AI411">
        <v>3</v>
      </c>
      <c r="AJ411">
        <v>1</v>
      </c>
      <c r="AK411">
        <v>3</v>
      </c>
    </row>
    <row r="412" spans="1:37">
      <c r="A412" t="s">
        <v>720</v>
      </c>
      <c r="B412" t="s">
        <v>641</v>
      </c>
      <c r="C412">
        <v>4343</v>
      </c>
      <c r="D412">
        <v>4343</v>
      </c>
      <c r="E412">
        <v>24</v>
      </c>
      <c r="F412">
        <v>167</v>
      </c>
      <c r="G412">
        <v>0</v>
      </c>
      <c r="H412">
        <v>24</v>
      </c>
      <c r="I412">
        <v>0</v>
      </c>
      <c r="J412">
        <v>16700</v>
      </c>
      <c r="K412">
        <v>45</v>
      </c>
      <c r="L412">
        <v>15060</v>
      </c>
      <c r="M412">
        <v>41</v>
      </c>
      <c r="N412">
        <v>14.37</v>
      </c>
      <c r="O412">
        <v>90.18</v>
      </c>
      <c r="P412">
        <v>-1640</v>
      </c>
      <c r="Q412">
        <v>-4</v>
      </c>
      <c r="R412">
        <v>2.4</v>
      </c>
      <c r="S412">
        <v>14.8</v>
      </c>
      <c r="T412">
        <v>7.46</v>
      </c>
      <c r="U412">
        <v>7.1</v>
      </c>
      <c r="V412">
        <v>7.1</v>
      </c>
      <c r="W412">
        <v>1</v>
      </c>
      <c r="X412">
        <v>6</v>
      </c>
      <c r="Y412">
        <v>4</v>
      </c>
      <c r="Z412">
        <v>2</v>
      </c>
      <c r="AA412">
        <v>4</v>
      </c>
      <c r="AB412">
        <v>1.6</v>
      </c>
      <c r="AC412">
        <v>164</v>
      </c>
      <c r="AD412">
        <v>11.1</v>
      </c>
      <c r="AE412">
        <v>4.3</v>
      </c>
      <c r="AF412">
        <v>6.5</v>
      </c>
      <c r="AG412">
        <v>1</v>
      </c>
      <c r="AH412">
        <v>15</v>
      </c>
      <c r="AI412">
        <v>4</v>
      </c>
      <c r="AJ412">
        <v>1</v>
      </c>
      <c r="AK412">
        <v>3</v>
      </c>
    </row>
    <row r="413" spans="1:37">
      <c r="A413" t="s">
        <v>720</v>
      </c>
      <c r="B413" t="s">
        <v>641</v>
      </c>
      <c r="C413">
        <v>4345</v>
      </c>
      <c r="D413">
        <v>4345</v>
      </c>
      <c r="E413">
        <v>23</v>
      </c>
      <c r="F413">
        <v>19</v>
      </c>
      <c r="G413">
        <v>0</v>
      </c>
      <c r="H413">
        <v>1</v>
      </c>
      <c r="I413">
        <v>0</v>
      </c>
      <c r="J413">
        <v>1900</v>
      </c>
      <c r="K413">
        <v>5</v>
      </c>
      <c r="L413">
        <v>2030</v>
      </c>
      <c r="M413">
        <v>6</v>
      </c>
      <c r="N413">
        <v>5.26</v>
      </c>
      <c r="O413">
        <v>106.84</v>
      </c>
      <c r="P413">
        <v>130</v>
      </c>
      <c r="Q413">
        <v>0</v>
      </c>
      <c r="R413">
        <v>3</v>
      </c>
      <c r="S413">
        <v>14.5</v>
      </c>
      <c r="T413">
        <v>8.6199999999999992</v>
      </c>
      <c r="U413">
        <v>6.9</v>
      </c>
      <c r="V413">
        <v>9.8000000000000007</v>
      </c>
      <c r="W413">
        <v>1</v>
      </c>
      <c r="X413">
        <v>6</v>
      </c>
      <c r="Y413">
        <v>4</v>
      </c>
      <c r="Z413">
        <v>5</v>
      </c>
      <c r="AA413">
        <v>5</v>
      </c>
      <c r="AB413">
        <v>2</v>
      </c>
      <c r="AC413">
        <v>122</v>
      </c>
      <c r="AD413">
        <v>19.75</v>
      </c>
      <c r="AE413">
        <v>3.8</v>
      </c>
      <c r="AF413">
        <v>8.5</v>
      </c>
      <c r="AG413">
        <v>1</v>
      </c>
      <c r="AH413">
        <v>15</v>
      </c>
      <c r="AI413">
        <v>6</v>
      </c>
      <c r="AJ413">
        <v>1</v>
      </c>
      <c r="AK413">
        <v>5</v>
      </c>
    </row>
    <row r="414" spans="1:37">
      <c r="A414" t="s">
        <v>720</v>
      </c>
      <c r="B414" t="s">
        <v>641</v>
      </c>
      <c r="C414">
        <v>4345</v>
      </c>
      <c r="D414">
        <v>4345</v>
      </c>
      <c r="E414">
        <v>24</v>
      </c>
      <c r="F414">
        <v>7</v>
      </c>
      <c r="G414">
        <v>0</v>
      </c>
      <c r="H414">
        <v>0</v>
      </c>
      <c r="I414">
        <v>0</v>
      </c>
      <c r="J414">
        <v>700</v>
      </c>
      <c r="K414">
        <v>1</v>
      </c>
      <c r="L414">
        <v>0</v>
      </c>
      <c r="M414">
        <v>0</v>
      </c>
      <c r="N414">
        <v>0</v>
      </c>
      <c r="O414">
        <v>0</v>
      </c>
      <c r="P414">
        <v>-700</v>
      </c>
      <c r="Q414">
        <v>-2</v>
      </c>
      <c r="R414">
        <v>4.7</v>
      </c>
      <c r="S414">
        <v>9.6999999999999993</v>
      </c>
      <c r="T414">
        <v>7.53</v>
      </c>
      <c r="U414">
        <v>4.7</v>
      </c>
      <c r="V414">
        <v>7.5</v>
      </c>
      <c r="W414">
        <v>1</v>
      </c>
      <c r="X414">
        <v>6</v>
      </c>
      <c r="Y414">
        <v>4</v>
      </c>
      <c r="Z414">
        <v>4</v>
      </c>
      <c r="AA414">
        <v>4</v>
      </c>
      <c r="AB414">
        <v>3.8</v>
      </c>
      <c r="AC414">
        <v>23.6</v>
      </c>
      <c r="AD414">
        <v>9.5</v>
      </c>
      <c r="AE414">
        <v>3.8</v>
      </c>
      <c r="AF414">
        <v>5.0999999999999996</v>
      </c>
      <c r="AG414">
        <v>1</v>
      </c>
      <c r="AH414">
        <v>12</v>
      </c>
      <c r="AI414">
        <v>5</v>
      </c>
      <c r="AJ414">
        <v>1</v>
      </c>
      <c r="AK414">
        <v>2</v>
      </c>
    </row>
    <row r="415" spans="1:37">
      <c r="A415" t="s">
        <v>720</v>
      </c>
      <c r="B415" t="s">
        <v>641</v>
      </c>
      <c r="C415">
        <v>4646</v>
      </c>
      <c r="D415">
        <v>4646</v>
      </c>
      <c r="E415">
        <v>34</v>
      </c>
      <c r="F415">
        <v>9</v>
      </c>
      <c r="G415">
        <v>0</v>
      </c>
      <c r="H415">
        <v>0</v>
      </c>
      <c r="I415">
        <v>0</v>
      </c>
      <c r="J415">
        <v>900</v>
      </c>
      <c r="K415">
        <v>2</v>
      </c>
      <c r="L415">
        <v>0</v>
      </c>
      <c r="M415">
        <v>0</v>
      </c>
      <c r="N415">
        <v>0</v>
      </c>
      <c r="O415">
        <v>0</v>
      </c>
      <c r="P415">
        <v>-900</v>
      </c>
      <c r="Q415">
        <v>-2</v>
      </c>
      <c r="R415">
        <v>6</v>
      </c>
      <c r="S415">
        <v>14.3</v>
      </c>
      <c r="T415">
        <v>9.1300000000000008</v>
      </c>
      <c r="U415">
        <v>7.2</v>
      </c>
      <c r="V415">
        <v>8.5</v>
      </c>
      <c r="W415">
        <v>2</v>
      </c>
      <c r="X415">
        <v>5</v>
      </c>
      <c r="Y415">
        <v>4</v>
      </c>
      <c r="Z415">
        <v>4</v>
      </c>
      <c r="AA415">
        <v>4</v>
      </c>
      <c r="AB415">
        <v>2.4</v>
      </c>
      <c r="AC415">
        <v>74.099999999999994</v>
      </c>
      <c r="AD415">
        <v>17.59</v>
      </c>
      <c r="AE415">
        <v>2.4</v>
      </c>
      <c r="AF415">
        <v>10.6</v>
      </c>
      <c r="AG415">
        <v>1</v>
      </c>
      <c r="AH415">
        <v>15</v>
      </c>
      <c r="AI415">
        <v>7</v>
      </c>
      <c r="AJ415">
        <v>1</v>
      </c>
      <c r="AK415">
        <v>6</v>
      </c>
    </row>
    <row r="416" spans="1:37">
      <c r="A416" t="s">
        <v>720</v>
      </c>
      <c r="B416" t="s">
        <v>641</v>
      </c>
      <c r="C416">
        <v>5115</v>
      </c>
      <c r="D416">
        <v>5115</v>
      </c>
      <c r="E416">
        <v>13</v>
      </c>
      <c r="F416">
        <v>4</v>
      </c>
      <c r="G416">
        <v>0</v>
      </c>
      <c r="H416">
        <v>0</v>
      </c>
      <c r="I416">
        <v>0</v>
      </c>
      <c r="J416">
        <v>400</v>
      </c>
      <c r="K416">
        <v>1</v>
      </c>
      <c r="L416">
        <v>0</v>
      </c>
      <c r="M416">
        <v>0</v>
      </c>
      <c r="N416">
        <v>0</v>
      </c>
      <c r="O416">
        <v>0</v>
      </c>
      <c r="P416">
        <v>-400</v>
      </c>
      <c r="Q416">
        <v>-1</v>
      </c>
      <c r="R416">
        <v>6.2</v>
      </c>
      <c r="S416">
        <v>14.2</v>
      </c>
      <c r="T416">
        <v>9.5500000000000007</v>
      </c>
      <c r="U416">
        <v>6.2</v>
      </c>
      <c r="V416">
        <v>8.5</v>
      </c>
      <c r="W416">
        <v>2</v>
      </c>
      <c r="X416">
        <v>6</v>
      </c>
      <c r="Y416">
        <v>4</v>
      </c>
      <c r="Z416">
        <v>4</v>
      </c>
      <c r="AA416">
        <v>4</v>
      </c>
      <c r="AB416">
        <v>4.4000000000000004</v>
      </c>
      <c r="AC416">
        <v>35.700000000000003</v>
      </c>
      <c r="AD416">
        <v>12.93</v>
      </c>
      <c r="AE416">
        <v>4.4000000000000004</v>
      </c>
      <c r="AF416">
        <v>4.5</v>
      </c>
      <c r="AG416">
        <v>2</v>
      </c>
      <c r="AH416">
        <v>8</v>
      </c>
      <c r="AI416">
        <v>4</v>
      </c>
      <c r="AJ416">
        <v>2</v>
      </c>
      <c r="AK416">
        <v>2</v>
      </c>
    </row>
    <row r="417" spans="1:37">
      <c r="A417" t="s">
        <v>720</v>
      </c>
      <c r="B417" t="s">
        <v>641</v>
      </c>
      <c r="C417">
        <v>5152</v>
      </c>
      <c r="D417">
        <v>5152</v>
      </c>
      <c r="E417">
        <v>12</v>
      </c>
      <c r="F417">
        <v>113</v>
      </c>
      <c r="G417">
        <v>0</v>
      </c>
      <c r="H417">
        <v>16</v>
      </c>
      <c r="I417">
        <v>0</v>
      </c>
      <c r="J417">
        <v>11300</v>
      </c>
      <c r="K417">
        <v>30</v>
      </c>
      <c r="L417">
        <v>6860</v>
      </c>
      <c r="M417">
        <v>19</v>
      </c>
      <c r="N417">
        <v>14.16</v>
      </c>
      <c r="O417">
        <v>60.71</v>
      </c>
      <c r="P417">
        <v>-4440</v>
      </c>
      <c r="Q417">
        <v>-12</v>
      </c>
      <c r="R417">
        <v>2.2000000000000002</v>
      </c>
      <c r="S417">
        <v>14.4</v>
      </c>
      <c r="T417">
        <v>6.69</v>
      </c>
      <c r="U417">
        <v>6</v>
      </c>
      <c r="V417">
        <v>6</v>
      </c>
      <c r="W417">
        <v>1</v>
      </c>
      <c r="X417">
        <v>6</v>
      </c>
      <c r="Y417">
        <v>3</v>
      </c>
      <c r="Z417">
        <v>3</v>
      </c>
      <c r="AA417">
        <v>3</v>
      </c>
      <c r="AB417">
        <v>1.8</v>
      </c>
      <c r="AC417">
        <v>98.5</v>
      </c>
      <c r="AD417">
        <v>10.1</v>
      </c>
      <c r="AE417">
        <v>3.5</v>
      </c>
      <c r="AF417">
        <v>5.2</v>
      </c>
      <c r="AG417">
        <v>1</v>
      </c>
      <c r="AH417">
        <v>14</v>
      </c>
      <c r="AI417">
        <v>4</v>
      </c>
      <c r="AJ417">
        <v>1</v>
      </c>
      <c r="AK417">
        <v>3</v>
      </c>
    </row>
    <row r="418" spans="1:37">
      <c r="A418" t="s">
        <v>720</v>
      </c>
      <c r="B418" t="s">
        <v>641</v>
      </c>
      <c r="C418">
        <v>5153</v>
      </c>
      <c r="D418">
        <v>5153</v>
      </c>
      <c r="E418">
        <v>12</v>
      </c>
      <c r="F418">
        <v>68</v>
      </c>
      <c r="G418">
        <v>0</v>
      </c>
      <c r="H418">
        <v>9</v>
      </c>
      <c r="I418">
        <v>0</v>
      </c>
      <c r="J418">
        <v>6800</v>
      </c>
      <c r="K418">
        <v>18</v>
      </c>
      <c r="L418">
        <v>7970</v>
      </c>
      <c r="M418">
        <v>22</v>
      </c>
      <c r="N418">
        <v>13.24</v>
      </c>
      <c r="O418">
        <v>117.21</v>
      </c>
      <c r="P418">
        <v>1170</v>
      </c>
      <c r="Q418">
        <v>3</v>
      </c>
      <c r="R418">
        <v>2.6</v>
      </c>
      <c r="S418">
        <v>15</v>
      </c>
      <c r="T418">
        <v>7.68</v>
      </c>
      <c r="U418">
        <v>3.1</v>
      </c>
      <c r="V418">
        <v>7.6</v>
      </c>
      <c r="W418">
        <v>1</v>
      </c>
      <c r="X418">
        <v>6</v>
      </c>
      <c r="Y418">
        <v>4</v>
      </c>
      <c r="Z418">
        <v>4</v>
      </c>
      <c r="AA418">
        <v>4</v>
      </c>
      <c r="AB418">
        <v>1.9</v>
      </c>
      <c r="AC418">
        <v>79.2</v>
      </c>
      <c r="AD418">
        <v>10.75</v>
      </c>
      <c r="AE418">
        <v>5</v>
      </c>
      <c r="AF418">
        <v>7.2</v>
      </c>
      <c r="AG418">
        <v>1</v>
      </c>
      <c r="AH418">
        <v>15</v>
      </c>
      <c r="AI418">
        <v>5</v>
      </c>
      <c r="AJ418">
        <v>2</v>
      </c>
      <c r="AK418">
        <v>5</v>
      </c>
    </row>
    <row r="419" spans="1:37">
      <c r="A419" t="s">
        <v>720</v>
      </c>
      <c r="B419" t="s">
        <v>641</v>
      </c>
      <c r="C419">
        <v>5156</v>
      </c>
      <c r="D419">
        <v>5156</v>
      </c>
      <c r="E419">
        <v>25</v>
      </c>
      <c r="F419">
        <v>12</v>
      </c>
      <c r="G419">
        <v>0</v>
      </c>
      <c r="H419">
        <v>1</v>
      </c>
      <c r="I419">
        <v>0</v>
      </c>
      <c r="J419">
        <v>1200</v>
      </c>
      <c r="K419">
        <v>3</v>
      </c>
      <c r="L419">
        <v>340</v>
      </c>
      <c r="M419">
        <v>1</v>
      </c>
      <c r="N419">
        <v>8.33</v>
      </c>
      <c r="O419">
        <v>28.33</v>
      </c>
      <c r="P419">
        <v>-860</v>
      </c>
      <c r="Q419">
        <v>-2</v>
      </c>
      <c r="R419">
        <v>2.4</v>
      </c>
      <c r="S419">
        <v>9.6</v>
      </c>
      <c r="T419">
        <v>5.86</v>
      </c>
      <c r="U419">
        <v>2.4</v>
      </c>
      <c r="V419">
        <v>4.8</v>
      </c>
      <c r="W419">
        <v>1</v>
      </c>
      <c r="X419">
        <v>5</v>
      </c>
      <c r="Y419">
        <v>3</v>
      </c>
      <c r="Z419">
        <v>1</v>
      </c>
      <c r="AA419">
        <v>2</v>
      </c>
      <c r="AB419">
        <v>2.2000000000000002</v>
      </c>
      <c r="AC419">
        <v>44.8</v>
      </c>
      <c r="AD419">
        <v>12.75</v>
      </c>
      <c r="AE419">
        <v>3.4</v>
      </c>
      <c r="AF419">
        <v>6.8</v>
      </c>
      <c r="AG419">
        <v>1</v>
      </c>
      <c r="AH419">
        <v>14</v>
      </c>
      <c r="AI419">
        <v>5</v>
      </c>
      <c r="AJ419">
        <v>1</v>
      </c>
      <c r="AK419">
        <v>4</v>
      </c>
    </row>
    <row r="420" spans="1:37">
      <c r="A420" t="s">
        <v>720</v>
      </c>
      <c r="B420" t="s">
        <v>641</v>
      </c>
      <c r="C420">
        <v>5352</v>
      </c>
      <c r="D420">
        <v>5352</v>
      </c>
      <c r="E420">
        <v>23</v>
      </c>
      <c r="F420">
        <v>10</v>
      </c>
      <c r="G420">
        <v>0</v>
      </c>
      <c r="H420">
        <v>3</v>
      </c>
      <c r="I420">
        <v>0</v>
      </c>
      <c r="J420">
        <v>1000</v>
      </c>
      <c r="K420">
        <v>2</v>
      </c>
      <c r="L420">
        <v>1840</v>
      </c>
      <c r="M420">
        <v>5</v>
      </c>
      <c r="N420">
        <v>30</v>
      </c>
      <c r="O420">
        <v>184</v>
      </c>
      <c r="P420">
        <v>840</v>
      </c>
      <c r="Q420">
        <v>2</v>
      </c>
      <c r="R420">
        <v>2.2000000000000002</v>
      </c>
      <c r="S420">
        <v>11.9</v>
      </c>
      <c r="T420">
        <v>6.21</v>
      </c>
      <c r="U420">
        <v>2.2000000000000002</v>
      </c>
      <c r="V420">
        <v>5</v>
      </c>
      <c r="W420">
        <v>1</v>
      </c>
      <c r="X420">
        <v>6</v>
      </c>
      <c r="Y420">
        <v>3</v>
      </c>
      <c r="Z420">
        <v>2</v>
      </c>
      <c r="AA420">
        <v>2</v>
      </c>
      <c r="AB420">
        <v>2.8</v>
      </c>
      <c r="AC420">
        <v>14</v>
      </c>
      <c r="AD420">
        <v>6.76</v>
      </c>
      <c r="AE420">
        <v>2.8</v>
      </c>
      <c r="AF420">
        <v>4.5</v>
      </c>
      <c r="AG420">
        <v>1</v>
      </c>
      <c r="AH420">
        <v>8</v>
      </c>
      <c r="AI420">
        <v>4</v>
      </c>
      <c r="AJ420">
        <v>1</v>
      </c>
      <c r="AK420">
        <v>3</v>
      </c>
    </row>
    <row r="421" spans="1:37">
      <c r="A421" t="s">
        <v>720</v>
      </c>
      <c r="B421" t="s">
        <v>641</v>
      </c>
      <c r="C421">
        <v>5353</v>
      </c>
      <c r="D421">
        <v>5353</v>
      </c>
      <c r="E421">
        <v>23</v>
      </c>
      <c r="F421">
        <v>63</v>
      </c>
      <c r="G421">
        <v>0</v>
      </c>
      <c r="H421">
        <v>4</v>
      </c>
      <c r="I421">
        <v>0</v>
      </c>
      <c r="J421">
        <v>6300</v>
      </c>
      <c r="K421">
        <v>17</v>
      </c>
      <c r="L421">
        <v>3550</v>
      </c>
      <c r="M421">
        <v>10</v>
      </c>
      <c r="N421">
        <v>6.35</v>
      </c>
      <c r="O421">
        <v>56.35</v>
      </c>
      <c r="P421">
        <v>-2750</v>
      </c>
      <c r="Q421">
        <v>-8</v>
      </c>
      <c r="R421">
        <v>3.2</v>
      </c>
      <c r="S421">
        <v>15</v>
      </c>
      <c r="T421">
        <v>8.99</v>
      </c>
      <c r="U421">
        <v>5</v>
      </c>
      <c r="V421">
        <v>8.8000000000000007</v>
      </c>
      <c r="W421">
        <v>2</v>
      </c>
      <c r="X421">
        <v>6</v>
      </c>
      <c r="Y421">
        <v>4</v>
      </c>
      <c r="Z421">
        <v>5</v>
      </c>
      <c r="AA421">
        <v>5</v>
      </c>
      <c r="AB421">
        <v>2.1</v>
      </c>
      <c r="AC421">
        <v>134.6</v>
      </c>
      <c r="AD421">
        <v>15.41</v>
      </c>
      <c r="AE421">
        <v>2.4</v>
      </c>
      <c r="AF421">
        <v>6.9</v>
      </c>
      <c r="AG421">
        <v>1</v>
      </c>
      <c r="AH421">
        <v>15</v>
      </c>
      <c r="AI421">
        <v>5</v>
      </c>
      <c r="AJ421">
        <v>1</v>
      </c>
      <c r="AK421">
        <v>3</v>
      </c>
    </row>
    <row r="422" spans="1:37">
      <c r="A422" t="s">
        <v>720</v>
      </c>
      <c r="B422" t="s">
        <v>641</v>
      </c>
      <c r="C422">
        <v>5454</v>
      </c>
      <c r="D422">
        <v>5454</v>
      </c>
      <c r="E422">
        <v>15</v>
      </c>
      <c r="F422">
        <v>38</v>
      </c>
      <c r="G422">
        <v>0</v>
      </c>
      <c r="H422">
        <v>4</v>
      </c>
      <c r="I422">
        <v>0</v>
      </c>
      <c r="J422">
        <v>3800</v>
      </c>
      <c r="K422">
        <v>10</v>
      </c>
      <c r="L422">
        <v>2830</v>
      </c>
      <c r="M422">
        <v>8</v>
      </c>
      <c r="N422">
        <v>10.53</v>
      </c>
      <c r="O422">
        <v>74.47</v>
      </c>
      <c r="P422">
        <v>-970</v>
      </c>
      <c r="Q422">
        <v>-3</v>
      </c>
      <c r="R422">
        <v>3.5</v>
      </c>
      <c r="S422">
        <v>12.8</v>
      </c>
      <c r="T422">
        <v>7.76</v>
      </c>
      <c r="U422">
        <v>7.8</v>
      </c>
      <c r="V422">
        <v>7.7</v>
      </c>
      <c r="W422">
        <v>1</v>
      </c>
      <c r="X422">
        <v>6</v>
      </c>
      <c r="Y422">
        <v>4</v>
      </c>
      <c r="Z422">
        <v>4</v>
      </c>
      <c r="AA422">
        <v>4</v>
      </c>
      <c r="AB422">
        <v>1.4</v>
      </c>
      <c r="AC422">
        <v>83.5</v>
      </c>
      <c r="AD422">
        <v>11.87</v>
      </c>
      <c r="AE422">
        <v>4.0999999999999996</v>
      </c>
      <c r="AF422">
        <v>8.6999999999999993</v>
      </c>
      <c r="AG422">
        <v>1</v>
      </c>
      <c r="AH422">
        <v>13</v>
      </c>
      <c r="AI422">
        <v>5</v>
      </c>
      <c r="AJ422">
        <v>1</v>
      </c>
      <c r="AK422">
        <v>4</v>
      </c>
    </row>
    <row r="423" spans="1:37">
      <c r="A423" t="s">
        <v>720</v>
      </c>
      <c r="B423" t="s">
        <v>641</v>
      </c>
      <c r="C423">
        <v>6116</v>
      </c>
      <c r="D423">
        <v>6116</v>
      </c>
      <c r="E423">
        <v>46</v>
      </c>
      <c r="F423">
        <v>17</v>
      </c>
      <c r="G423">
        <v>0</v>
      </c>
      <c r="H423">
        <v>3</v>
      </c>
      <c r="I423">
        <v>0</v>
      </c>
      <c r="J423">
        <v>1700</v>
      </c>
      <c r="K423">
        <v>4</v>
      </c>
      <c r="L423">
        <v>1630</v>
      </c>
      <c r="M423">
        <v>4</v>
      </c>
      <c r="N423">
        <v>17.649999999999999</v>
      </c>
      <c r="O423">
        <v>95.88</v>
      </c>
      <c r="P423">
        <v>-70</v>
      </c>
      <c r="Q423">
        <v>0</v>
      </c>
      <c r="R423">
        <v>2.8</v>
      </c>
      <c r="S423">
        <v>14</v>
      </c>
      <c r="T423">
        <v>7.33</v>
      </c>
      <c r="U423">
        <v>3.6</v>
      </c>
      <c r="V423">
        <v>7.6</v>
      </c>
      <c r="W423">
        <v>1</v>
      </c>
      <c r="X423">
        <v>6</v>
      </c>
      <c r="Y423">
        <v>4</v>
      </c>
      <c r="Z423">
        <v>2</v>
      </c>
      <c r="AA423">
        <v>4</v>
      </c>
      <c r="AB423">
        <v>1.4</v>
      </c>
      <c r="AC423">
        <v>25</v>
      </c>
      <c r="AD423">
        <v>5.97</v>
      </c>
      <c r="AE423">
        <v>2.2000000000000002</v>
      </c>
      <c r="AF423">
        <v>4.7</v>
      </c>
      <c r="AG423">
        <v>1</v>
      </c>
      <c r="AH423">
        <v>10</v>
      </c>
      <c r="AI423">
        <v>3</v>
      </c>
      <c r="AJ423">
        <v>1</v>
      </c>
      <c r="AK423">
        <v>2</v>
      </c>
    </row>
    <row r="424" spans="1:37">
      <c r="A424" t="s">
        <v>720</v>
      </c>
      <c r="B424" t="s">
        <v>641</v>
      </c>
      <c r="C424">
        <v>6161</v>
      </c>
      <c r="D424">
        <v>6161</v>
      </c>
      <c r="E424">
        <v>46</v>
      </c>
      <c r="F424">
        <v>89</v>
      </c>
      <c r="G424">
        <v>0</v>
      </c>
      <c r="H424">
        <v>12</v>
      </c>
      <c r="I424">
        <v>0</v>
      </c>
      <c r="J424">
        <v>8900</v>
      </c>
      <c r="K424">
        <v>24</v>
      </c>
      <c r="L424">
        <v>6760</v>
      </c>
      <c r="M424">
        <v>19</v>
      </c>
      <c r="N424">
        <v>13.48</v>
      </c>
      <c r="O424">
        <v>75.959999999999994</v>
      </c>
      <c r="P424">
        <v>-2140</v>
      </c>
      <c r="Q424">
        <v>-6</v>
      </c>
      <c r="R424">
        <v>2.6</v>
      </c>
      <c r="S424">
        <v>14.8</v>
      </c>
      <c r="T424">
        <v>7.65</v>
      </c>
      <c r="U424">
        <v>6.5</v>
      </c>
      <c r="V424">
        <v>7.5</v>
      </c>
      <c r="W424">
        <v>1</v>
      </c>
      <c r="X424">
        <v>6</v>
      </c>
      <c r="Y424">
        <v>3</v>
      </c>
      <c r="Z424">
        <v>2</v>
      </c>
      <c r="AA424">
        <v>3</v>
      </c>
      <c r="AB424">
        <v>1.5</v>
      </c>
      <c r="AC424">
        <v>139</v>
      </c>
      <c r="AD424">
        <v>11.12</v>
      </c>
      <c r="AE424">
        <v>3.1</v>
      </c>
      <c r="AF424">
        <v>4.9000000000000004</v>
      </c>
      <c r="AG424">
        <v>1</v>
      </c>
      <c r="AH424">
        <v>15</v>
      </c>
      <c r="AI424">
        <v>4</v>
      </c>
      <c r="AJ424">
        <v>1</v>
      </c>
      <c r="AK424">
        <v>2</v>
      </c>
    </row>
    <row r="425" spans="1:37">
      <c r="A425" t="s">
        <v>720</v>
      </c>
      <c r="B425" t="s">
        <v>641</v>
      </c>
      <c r="C425">
        <v>6363</v>
      </c>
      <c r="D425">
        <v>6363</v>
      </c>
      <c r="E425">
        <v>46</v>
      </c>
      <c r="F425">
        <v>17</v>
      </c>
      <c r="G425">
        <v>0</v>
      </c>
      <c r="H425">
        <v>2</v>
      </c>
      <c r="I425">
        <v>0</v>
      </c>
      <c r="J425">
        <v>1700</v>
      </c>
      <c r="K425">
        <v>4</v>
      </c>
      <c r="L425">
        <v>2360</v>
      </c>
      <c r="M425">
        <v>6</v>
      </c>
      <c r="N425">
        <v>11.76</v>
      </c>
      <c r="O425">
        <v>138.82</v>
      </c>
      <c r="P425">
        <v>660</v>
      </c>
      <c r="Q425">
        <v>2</v>
      </c>
      <c r="R425">
        <v>6</v>
      </c>
      <c r="S425">
        <v>12.7</v>
      </c>
      <c r="T425">
        <v>9.06</v>
      </c>
      <c r="U425">
        <v>9</v>
      </c>
      <c r="V425">
        <v>9</v>
      </c>
      <c r="W425">
        <v>2</v>
      </c>
      <c r="X425">
        <v>6</v>
      </c>
      <c r="Y425">
        <v>5</v>
      </c>
      <c r="Z425">
        <v>5</v>
      </c>
      <c r="AA425">
        <v>5</v>
      </c>
      <c r="AB425">
        <v>2.1</v>
      </c>
      <c r="AC425">
        <v>43.5</v>
      </c>
      <c r="AD425">
        <v>13.11</v>
      </c>
      <c r="AE425">
        <v>2.1</v>
      </c>
      <c r="AF425">
        <v>9.6999999999999993</v>
      </c>
      <c r="AG425">
        <v>1</v>
      </c>
      <c r="AH425">
        <v>13</v>
      </c>
      <c r="AI425">
        <v>6</v>
      </c>
      <c r="AJ425">
        <v>3</v>
      </c>
      <c r="AK425">
        <v>4</v>
      </c>
    </row>
    <row r="426" spans="1:37">
      <c r="A426" t="s">
        <v>720</v>
      </c>
      <c r="B426" t="s">
        <v>641</v>
      </c>
      <c r="C426">
        <v>6464</v>
      </c>
      <c r="D426">
        <v>6464</v>
      </c>
      <c r="E426">
        <v>26</v>
      </c>
      <c r="F426">
        <v>9</v>
      </c>
      <c r="G426">
        <v>0</v>
      </c>
      <c r="H426">
        <v>0</v>
      </c>
      <c r="I426">
        <v>0</v>
      </c>
      <c r="J426">
        <v>900</v>
      </c>
      <c r="K426">
        <v>2</v>
      </c>
      <c r="L426">
        <v>0</v>
      </c>
      <c r="M426">
        <v>0</v>
      </c>
      <c r="N426">
        <v>0</v>
      </c>
      <c r="O426">
        <v>0</v>
      </c>
      <c r="P426">
        <v>-900</v>
      </c>
      <c r="Q426">
        <v>-2</v>
      </c>
      <c r="R426">
        <v>3.3</v>
      </c>
      <c r="S426">
        <v>14.7</v>
      </c>
      <c r="T426">
        <v>8.61</v>
      </c>
      <c r="U426">
        <v>3.3</v>
      </c>
      <c r="V426">
        <v>9.1</v>
      </c>
      <c r="W426">
        <v>1</v>
      </c>
      <c r="X426">
        <v>5</v>
      </c>
      <c r="Y426">
        <v>4</v>
      </c>
      <c r="Z426">
        <v>4</v>
      </c>
      <c r="AA426">
        <v>4</v>
      </c>
      <c r="AB426">
        <v>5</v>
      </c>
      <c r="AC426">
        <v>25.4</v>
      </c>
      <c r="AD426">
        <v>13.23</v>
      </c>
      <c r="AE426">
        <v>5</v>
      </c>
      <c r="AF426">
        <v>11</v>
      </c>
      <c r="AG426">
        <v>2</v>
      </c>
      <c r="AH426">
        <v>11</v>
      </c>
      <c r="AI426">
        <v>6</v>
      </c>
      <c r="AJ426">
        <v>3</v>
      </c>
      <c r="AK426">
        <v>6</v>
      </c>
    </row>
    <row r="427" spans="1:37">
      <c r="N427">
        <f>AVERAGE(N313:N426)</f>
        <v>15.229385964912284</v>
      </c>
      <c r="O427">
        <f>AVERAGE(O313:O426)</f>
        <v>78.238947368421066</v>
      </c>
    </row>
    <row r="428" spans="1:37">
      <c r="A428" t="s">
        <v>679</v>
      </c>
      <c r="B428" t="s">
        <v>680</v>
      </c>
      <c r="C428" t="s">
        <v>681</v>
      </c>
      <c r="D428" t="s">
        <v>682</v>
      </c>
      <c r="E428" t="s">
        <v>430</v>
      </c>
      <c r="F428" t="s">
        <v>683</v>
      </c>
      <c r="G428" t="s">
        <v>684</v>
      </c>
      <c r="H428" t="s">
        <v>685</v>
      </c>
      <c r="I428" t="s">
        <v>686</v>
      </c>
      <c r="J428" t="s">
        <v>687</v>
      </c>
      <c r="K428" t="s">
        <v>688</v>
      </c>
      <c r="L428" t="s">
        <v>689</v>
      </c>
      <c r="M428" t="s">
        <v>690</v>
      </c>
      <c r="N428" t="s">
        <v>22</v>
      </c>
      <c r="O428" t="s">
        <v>23</v>
      </c>
      <c r="P428" t="s">
        <v>21</v>
      </c>
      <c r="Q428" t="s">
        <v>691</v>
      </c>
      <c r="R428" t="s">
        <v>692</v>
      </c>
      <c r="S428" t="s">
        <v>693</v>
      </c>
      <c r="T428" t="s">
        <v>694</v>
      </c>
      <c r="U428" t="s">
        <v>695</v>
      </c>
      <c r="V428" t="s">
        <v>696</v>
      </c>
      <c r="W428" t="s">
        <v>697</v>
      </c>
      <c r="X428" t="s">
        <v>698</v>
      </c>
      <c r="Y428" t="s">
        <v>699</v>
      </c>
      <c r="Z428" t="s">
        <v>700</v>
      </c>
      <c r="AA428" t="s">
        <v>701</v>
      </c>
      <c r="AB428" t="s">
        <v>702</v>
      </c>
      <c r="AC428" t="s">
        <v>703</v>
      </c>
      <c r="AD428" t="s">
        <v>704</v>
      </c>
      <c r="AE428" t="s">
        <v>705</v>
      </c>
      <c r="AF428" t="s">
        <v>706</v>
      </c>
      <c r="AG428" t="s">
        <v>707</v>
      </c>
      <c r="AH428" t="s">
        <v>708</v>
      </c>
      <c r="AI428" t="s">
        <v>709</v>
      </c>
      <c r="AJ428" t="s">
        <v>710</v>
      </c>
      <c r="AK428" t="s">
        <v>711</v>
      </c>
    </row>
    <row r="429" spans="1:37">
      <c r="A429" t="s">
        <v>721</v>
      </c>
      <c r="B429" t="s">
        <v>641</v>
      </c>
      <c r="C429">
        <v>1251</v>
      </c>
      <c r="D429">
        <v>1251</v>
      </c>
      <c r="E429">
        <v>12</v>
      </c>
      <c r="F429">
        <v>205</v>
      </c>
      <c r="G429">
        <v>0</v>
      </c>
      <c r="H429">
        <v>59</v>
      </c>
      <c r="I429">
        <v>0</v>
      </c>
      <c r="J429">
        <v>20500</v>
      </c>
      <c r="K429">
        <v>56</v>
      </c>
      <c r="L429">
        <v>16400</v>
      </c>
      <c r="M429">
        <v>45</v>
      </c>
      <c r="N429">
        <v>28.78</v>
      </c>
      <c r="O429">
        <v>80</v>
      </c>
      <c r="P429">
        <v>-4100</v>
      </c>
      <c r="Q429">
        <v>-11</v>
      </c>
      <c r="R429">
        <v>2</v>
      </c>
      <c r="S429">
        <v>11.3</v>
      </c>
      <c r="T429">
        <v>3.37</v>
      </c>
      <c r="U429">
        <v>2</v>
      </c>
      <c r="V429">
        <v>3.1</v>
      </c>
      <c r="W429">
        <v>1</v>
      </c>
      <c r="X429">
        <v>6</v>
      </c>
      <c r="Y429">
        <v>1</v>
      </c>
      <c r="Z429">
        <v>1</v>
      </c>
      <c r="AA429">
        <v>1</v>
      </c>
      <c r="AB429">
        <v>1.2</v>
      </c>
      <c r="AC429">
        <v>79.3</v>
      </c>
      <c r="AD429">
        <v>9.75</v>
      </c>
      <c r="AE429">
        <v>3.5</v>
      </c>
      <c r="AF429">
        <v>5</v>
      </c>
      <c r="AG429">
        <v>1</v>
      </c>
      <c r="AH429">
        <v>15</v>
      </c>
      <c r="AI429">
        <v>4</v>
      </c>
      <c r="AJ429">
        <v>1</v>
      </c>
      <c r="AK429">
        <v>3</v>
      </c>
    </row>
    <row r="430" spans="1:37">
      <c r="A430" t="s">
        <v>721</v>
      </c>
      <c r="B430" t="s">
        <v>641</v>
      </c>
      <c r="C430">
        <v>1252</v>
      </c>
      <c r="D430">
        <v>1252</v>
      </c>
      <c r="E430">
        <v>13</v>
      </c>
      <c r="F430">
        <v>181</v>
      </c>
      <c r="G430">
        <v>0</v>
      </c>
      <c r="H430">
        <v>19</v>
      </c>
      <c r="I430">
        <v>0</v>
      </c>
      <c r="J430">
        <v>18100</v>
      </c>
      <c r="K430">
        <v>49</v>
      </c>
      <c r="L430">
        <v>15240</v>
      </c>
      <c r="M430">
        <v>42</v>
      </c>
      <c r="N430">
        <v>10.5</v>
      </c>
      <c r="O430">
        <v>84.2</v>
      </c>
      <c r="P430">
        <v>-2860</v>
      </c>
      <c r="Q430">
        <v>-8</v>
      </c>
      <c r="R430">
        <v>2</v>
      </c>
      <c r="S430">
        <v>44.5</v>
      </c>
      <c r="T430">
        <v>8.76</v>
      </c>
      <c r="U430">
        <v>6</v>
      </c>
      <c r="V430">
        <v>7.6</v>
      </c>
      <c r="W430">
        <v>1</v>
      </c>
      <c r="X430">
        <v>6</v>
      </c>
      <c r="Y430">
        <v>4</v>
      </c>
      <c r="Z430">
        <v>4</v>
      </c>
      <c r="AA430">
        <v>4</v>
      </c>
      <c r="AB430">
        <v>1.1000000000000001</v>
      </c>
      <c r="AC430">
        <v>70.5</v>
      </c>
      <c r="AD430">
        <v>8.9600000000000009</v>
      </c>
      <c r="AE430">
        <v>2</v>
      </c>
      <c r="AF430">
        <v>5.8</v>
      </c>
      <c r="AG430">
        <v>1</v>
      </c>
      <c r="AH430">
        <v>15</v>
      </c>
      <c r="AI430">
        <v>4</v>
      </c>
      <c r="AJ430">
        <v>1</v>
      </c>
      <c r="AK430">
        <v>3</v>
      </c>
    </row>
    <row r="431" spans="1:37">
      <c r="A431" t="s">
        <v>721</v>
      </c>
      <c r="B431" t="s">
        <v>641</v>
      </c>
      <c r="C431">
        <v>1312</v>
      </c>
      <c r="D431">
        <v>1312</v>
      </c>
      <c r="E431">
        <v>12</v>
      </c>
      <c r="F431">
        <v>600</v>
      </c>
      <c r="G431">
        <v>1</v>
      </c>
      <c r="H431">
        <v>198</v>
      </c>
      <c r="I431">
        <v>0</v>
      </c>
      <c r="J431">
        <v>60000</v>
      </c>
      <c r="K431">
        <v>164</v>
      </c>
      <c r="L431">
        <v>52010</v>
      </c>
      <c r="M431">
        <v>142</v>
      </c>
      <c r="N431">
        <v>33</v>
      </c>
      <c r="O431">
        <v>86.68</v>
      </c>
      <c r="P431">
        <v>-7990</v>
      </c>
      <c r="Q431">
        <v>-22</v>
      </c>
      <c r="R431">
        <v>2</v>
      </c>
      <c r="S431">
        <v>63</v>
      </c>
      <c r="T431">
        <v>3.49</v>
      </c>
      <c r="U431">
        <v>2</v>
      </c>
      <c r="V431">
        <v>2.9</v>
      </c>
      <c r="W431">
        <v>1</v>
      </c>
      <c r="X431">
        <v>6</v>
      </c>
      <c r="Y431">
        <v>2</v>
      </c>
      <c r="Z431">
        <v>1</v>
      </c>
      <c r="AA431">
        <v>1</v>
      </c>
      <c r="AB431">
        <v>1.1000000000000001</v>
      </c>
      <c r="AC431">
        <v>236.1</v>
      </c>
      <c r="AD431">
        <v>8.3800000000000008</v>
      </c>
      <c r="AE431">
        <v>2.2000000000000002</v>
      </c>
      <c r="AF431">
        <v>3.3</v>
      </c>
      <c r="AG431">
        <v>1</v>
      </c>
      <c r="AH431">
        <v>15</v>
      </c>
      <c r="AI431">
        <v>3</v>
      </c>
      <c r="AJ431">
        <v>1</v>
      </c>
      <c r="AK431">
        <v>2</v>
      </c>
    </row>
    <row r="432" spans="1:37">
      <c r="A432" t="s">
        <v>721</v>
      </c>
      <c r="B432" t="s">
        <v>641</v>
      </c>
      <c r="C432">
        <v>1314</v>
      </c>
      <c r="D432">
        <v>1314</v>
      </c>
      <c r="E432">
        <v>12</v>
      </c>
      <c r="F432">
        <v>773</v>
      </c>
      <c r="G432">
        <v>2</v>
      </c>
      <c r="H432">
        <v>169</v>
      </c>
      <c r="I432">
        <v>0</v>
      </c>
      <c r="J432">
        <v>77300</v>
      </c>
      <c r="K432">
        <v>211</v>
      </c>
      <c r="L432">
        <v>63990</v>
      </c>
      <c r="M432">
        <v>175</v>
      </c>
      <c r="N432">
        <v>21.86</v>
      </c>
      <c r="O432">
        <v>82.78</v>
      </c>
      <c r="P432">
        <v>-13310</v>
      </c>
      <c r="Q432">
        <v>-36</v>
      </c>
      <c r="R432">
        <v>2</v>
      </c>
      <c r="S432">
        <v>30.1</v>
      </c>
      <c r="T432">
        <v>5.4</v>
      </c>
      <c r="U432">
        <v>2.6</v>
      </c>
      <c r="V432">
        <v>4.5</v>
      </c>
      <c r="W432">
        <v>1</v>
      </c>
      <c r="X432">
        <v>6</v>
      </c>
      <c r="Y432">
        <v>2</v>
      </c>
      <c r="Z432">
        <v>2</v>
      </c>
      <c r="AA432">
        <v>2</v>
      </c>
      <c r="AB432">
        <v>1</v>
      </c>
      <c r="AC432">
        <v>171.9</v>
      </c>
      <c r="AD432">
        <v>8.3699999999999992</v>
      </c>
      <c r="AE432">
        <v>3.1</v>
      </c>
      <c r="AF432">
        <v>3.5</v>
      </c>
      <c r="AG432">
        <v>1</v>
      </c>
      <c r="AH432">
        <v>15</v>
      </c>
      <c r="AI432">
        <v>3</v>
      </c>
      <c r="AJ432">
        <v>1</v>
      </c>
      <c r="AK432">
        <v>2</v>
      </c>
    </row>
    <row r="433" spans="1:37">
      <c r="A433" t="s">
        <v>721</v>
      </c>
      <c r="B433" t="s">
        <v>641</v>
      </c>
      <c r="C433">
        <v>1315</v>
      </c>
      <c r="D433">
        <v>1315</v>
      </c>
      <c r="E433">
        <v>12</v>
      </c>
      <c r="F433">
        <v>1954</v>
      </c>
      <c r="G433">
        <v>5</v>
      </c>
      <c r="H433">
        <v>429</v>
      </c>
      <c r="I433">
        <v>1</v>
      </c>
      <c r="J433">
        <v>195400</v>
      </c>
      <c r="K433">
        <v>535</v>
      </c>
      <c r="L433">
        <v>157690</v>
      </c>
      <c r="M433">
        <v>432</v>
      </c>
      <c r="N433">
        <v>21.95</v>
      </c>
      <c r="O433">
        <v>80.7</v>
      </c>
      <c r="P433">
        <v>-37710</v>
      </c>
      <c r="Q433">
        <v>-103</v>
      </c>
      <c r="R433">
        <v>2</v>
      </c>
      <c r="S433">
        <v>30.8</v>
      </c>
      <c r="T433">
        <v>5.12</v>
      </c>
      <c r="U433">
        <v>2.7</v>
      </c>
      <c r="V433">
        <v>4.0999999999999996</v>
      </c>
      <c r="W433">
        <v>1</v>
      </c>
      <c r="X433">
        <v>6</v>
      </c>
      <c r="Y433">
        <v>2</v>
      </c>
      <c r="Z433">
        <v>2</v>
      </c>
      <c r="AA433">
        <v>2</v>
      </c>
      <c r="AB433">
        <v>1</v>
      </c>
      <c r="AC433">
        <v>223.9</v>
      </c>
      <c r="AD433">
        <v>9.1</v>
      </c>
      <c r="AE433">
        <v>2.6</v>
      </c>
      <c r="AF433">
        <v>4</v>
      </c>
      <c r="AG433">
        <v>-1</v>
      </c>
      <c r="AH433">
        <v>15</v>
      </c>
      <c r="AI433">
        <v>3</v>
      </c>
      <c r="AJ433">
        <v>1</v>
      </c>
      <c r="AK433">
        <v>2</v>
      </c>
    </row>
    <row r="434" spans="1:37">
      <c r="A434" t="s">
        <v>721</v>
      </c>
      <c r="B434" t="s">
        <v>641</v>
      </c>
      <c r="C434">
        <v>1316</v>
      </c>
      <c r="D434">
        <v>1316</v>
      </c>
      <c r="E434">
        <v>12</v>
      </c>
      <c r="F434">
        <v>544</v>
      </c>
      <c r="G434">
        <v>1</v>
      </c>
      <c r="H434">
        <v>113</v>
      </c>
      <c r="I434">
        <v>0</v>
      </c>
      <c r="J434">
        <v>54400</v>
      </c>
      <c r="K434">
        <v>149</v>
      </c>
      <c r="L434">
        <v>47000</v>
      </c>
      <c r="M434">
        <v>129</v>
      </c>
      <c r="N434">
        <v>20.77</v>
      </c>
      <c r="O434">
        <v>86.4</v>
      </c>
      <c r="P434">
        <v>-7400</v>
      </c>
      <c r="Q434">
        <v>-20</v>
      </c>
      <c r="R434">
        <v>2</v>
      </c>
      <c r="S434">
        <v>38.1</v>
      </c>
      <c r="T434">
        <v>5.86</v>
      </c>
      <c r="U434">
        <v>3.4</v>
      </c>
      <c r="V434">
        <v>4.9000000000000004</v>
      </c>
      <c r="W434">
        <v>1</v>
      </c>
      <c r="X434">
        <v>6</v>
      </c>
      <c r="Y434">
        <v>3</v>
      </c>
      <c r="Z434">
        <v>2</v>
      </c>
      <c r="AA434">
        <v>2</v>
      </c>
      <c r="AB434">
        <v>1</v>
      </c>
      <c r="AC434">
        <v>85.1</v>
      </c>
      <c r="AD434">
        <v>9.32</v>
      </c>
      <c r="AE434">
        <v>2.4</v>
      </c>
      <c r="AF434">
        <v>4.5999999999999996</v>
      </c>
      <c r="AG434">
        <v>-1</v>
      </c>
      <c r="AH434">
        <v>15</v>
      </c>
      <c r="AI434">
        <v>4</v>
      </c>
      <c r="AJ434">
        <v>1</v>
      </c>
      <c r="AK434">
        <v>3</v>
      </c>
    </row>
    <row r="435" spans="1:37">
      <c r="A435" t="s">
        <v>721</v>
      </c>
      <c r="B435" t="s">
        <v>641</v>
      </c>
      <c r="C435">
        <v>1316</v>
      </c>
      <c r="D435">
        <v>1316</v>
      </c>
      <c r="E435">
        <v>16</v>
      </c>
      <c r="F435">
        <v>52</v>
      </c>
      <c r="G435">
        <v>0</v>
      </c>
      <c r="H435">
        <v>9</v>
      </c>
      <c r="I435">
        <v>0</v>
      </c>
      <c r="J435">
        <v>5200</v>
      </c>
      <c r="K435">
        <v>14</v>
      </c>
      <c r="L435">
        <v>4340</v>
      </c>
      <c r="M435">
        <v>12</v>
      </c>
      <c r="N435">
        <v>17.309999999999999</v>
      </c>
      <c r="O435">
        <v>83.46</v>
      </c>
      <c r="P435">
        <v>-860</v>
      </c>
      <c r="Q435">
        <v>-2</v>
      </c>
      <c r="R435">
        <v>3.2</v>
      </c>
      <c r="S435">
        <v>24.2</v>
      </c>
      <c r="T435">
        <v>8.3699999999999992</v>
      </c>
      <c r="U435">
        <v>3.4</v>
      </c>
      <c r="V435">
        <v>6.6</v>
      </c>
      <c r="W435">
        <v>1</v>
      </c>
      <c r="X435">
        <v>6</v>
      </c>
      <c r="Y435">
        <v>3</v>
      </c>
      <c r="Z435">
        <v>3</v>
      </c>
      <c r="AA435">
        <v>3</v>
      </c>
      <c r="AB435">
        <v>1.5</v>
      </c>
      <c r="AC435">
        <v>77.099999999999994</v>
      </c>
      <c r="AD435">
        <v>7.52</v>
      </c>
      <c r="AE435">
        <v>2.5</v>
      </c>
      <c r="AF435">
        <v>3.6</v>
      </c>
      <c r="AG435">
        <v>1</v>
      </c>
      <c r="AH435">
        <v>15</v>
      </c>
      <c r="AI435">
        <v>3</v>
      </c>
      <c r="AJ435">
        <v>1</v>
      </c>
      <c r="AK435">
        <v>2</v>
      </c>
    </row>
    <row r="436" spans="1:37">
      <c r="A436" t="s">
        <v>721</v>
      </c>
      <c r="B436" t="s">
        <v>641</v>
      </c>
      <c r="C436">
        <v>1331</v>
      </c>
      <c r="D436">
        <v>1331</v>
      </c>
      <c r="E436">
        <v>12</v>
      </c>
      <c r="F436">
        <v>462</v>
      </c>
      <c r="G436">
        <v>1</v>
      </c>
      <c r="H436">
        <v>79</v>
      </c>
      <c r="I436">
        <v>0</v>
      </c>
      <c r="J436">
        <v>46200</v>
      </c>
      <c r="K436">
        <v>126</v>
      </c>
      <c r="L436">
        <v>42650</v>
      </c>
      <c r="M436">
        <v>117</v>
      </c>
      <c r="N436">
        <v>17.100000000000001</v>
      </c>
      <c r="O436">
        <v>92.32</v>
      </c>
      <c r="P436">
        <v>-3550</v>
      </c>
      <c r="Q436">
        <v>-10</v>
      </c>
      <c r="R436">
        <v>2</v>
      </c>
      <c r="S436">
        <v>94.1</v>
      </c>
      <c r="T436">
        <v>7.38</v>
      </c>
      <c r="U436">
        <v>6</v>
      </c>
      <c r="V436">
        <v>6.2</v>
      </c>
      <c r="W436">
        <v>1</v>
      </c>
      <c r="X436">
        <v>6</v>
      </c>
      <c r="Y436">
        <v>3</v>
      </c>
      <c r="Z436">
        <v>2</v>
      </c>
      <c r="AA436">
        <v>2</v>
      </c>
      <c r="AB436">
        <v>1</v>
      </c>
      <c r="AC436">
        <v>97.9</v>
      </c>
      <c r="AD436">
        <v>9.83</v>
      </c>
      <c r="AE436">
        <v>1.7</v>
      </c>
      <c r="AF436">
        <v>5</v>
      </c>
      <c r="AG436">
        <v>1</v>
      </c>
      <c r="AH436">
        <v>15</v>
      </c>
      <c r="AI436">
        <v>3</v>
      </c>
      <c r="AJ436">
        <v>1</v>
      </c>
      <c r="AK436">
        <v>2</v>
      </c>
    </row>
    <row r="437" spans="1:37">
      <c r="A437" t="s">
        <v>721</v>
      </c>
      <c r="B437" t="s">
        <v>641</v>
      </c>
      <c r="C437">
        <v>1353</v>
      </c>
      <c r="D437">
        <v>1353</v>
      </c>
      <c r="E437">
        <v>15</v>
      </c>
      <c r="F437">
        <v>133</v>
      </c>
      <c r="G437">
        <v>0</v>
      </c>
      <c r="H437">
        <v>20</v>
      </c>
      <c r="I437">
        <v>0</v>
      </c>
      <c r="J437">
        <v>13300</v>
      </c>
      <c r="K437">
        <v>36</v>
      </c>
      <c r="L437">
        <v>14130</v>
      </c>
      <c r="M437">
        <v>39</v>
      </c>
      <c r="N437">
        <v>15.04</v>
      </c>
      <c r="O437">
        <v>106.24</v>
      </c>
      <c r="P437">
        <v>830</v>
      </c>
      <c r="Q437">
        <v>2</v>
      </c>
      <c r="R437">
        <v>2.5</v>
      </c>
      <c r="S437">
        <v>17</v>
      </c>
      <c r="T437">
        <v>7.49</v>
      </c>
      <c r="U437">
        <v>6.5</v>
      </c>
      <c r="V437">
        <v>7.3</v>
      </c>
      <c r="W437">
        <v>1</v>
      </c>
      <c r="X437">
        <v>6</v>
      </c>
      <c r="Y437">
        <v>4</v>
      </c>
      <c r="Z437">
        <v>3</v>
      </c>
      <c r="AA437">
        <v>4</v>
      </c>
      <c r="AB437">
        <v>1.4</v>
      </c>
      <c r="AC437">
        <v>82.6</v>
      </c>
      <c r="AD437">
        <v>9.93</v>
      </c>
      <c r="AE437">
        <v>3</v>
      </c>
      <c r="AF437">
        <v>6.1</v>
      </c>
      <c r="AG437">
        <v>1</v>
      </c>
      <c r="AH437">
        <v>15</v>
      </c>
      <c r="AI437">
        <v>4</v>
      </c>
      <c r="AJ437">
        <v>1</v>
      </c>
      <c r="AK437">
        <v>3</v>
      </c>
    </row>
    <row r="438" spans="1:37">
      <c r="A438" t="s">
        <v>721</v>
      </c>
      <c r="B438" t="s">
        <v>641</v>
      </c>
      <c r="C438">
        <v>1413</v>
      </c>
      <c r="D438">
        <v>1413</v>
      </c>
      <c r="E438">
        <v>12</v>
      </c>
      <c r="F438">
        <v>277</v>
      </c>
      <c r="G438">
        <v>0</v>
      </c>
      <c r="H438">
        <v>47</v>
      </c>
      <c r="I438">
        <v>0</v>
      </c>
      <c r="J438">
        <v>27700</v>
      </c>
      <c r="K438">
        <v>75</v>
      </c>
      <c r="L438">
        <v>21630</v>
      </c>
      <c r="M438">
        <v>59</v>
      </c>
      <c r="N438">
        <v>16.97</v>
      </c>
      <c r="O438">
        <v>78.09</v>
      </c>
      <c r="P438">
        <v>-6070</v>
      </c>
      <c r="Q438">
        <v>-17</v>
      </c>
      <c r="R438">
        <v>2</v>
      </c>
      <c r="S438">
        <v>20.7</v>
      </c>
      <c r="T438">
        <v>5.91</v>
      </c>
      <c r="U438">
        <v>3.6</v>
      </c>
      <c r="V438">
        <v>5.0999999999999996</v>
      </c>
      <c r="W438">
        <v>1</v>
      </c>
      <c r="X438">
        <v>6</v>
      </c>
      <c r="Y438">
        <v>3</v>
      </c>
      <c r="Z438">
        <v>3</v>
      </c>
      <c r="AA438">
        <v>3</v>
      </c>
      <c r="AB438">
        <v>1.2</v>
      </c>
      <c r="AC438">
        <v>65.099999999999994</v>
      </c>
      <c r="AD438">
        <v>6.32</v>
      </c>
      <c r="AE438">
        <v>2.8</v>
      </c>
      <c r="AF438">
        <v>3.6</v>
      </c>
      <c r="AG438">
        <v>1</v>
      </c>
      <c r="AH438">
        <v>14</v>
      </c>
      <c r="AI438">
        <v>3</v>
      </c>
      <c r="AJ438">
        <v>1</v>
      </c>
      <c r="AK438">
        <v>2</v>
      </c>
    </row>
    <row r="439" spans="1:37">
      <c r="A439" t="s">
        <v>721</v>
      </c>
      <c r="B439" t="s">
        <v>641</v>
      </c>
      <c r="C439">
        <v>1441</v>
      </c>
      <c r="D439">
        <v>1441</v>
      </c>
      <c r="E439">
        <v>12</v>
      </c>
      <c r="F439">
        <v>1028</v>
      </c>
      <c r="G439">
        <v>2</v>
      </c>
      <c r="H439">
        <v>190</v>
      </c>
      <c r="I439">
        <v>0</v>
      </c>
      <c r="J439">
        <v>102800</v>
      </c>
      <c r="K439">
        <v>281</v>
      </c>
      <c r="L439">
        <v>84920</v>
      </c>
      <c r="M439">
        <v>233</v>
      </c>
      <c r="N439">
        <v>18.48</v>
      </c>
      <c r="O439">
        <v>82.61</v>
      </c>
      <c r="P439">
        <v>-17880</v>
      </c>
      <c r="Q439">
        <v>-49</v>
      </c>
      <c r="R439">
        <v>2</v>
      </c>
      <c r="S439">
        <v>155.5</v>
      </c>
      <c r="T439">
        <v>6.2</v>
      </c>
      <c r="U439">
        <v>5</v>
      </c>
      <c r="V439">
        <v>5.3</v>
      </c>
      <c r="W439">
        <v>1</v>
      </c>
      <c r="X439">
        <v>6</v>
      </c>
      <c r="Y439">
        <v>3</v>
      </c>
      <c r="Z439">
        <v>2</v>
      </c>
      <c r="AA439">
        <v>2</v>
      </c>
      <c r="AB439">
        <v>1</v>
      </c>
      <c r="AC439">
        <v>141.69999999999999</v>
      </c>
      <c r="AD439">
        <v>9.6199999999999992</v>
      </c>
      <c r="AE439">
        <v>2.2999999999999998</v>
      </c>
      <c r="AF439">
        <v>5</v>
      </c>
      <c r="AG439">
        <v>-1</v>
      </c>
      <c r="AH439">
        <v>15</v>
      </c>
      <c r="AI439">
        <v>4</v>
      </c>
      <c r="AJ439">
        <v>1</v>
      </c>
      <c r="AK439">
        <v>2</v>
      </c>
    </row>
    <row r="440" spans="1:37">
      <c r="A440" t="s">
        <v>721</v>
      </c>
      <c r="B440" t="s">
        <v>641</v>
      </c>
      <c r="C440">
        <v>1451</v>
      </c>
      <c r="D440">
        <v>1451</v>
      </c>
      <c r="E440">
        <v>13</v>
      </c>
      <c r="F440">
        <v>86</v>
      </c>
      <c r="G440">
        <v>0</v>
      </c>
      <c r="H440">
        <v>11</v>
      </c>
      <c r="I440">
        <v>0</v>
      </c>
      <c r="J440">
        <v>8600</v>
      </c>
      <c r="K440">
        <v>23</v>
      </c>
      <c r="L440">
        <v>4890</v>
      </c>
      <c r="M440">
        <v>13</v>
      </c>
      <c r="N440">
        <v>12.79</v>
      </c>
      <c r="O440">
        <v>56.86</v>
      </c>
      <c r="P440">
        <v>-3710</v>
      </c>
      <c r="Q440">
        <v>-10</v>
      </c>
      <c r="R440">
        <v>2.2999999999999998</v>
      </c>
      <c r="S440">
        <v>13.3</v>
      </c>
      <c r="T440">
        <v>6.46</v>
      </c>
      <c r="U440">
        <v>4.8</v>
      </c>
      <c r="V440">
        <v>6.2</v>
      </c>
      <c r="W440">
        <v>1</v>
      </c>
      <c r="X440">
        <v>6</v>
      </c>
      <c r="Y440">
        <v>3</v>
      </c>
      <c r="Z440">
        <v>3</v>
      </c>
      <c r="AA440">
        <v>3</v>
      </c>
      <c r="AB440">
        <v>1.6</v>
      </c>
      <c r="AC440">
        <v>132.69999999999999</v>
      </c>
      <c r="AD440">
        <v>9.2799999999999994</v>
      </c>
      <c r="AE440">
        <v>2.8</v>
      </c>
      <c r="AF440">
        <v>4.8</v>
      </c>
      <c r="AG440">
        <v>1</v>
      </c>
      <c r="AH440">
        <v>12</v>
      </c>
      <c r="AI440">
        <v>3</v>
      </c>
      <c r="AJ440">
        <v>1</v>
      </c>
      <c r="AK440">
        <v>2</v>
      </c>
    </row>
    <row r="441" spans="1:37">
      <c r="A441" t="s">
        <v>721</v>
      </c>
      <c r="B441" t="s">
        <v>641</v>
      </c>
      <c r="C441">
        <v>1612</v>
      </c>
      <c r="D441">
        <v>1612</v>
      </c>
      <c r="E441">
        <v>13</v>
      </c>
      <c r="F441">
        <v>87</v>
      </c>
      <c r="G441">
        <v>0</v>
      </c>
      <c r="H441">
        <v>9</v>
      </c>
      <c r="I441">
        <v>0</v>
      </c>
      <c r="J441">
        <v>8700</v>
      </c>
      <c r="K441">
        <v>23</v>
      </c>
      <c r="L441">
        <v>5470</v>
      </c>
      <c r="M441">
        <v>15</v>
      </c>
      <c r="N441">
        <v>10.34</v>
      </c>
      <c r="O441">
        <v>62.87</v>
      </c>
      <c r="P441">
        <v>-3230</v>
      </c>
      <c r="Q441">
        <v>-9</v>
      </c>
      <c r="R441">
        <v>2.5</v>
      </c>
      <c r="S441">
        <v>27.1</v>
      </c>
      <c r="T441">
        <v>9.3800000000000008</v>
      </c>
      <c r="U441">
        <v>6.5</v>
      </c>
      <c r="V441">
        <v>7.5</v>
      </c>
      <c r="W441">
        <v>1</v>
      </c>
      <c r="X441">
        <v>6</v>
      </c>
      <c r="Y441">
        <v>4</v>
      </c>
      <c r="Z441">
        <v>3</v>
      </c>
      <c r="AA441">
        <v>4</v>
      </c>
      <c r="AB441">
        <v>1.4</v>
      </c>
      <c r="AC441">
        <v>74.400000000000006</v>
      </c>
      <c r="AD441">
        <v>8.77</v>
      </c>
      <c r="AE441">
        <v>2.9</v>
      </c>
      <c r="AF441">
        <v>3.9</v>
      </c>
      <c r="AG441">
        <v>1</v>
      </c>
      <c r="AH441">
        <v>14</v>
      </c>
      <c r="AI441">
        <v>3</v>
      </c>
      <c r="AJ441">
        <v>1</v>
      </c>
      <c r="AK441">
        <v>2</v>
      </c>
    </row>
    <row r="442" spans="1:37">
      <c r="A442" t="s">
        <v>721</v>
      </c>
      <c r="B442" t="s">
        <v>641</v>
      </c>
      <c r="C442">
        <v>2112</v>
      </c>
      <c r="D442">
        <v>2112</v>
      </c>
      <c r="E442">
        <v>12</v>
      </c>
      <c r="F442">
        <v>67</v>
      </c>
      <c r="G442">
        <v>0</v>
      </c>
      <c r="H442">
        <v>24</v>
      </c>
      <c r="I442">
        <v>0</v>
      </c>
      <c r="J442">
        <v>6700</v>
      </c>
      <c r="K442">
        <v>18</v>
      </c>
      <c r="L442">
        <v>6470</v>
      </c>
      <c r="M442">
        <v>18</v>
      </c>
      <c r="N442">
        <v>35.82</v>
      </c>
      <c r="O442">
        <v>96.57</v>
      </c>
      <c r="P442">
        <v>-230</v>
      </c>
      <c r="Q442">
        <v>-1</v>
      </c>
      <c r="R442">
        <v>2</v>
      </c>
      <c r="S442">
        <v>7.4</v>
      </c>
      <c r="T442">
        <v>3.24</v>
      </c>
      <c r="U442">
        <v>2.4</v>
      </c>
      <c r="V442">
        <v>3</v>
      </c>
      <c r="W442">
        <v>1</v>
      </c>
      <c r="X442">
        <v>4</v>
      </c>
      <c r="Y442">
        <v>1</v>
      </c>
      <c r="Z442">
        <v>1</v>
      </c>
      <c r="AA442">
        <v>1</v>
      </c>
      <c r="AB442">
        <v>1.2</v>
      </c>
      <c r="AC442">
        <v>93.1</v>
      </c>
      <c r="AD442">
        <v>10.01</v>
      </c>
      <c r="AE442">
        <v>2.1</v>
      </c>
      <c r="AF442">
        <v>5</v>
      </c>
      <c r="AG442">
        <v>1</v>
      </c>
      <c r="AH442">
        <v>14</v>
      </c>
      <c r="AI442">
        <v>4</v>
      </c>
      <c r="AJ442">
        <v>1</v>
      </c>
      <c r="AK442">
        <v>3</v>
      </c>
    </row>
    <row r="443" spans="1:37">
      <c r="A443" t="s">
        <v>721</v>
      </c>
      <c r="B443" t="s">
        <v>641</v>
      </c>
      <c r="C443">
        <v>2123</v>
      </c>
      <c r="D443">
        <v>2123</v>
      </c>
      <c r="E443">
        <v>12</v>
      </c>
      <c r="F443">
        <v>175</v>
      </c>
      <c r="G443">
        <v>0</v>
      </c>
      <c r="H443">
        <v>54</v>
      </c>
      <c r="I443">
        <v>0</v>
      </c>
      <c r="J443">
        <v>17500</v>
      </c>
      <c r="K443">
        <v>47</v>
      </c>
      <c r="L443">
        <v>16670</v>
      </c>
      <c r="M443">
        <v>46</v>
      </c>
      <c r="N443">
        <v>30.86</v>
      </c>
      <c r="O443">
        <v>95.26</v>
      </c>
      <c r="P443">
        <v>-830</v>
      </c>
      <c r="Q443">
        <v>-2</v>
      </c>
      <c r="R443">
        <v>2</v>
      </c>
      <c r="S443">
        <v>12</v>
      </c>
      <c r="T443">
        <v>3.97</v>
      </c>
      <c r="U443">
        <v>3.5</v>
      </c>
      <c r="V443">
        <v>3.5</v>
      </c>
      <c r="W443">
        <v>1</v>
      </c>
      <c r="X443">
        <v>5</v>
      </c>
      <c r="Y443">
        <v>2</v>
      </c>
      <c r="Z443">
        <v>1</v>
      </c>
      <c r="AA443">
        <v>2</v>
      </c>
      <c r="AB443">
        <v>1</v>
      </c>
      <c r="AC443">
        <v>129</v>
      </c>
      <c r="AD443">
        <v>9.16</v>
      </c>
      <c r="AE443">
        <v>2.9</v>
      </c>
      <c r="AF443">
        <v>4.5</v>
      </c>
      <c r="AG443">
        <v>1</v>
      </c>
      <c r="AH443">
        <v>14</v>
      </c>
      <c r="AI443">
        <v>3</v>
      </c>
      <c r="AJ443">
        <v>1</v>
      </c>
      <c r="AK443">
        <v>2</v>
      </c>
    </row>
    <row r="444" spans="1:37">
      <c r="A444" t="s">
        <v>721</v>
      </c>
      <c r="B444" t="s">
        <v>641</v>
      </c>
      <c r="C444">
        <v>2124</v>
      </c>
      <c r="D444">
        <v>2124</v>
      </c>
      <c r="E444">
        <v>12</v>
      </c>
      <c r="F444">
        <v>343</v>
      </c>
      <c r="G444">
        <v>0</v>
      </c>
      <c r="H444">
        <v>104</v>
      </c>
      <c r="I444">
        <v>0</v>
      </c>
      <c r="J444">
        <v>34300</v>
      </c>
      <c r="K444">
        <v>93</v>
      </c>
      <c r="L444">
        <v>31100</v>
      </c>
      <c r="M444">
        <v>85</v>
      </c>
      <c r="N444">
        <v>30.32</v>
      </c>
      <c r="O444">
        <v>90.67</v>
      </c>
      <c r="P444">
        <v>-3200</v>
      </c>
      <c r="Q444">
        <v>-9</v>
      </c>
      <c r="R444">
        <v>2</v>
      </c>
      <c r="S444">
        <v>15.2</v>
      </c>
      <c r="T444">
        <v>3.84</v>
      </c>
      <c r="U444">
        <v>2.8</v>
      </c>
      <c r="V444">
        <v>3.4</v>
      </c>
      <c r="W444">
        <v>1</v>
      </c>
      <c r="X444">
        <v>5</v>
      </c>
      <c r="Y444">
        <v>2</v>
      </c>
      <c r="Z444">
        <v>1</v>
      </c>
      <c r="AA444">
        <v>1</v>
      </c>
      <c r="AB444">
        <v>1</v>
      </c>
      <c r="AC444">
        <v>186.2</v>
      </c>
      <c r="AD444">
        <v>10.42</v>
      </c>
      <c r="AE444">
        <v>2.4</v>
      </c>
      <c r="AF444">
        <v>5.2</v>
      </c>
      <c r="AG444">
        <v>1</v>
      </c>
      <c r="AH444">
        <v>15</v>
      </c>
      <c r="AI444">
        <v>4</v>
      </c>
      <c r="AJ444">
        <v>1</v>
      </c>
      <c r="AK444">
        <v>3</v>
      </c>
    </row>
    <row r="445" spans="1:37">
      <c r="A445" t="s">
        <v>721</v>
      </c>
      <c r="B445" t="s">
        <v>641</v>
      </c>
      <c r="C445">
        <v>2125</v>
      </c>
      <c r="D445">
        <v>2125</v>
      </c>
      <c r="E445">
        <v>12</v>
      </c>
      <c r="F445">
        <v>580</v>
      </c>
      <c r="G445">
        <v>1</v>
      </c>
      <c r="H445">
        <v>157</v>
      </c>
      <c r="I445">
        <v>0</v>
      </c>
      <c r="J445">
        <v>58000</v>
      </c>
      <c r="K445">
        <v>158</v>
      </c>
      <c r="L445">
        <v>48000</v>
      </c>
      <c r="M445">
        <v>132</v>
      </c>
      <c r="N445">
        <v>27.07</v>
      </c>
      <c r="O445">
        <v>82.76</v>
      </c>
      <c r="P445">
        <v>-10000</v>
      </c>
      <c r="Q445">
        <v>-27</v>
      </c>
      <c r="R445">
        <v>2</v>
      </c>
      <c r="S445">
        <v>15.3</v>
      </c>
      <c r="T445">
        <v>3.86</v>
      </c>
      <c r="U445">
        <v>3</v>
      </c>
      <c r="V445">
        <v>3.4</v>
      </c>
      <c r="W445">
        <v>1</v>
      </c>
      <c r="X445">
        <v>5</v>
      </c>
      <c r="Y445">
        <v>2</v>
      </c>
      <c r="Z445">
        <v>1</v>
      </c>
      <c r="AA445">
        <v>1</v>
      </c>
      <c r="AB445">
        <v>1</v>
      </c>
      <c r="AC445">
        <v>127.6</v>
      </c>
      <c r="AD445">
        <v>10.48</v>
      </c>
      <c r="AE445">
        <v>3.3</v>
      </c>
      <c r="AF445">
        <v>5.4</v>
      </c>
      <c r="AG445">
        <v>-1</v>
      </c>
      <c r="AH445">
        <v>15</v>
      </c>
      <c r="AI445">
        <v>4</v>
      </c>
      <c r="AJ445">
        <v>1</v>
      </c>
      <c r="AK445">
        <v>3</v>
      </c>
    </row>
    <row r="446" spans="1:37">
      <c r="A446" t="s">
        <v>721</v>
      </c>
      <c r="B446" t="s">
        <v>641</v>
      </c>
      <c r="C446">
        <v>2126</v>
      </c>
      <c r="D446">
        <v>2126</v>
      </c>
      <c r="E446">
        <v>12</v>
      </c>
      <c r="F446">
        <v>249</v>
      </c>
      <c r="G446">
        <v>0</v>
      </c>
      <c r="H446">
        <v>72</v>
      </c>
      <c r="I446">
        <v>0</v>
      </c>
      <c r="J446">
        <v>24900</v>
      </c>
      <c r="K446">
        <v>68</v>
      </c>
      <c r="L446">
        <v>23140</v>
      </c>
      <c r="M446">
        <v>63</v>
      </c>
      <c r="N446">
        <v>28.92</v>
      </c>
      <c r="O446">
        <v>92.93</v>
      </c>
      <c r="P446">
        <v>-1760</v>
      </c>
      <c r="Q446">
        <v>-5</v>
      </c>
      <c r="R446">
        <v>2</v>
      </c>
      <c r="S446">
        <v>11</v>
      </c>
      <c r="T446">
        <v>4</v>
      </c>
      <c r="U446">
        <v>2.4</v>
      </c>
      <c r="V446">
        <v>3.6</v>
      </c>
      <c r="W446">
        <v>1</v>
      </c>
      <c r="X446">
        <v>6</v>
      </c>
      <c r="Y446">
        <v>2</v>
      </c>
      <c r="Z446">
        <v>1</v>
      </c>
      <c r="AA446">
        <v>1</v>
      </c>
      <c r="AB446">
        <v>1.4</v>
      </c>
      <c r="AC446">
        <v>142.19999999999999</v>
      </c>
      <c r="AD446">
        <v>9.8000000000000007</v>
      </c>
      <c r="AE446">
        <v>4.8</v>
      </c>
      <c r="AF446">
        <v>5.3</v>
      </c>
      <c r="AG446">
        <v>1</v>
      </c>
      <c r="AH446">
        <v>15</v>
      </c>
      <c r="AI446">
        <v>4</v>
      </c>
      <c r="AJ446">
        <v>1</v>
      </c>
      <c r="AK446">
        <v>3</v>
      </c>
    </row>
    <row r="447" spans="1:37">
      <c r="A447" t="s">
        <v>721</v>
      </c>
      <c r="B447" t="s">
        <v>641</v>
      </c>
      <c r="C447">
        <v>2126</v>
      </c>
      <c r="D447">
        <v>2126</v>
      </c>
      <c r="E447">
        <v>23</v>
      </c>
      <c r="F447">
        <v>24</v>
      </c>
      <c r="G447">
        <v>0</v>
      </c>
      <c r="H447">
        <v>4</v>
      </c>
      <c r="I447">
        <v>0</v>
      </c>
      <c r="J447">
        <v>2400</v>
      </c>
      <c r="K447">
        <v>6</v>
      </c>
      <c r="L447">
        <v>1720</v>
      </c>
      <c r="M447">
        <v>5</v>
      </c>
      <c r="N447">
        <v>16.670000000000002</v>
      </c>
      <c r="O447">
        <v>71.67</v>
      </c>
      <c r="P447">
        <v>-680</v>
      </c>
      <c r="Q447">
        <v>-2</v>
      </c>
      <c r="R447">
        <v>4.0999999999999996</v>
      </c>
      <c r="S447">
        <v>27.3</v>
      </c>
      <c r="T447">
        <v>10.62</v>
      </c>
      <c r="U447">
        <v>7.8</v>
      </c>
      <c r="V447">
        <v>8.8000000000000007</v>
      </c>
      <c r="W447">
        <v>2</v>
      </c>
      <c r="X447">
        <v>6</v>
      </c>
      <c r="Y447">
        <v>3</v>
      </c>
      <c r="Z447">
        <v>3</v>
      </c>
      <c r="AA447">
        <v>3</v>
      </c>
      <c r="AB447">
        <v>1.3</v>
      </c>
      <c r="AC447">
        <v>47.5</v>
      </c>
      <c r="AD447">
        <v>7.75</v>
      </c>
      <c r="AE447">
        <v>1.8</v>
      </c>
      <c r="AF447">
        <v>4</v>
      </c>
      <c r="AG447">
        <v>1</v>
      </c>
      <c r="AH447">
        <v>14</v>
      </c>
      <c r="AI447">
        <v>3</v>
      </c>
      <c r="AJ447">
        <v>1</v>
      </c>
      <c r="AK447">
        <v>2</v>
      </c>
    </row>
    <row r="448" spans="1:37">
      <c r="A448" t="s">
        <v>721</v>
      </c>
      <c r="B448" t="s">
        <v>641</v>
      </c>
      <c r="C448">
        <v>2152</v>
      </c>
      <c r="D448">
        <v>2152</v>
      </c>
      <c r="E448">
        <v>12</v>
      </c>
      <c r="F448">
        <v>187</v>
      </c>
      <c r="G448">
        <v>0</v>
      </c>
      <c r="H448">
        <v>51</v>
      </c>
      <c r="I448">
        <v>0</v>
      </c>
      <c r="J448">
        <v>18700</v>
      </c>
      <c r="K448">
        <v>51</v>
      </c>
      <c r="L448">
        <v>15330</v>
      </c>
      <c r="M448">
        <v>42</v>
      </c>
      <c r="N448">
        <v>27.27</v>
      </c>
      <c r="O448">
        <v>81.98</v>
      </c>
      <c r="P448">
        <v>-3370</v>
      </c>
      <c r="Q448">
        <v>-9</v>
      </c>
      <c r="R448">
        <v>2</v>
      </c>
      <c r="S448">
        <v>13.8</v>
      </c>
      <c r="T448">
        <v>3.96</v>
      </c>
      <c r="U448">
        <v>2.9</v>
      </c>
      <c r="V448">
        <v>3.4</v>
      </c>
      <c r="W448">
        <v>1</v>
      </c>
      <c r="X448">
        <v>6</v>
      </c>
      <c r="Y448">
        <v>2</v>
      </c>
      <c r="Z448">
        <v>1</v>
      </c>
      <c r="AA448">
        <v>1</v>
      </c>
      <c r="AB448">
        <v>1.5</v>
      </c>
      <c r="AC448">
        <v>51.5</v>
      </c>
      <c r="AD448">
        <v>9.5399999999999991</v>
      </c>
      <c r="AE448">
        <v>3.1</v>
      </c>
      <c r="AF448">
        <v>6.4</v>
      </c>
      <c r="AG448">
        <v>1</v>
      </c>
      <c r="AH448">
        <v>12</v>
      </c>
      <c r="AI448">
        <v>4</v>
      </c>
      <c r="AJ448">
        <v>1</v>
      </c>
      <c r="AK448">
        <v>3</v>
      </c>
    </row>
    <row r="449" spans="1:37">
      <c r="A449" t="s">
        <v>721</v>
      </c>
      <c r="B449" t="s">
        <v>641</v>
      </c>
      <c r="C449">
        <v>2325</v>
      </c>
      <c r="D449">
        <v>2325</v>
      </c>
      <c r="E449">
        <v>12</v>
      </c>
      <c r="F449">
        <v>117</v>
      </c>
      <c r="G449">
        <v>0</v>
      </c>
      <c r="H449">
        <v>16</v>
      </c>
      <c r="I449">
        <v>0</v>
      </c>
      <c r="J449">
        <v>11700</v>
      </c>
      <c r="K449">
        <v>32</v>
      </c>
      <c r="L449">
        <v>8680</v>
      </c>
      <c r="M449">
        <v>24</v>
      </c>
      <c r="N449">
        <v>13.68</v>
      </c>
      <c r="O449">
        <v>74.19</v>
      </c>
      <c r="P449">
        <v>-3020</v>
      </c>
      <c r="Q449">
        <v>-8</v>
      </c>
      <c r="R449">
        <v>2.1</v>
      </c>
      <c r="S449">
        <v>13.2</v>
      </c>
      <c r="T449">
        <v>5.88</v>
      </c>
      <c r="U449">
        <v>5</v>
      </c>
      <c r="V449">
        <v>5.3</v>
      </c>
      <c r="W449">
        <v>1</v>
      </c>
      <c r="X449">
        <v>6</v>
      </c>
      <c r="Y449">
        <v>3</v>
      </c>
      <c r="Z449">
        <v>3</v>
      </c>
      <c r="AA449">
        <v>3</v>
      </c>
      <c r="AB449">
        <v>1.6</v>
      </c>
      <c r="AC449">
        <v>93.1</v>
      </c>
      <c r="AD449">
        <v>10.88</v>
      </c>
      <c r="AE449">
        <v>2.4</v>
      </c>
      <c r="AF449">
        <v>5.2</v>
      </c>
      <c r="AG449">
        <v>1</v>
      </c>
      <c r="AH449">
        <v>15</v>
      </c>
      <c r="AI449">
        <v>4</v>
      </c>
      <c r="AJ449">
        <v>1</v>
      </c>
      <c r="AK449">
        <v>3</v>
      </c>
    </row>
    <row r="450" spans="1:37">
      <c r="A450" t="s">
        <v>721</v>
      </c>
      <c r="B450" t="s">
        <v>641</v>
      </c>
      <c r="C450">
        <v>2325</v>
      </c>
      <c r="D450">
        <v>2325</v>
      </c>
      <c r="E450">
        <v>24</v>
      </c>
      <c r="F450">
        <v>4</v>
      </c>
      <c r="G450">
        <v>0</v>
      </c>
      <c r="H450">
        <v>0</v>
      </c>
      <c r="I450">
        <v>0</v>
      </c>
      <c r="J450">
        <v>400</v>
      </c>
      <c r="K450">
        <v>1</v>
      </c>
      <c r="L450">
        <v>0</v>
      </c>
      <c r="M450">
        <v>0</v>
      </c>
      <c r="N450">
        <v>0</v>
      </c>
      <c r="O450">
        <v>0</v>
      </c>
      <c r="P450">
        <v>-400</v>
      </c>
      <c r="Q450">
        <v>-1</v>
      </c>
      <c r="R450">
        <v>5.2</v>
      </c>
      <c r="S450">
        <v>13.9</v>
      </c>
      <c r="T450">
        <v>9.83</v>
      </c>
      <c r="U450">
        <v>5.2</v>
      </c>
      <c r="V450">
        <v>7.3</v>
      </c>
      <c r="W450">
        <v>2</v>
      </c>
      <c r="X450">
        <v>5</v>
      </c>
      <c r="Y450">
        <v>4</v>
      </c>
      <c r="Z450">
        <v>5</v>
      </c>
      <c r="AA450">
        <v>4</v>
      </c>
      <c r="AB450">
        <v>2</v>
      </c>
      <c r="AC450">
        <v>7.8</v>
      </c>
      <c r="AD450">
        <v>3.9</v>
      </c>
      <c r="AE450">
        <v>2</v>
      </c>
      <c r="AF450">
        <v>2.2999999999999998</v>
      </c>
      <c r="AG450">
        <v>1</v>
      </c>
      <c r="AH450">
        <v>4</v>
      </c>
      <c r="AI450">
        <v>2</v>
      </c>
      <c r="AJ450">
        <v>1</v>
      </c>
      <c r="AK450">
        <v>1</v>
      </c>
    </row>
    <row r="451" spans="1:37">
      <c r="A451" t="s">
        <v>721</v>
      </c>
      <c r="B451" t="s">
        <v>641</v>
      </c>
      <c r="C451">
        <v>2326</v>
      </c>
      <c r="D451">
        <v>2326</v>
      </c>
      <c r="E451">
        <v>26</v>
      </c>
      <c r="F451">
        <v>62</v>
      </c>
      <c r="G451">
        <v>0</v>
      </c>
      <c r="H451">
        <v>8</v>
      </c>
      <c r="I451">
        <v>0</v>
      </c>
      <c r="J451">
        <v>6200</v>
      </c>
      <c r="K451">
        <v>16</v>
      </c>
      <c r="L451">
        <v>4150</v>
      </c>
      <c r="M451">
        <v>11</v>
      </c>
      <c r="N451">
        <v>12.9</v>
      </c>
      <c r="O451">
        <v>66.94</v>
      </c>
      <c r="P451">
        <v>-2050</v>
      </c>
      <c r="Q451">
        <v>-6</v>
      </c>
      <c r="R451">
        <v>2.2999999999999998</v>
      </c>
      <c r="S451">
        <v>12.7</v>
      </c>
      <c r="T451">
        <v>5.7</v>
      </c>
      <c r="U451">
        <v>6</v>
      </c>
      <c r="V451">
        <v>5.5</v>
      </c>
      <c r="W451">
        <v>1</v>
      </c>
      <c r="X451">
        <v>6</v>
      </c>
      <c r="Y451">
        <v>3</v>
      </c>
      <c r="Z451">
        <v>2</v>
      </c>
      <c r="AA451">
        <v>2</v>
      </c>
      <c r="AB451">
        <v>2.4</v>
      </c>
      <c r="AC451">
        <v>52</v>
      </c>
      <c r="AD451">
        <v>12.69</v>
      </c>
      <c r="AE451">
        <v>2.9</v>
      </c>
      <c r="AF451">
        <v>6.8</v>
      </c>
      <c r="AG451">
        <v>1</v>
      </c>
      <c r="AH451">
        <v>15</v>
      </c>
      <c r="AI451">
        <v>5</v>
      </c>
      <c r="AJ451">
        <v>1</v>
      </c>
      <c r="AK451">
        <v>4</v>
      </c>
    </row>
    <row r="452" spans="1:37">
      <c r="A452" t="s">
        <v>721</v>
      </c>
      <c r="B452" t="s">
        <v>641</v>
      </c>
      <c r="C452">
        <v>2424</v>
      </c>
      <c r="D452">
        <v>2424</v>
      </c>
      <c r="E452">
        <v>23</v>
      </c>
      <c r="F452">
        <v>369</v>
      </c>
      <c r="G452">
        <v>1</v>
      </c>
      <c r="H452">
        <v>53</v>
      </c>
      <c r="I452">
        <v>0</v>
      </c>
      <c r="J452">
        <v>36900</v>
      </c>
      <c r="K452">
        <v>101</v>
      </c>
      <c r="L452">
        <v>36340</v>
      </c>
      <c r="M452">
        <v>100</v>
      </c>
      <c r="N452">
        <v>14.36</v>
      </c>
      <c r="O452">
        <v>98.48</v>
      </c>
      <c r="P452">
        <v>-560</v>
      </c>
      <c r="Q452">
        <v>-2</v>
      </c>
      <c r="R452">
        <v>2.1</v>
      </c>
      <c r="S452">
        <v>38.1</v>
      </c>
      <c r="T452">
        <v>8.43</v>
      </c>
      <c r="U452">
        <v>4.8</v>
      </c>
      <c r="V452">
        <v>7.3</v>
      </c>
      <c r="W452">
        <v>1</v>
      </c>
      <c r="X452">
        <v>6</v>
      </c>
      <c r="Y452">
        <v>4</v>
      </c>
      <c r="Z452">
        <v>3</v>
      </c>
      <c r="AA452">
        <v>3</v>
      </c>
      <c r="AB452">
        <v>1.6</v>
      </c>
      <c r="AC452">
        <v>121.3</v>
      </c>
      <c r="AD452">
        <v>10.24</v>
      </c>
      <c r="AE452">
        <v>2.6</v>
      </c>
      <c r="AF452">
        <v>5.6</v>
      </c>
      <c r="AG452">
        <v>1</v>
      </c>
      <c r="AH452">
        <v>15</v>
      </c>
      <c r="AI452">
        <v>4</v>
      </c>
      <c r="AJ452">
        <v>1</v>
      </c>
      <c r="AK452">
        <v>3</v>
      </c>
    </row>
    <row r="453" spans="1:37">
      <c r="A453" t="s">
        <v>721</v>
      </c>
      <c r="B453" t="s">
        <v>641</v>
      </c>
      <c r="C453">
        <v>2425</v>
      </c>
      <c r="D453">
        <v>2425</v>
      </c>
      <c r="E453">
        <v>23</v>
      </c>
      <c r="F453">
        <v>62</v>
      </c>
      <c r="G453">
        <v>0</v>
      </c>
      <c r="H453">
        <v>10</v>
      </c>
      <c r="I453">
        <v>0</v>
      </c>
      <c r="J453">
        <v>6200</v>
      </c>
      <c r="K453">
        <v>16</v>
      </c>
      <c r="L453">
        <v>5240</v>
      </c>
      <c r="M453">
        <v>14</v>
      </c>
      <c r="N453">
        <v>16.13</v>
      </c>
      <c r="O453">
        <v>84.52</v>
      </c>
      <c r="P453">
        <v>-960</v>
      </c>
      <c r="Q453">
        <v>-3</v>
      </c>
      <c r="R453">
        <v>2.4</v>
      </c>
      <c r="S453">
        <v>27</v>
      </c>
      <c r="T453">
        <v>7.16</v>
      </c>
      <c r="U453">
        <v>4.8</v>
      </c>
      <c r="V453">
        <v>6</v>
      </c>
      <c r="W453">
        <v>1</v>
      </c>
      <c r="X453">
        <v>6</v>
      </c>
      <c r="Y453">
        <v>3</v>
      </c>
      <c r="Z453">
        <v>1</v>
      </c>
      <c r="AA453">
        <v>3</v>
      </c>
      <c r="AB453">
        <v>1.4</v>
      </c>
      <c r="AC453">
        <v>53.3</v>
      </c>
      <c r="AD453">
        <v>8.1</v>
      </c>
      <c r="AE453">
        <v>3.8</v>
      </c>
      <c r="AF453">
        <v>5.8</v>
      </c>
      <c r="AG453">
        <v>1</v>
      </c>
      <c r="AH453">
        <v>14</v>
      </c>
      <c r="AI453">
        <v>4</v>
      </c>
      <c r="AJ453">
        <v>1</v>
      </c>
      <c r="AK453">
        <v>3</v>
      </c>
    </row>
    <row r="454" spans="1:37">
      <c r="A454" t="s">
        <v>721</v>
      </c>
      <c r="B454" t="s">
        <v>641</v>
      </c>
      <c r="C454">
        <v>3113</v>
      </c>
      <c r="D454">
        <v>3113</v>
      </c>
      <c r="E454">
        <v>23</v>
      </c>
      <c r="F454">
        <v>227</v>
      </c>
      <c r="G454">
        <v>0</v>
      </c>
      <c r="H454">
        <v>26</v>
      </c>
      <c r="I454">
        <v>0</v>
      </c>
      <c r="J454">
        <v>22700</v>
      </c>
      <c r="K454">
        <v>62</v>
      </c>
      <c r="L454">
        <v>21080</v>
      </c>
      <c r="M454">
        <v>58</v>
      </c>
      <c r="N454">
        <v>11.45</v>
      </c>
      <c r="O454">
        <v>92.86</v>
      </c>
      <c r="P454">
        <v>-1620</v>
      </c>
      <c r="Q454">
        <v>-4</v>
      </c>
      <c r="R454">
        <v>2.4</v>
      </c>
      <c r="S454">
        <v>41.3</v>
      </c>
      <c r="T454">
        <v>9.82</v>
      </c>
      <c r="U454">
        <v>6.1</v>
      </c>
      <c r="V454">
        <v>8.6</v>
      </c>
      <c r="W454">
        <v>1</v>
      </c>
      <c r="X454">
        <v>6</v>
      </c>
      <c r="Y454">
        <v>4</v>
      </c>
      <c r="Z454">
        <v>3</v>
      </c>
      <c r="AA454">
        <v>4</v>
      </c>
      <c r="AB454">
        <v>1.1000000000000001</v>
      </c>
      <c r="AC454">
        <v>278.7</v>
      </c>
      <c r="AD454">
        <v>9.66</v>
      </c>
      <c r="AE454">
        <v>1.4</v>
      </c>
      <c r="AF454">
        <v>5.0999999999999996</v>
      </c>
      <c r="AG454">
        <v>1</v>
      </c>
      <c r="AH454">
        <v>15</v>
      </c>
      <c r="AI454">
        <v>3</v>
      </c>
      <c r="AJ454">
        <v>1</v>
      </c>
      <c r="AK454">
        <v>2</v>
      </c>
    </row>
    <row r="455" spans="1:37">
      <c r="A455" t="s">
        <v>721</v>
      </c>
      <c r="B455" t="s">
        <v>641</v>
      </c>
      <c r="C455">
        <v>3132</v>
      </c>
      <c r="D455">
        <v>3132</v>
      </c>
      <c r="E455">
        <v>12</v>
      </c>
      <c r="F455">
        <v>172</v>
      </c>
      <c r="G455">
        <v>0</v>
      </c>
      <c r="H455">
        <v>31</v>
      </c>
      <c r="I455">
        <v>0</v>
      </c>
      <c r="J455">
        <v>17200</v>
      </c>
      <c r="K455">
        <v>47</v>
      </c>
      <c r="L455">
        <v>18440</v>
      </c>
      <c r="M455">
        <v>51</v>
      </c>
      <c r="N455">
        <v>18.02</v>
      </c>
      <c r="O455">
        <v>107.21</v>
      </c>
      <c r="P455">
        <v>1240</v>
      </c>
      <c r="Q455">
        <v>3</v>
      </c>
      <c r="R455">
        <v>2.1</v>
      </c>
      <c r="S455">
        <v>29.5</v>
      </c>
      <c r="T455">
        <v>7.2</v>
      </c>
      <c r="U455">
        <v>4.7</v>
      </c>
      <c r="V455">
        <v>6.1</v>
      </c>
      <c r="W455">
        <v>1</v>
      </c>
      <c r="X455">
        <v>6</v>
      </c>
      <c r="Y455">
        <v>3</v>
      </c>
      <c r="Z455">
        <v>3</v>
      </c>
      <c r="AA455">
        <v>3</v>
      </c>
      <c r="AB455">
        <v>1.4</v>
      </c>
      <c r="AC455">
        <v>137.30000000000001</v>
      </c>
      <c r="AD455">
        <v>10.57</v>
      </c>
      <c r="AE455">
        <v>2.7</v>
      </c>
      <c r="AF455">
        <v>5.2</v>
      </c>
      <c r="AG455">
        <v>1</v>
      </c>
      <c r="AH455">
        <v>15</v>
      </c>
      <c r="AI455">
        <v>4</v>
      </c>
      <c r="AJ455">
        <v>1</v>
      </c>
      <c r="AK455">
        <v>3</v>
      </c>
    </row>
    <row r="456" spans="1:37">
      <c r="A456" t="s">
        <v>721</v>
      </c>
      <c r="B456" t="s">
        <v>641</v>
      </c>
      <c r="C456">
        <v>3134</v>
      </c>
      <c r="D456">
        <v>3134</v>
      </c>
      <c r="E456">
        <v>23</v>
      </c>
      <c r="F456">
        <v>190</v>
      </c>
      <c r="G456">
        <v>0</v>
      </c>
      <c r="H456">
        <v>28</v>
      </c>
      <c r="I456">
        <v>0</v>
      </c>
      <c r="J456">
        <v>19000</v>
      </c>
      <c r="K456">
        <v>52</v>
      </c>
      <c r="L456">
        <v>20620</v>
      </c>
      <c r="M456">
        <v>56</v>
      </c>
      <c r="N456">
        <v>14.74</v>
      </c>
      <c r="O456">
        <v>108.53</v>
      </c>
      <c r="P456">
        <v>1620</v>
      </c>
      <c r="Q456">
        <v>4</v>
      </c>
      <c r="R456">
        <v>2.2000000000000002</v>
      </c>
      <c r="S456">
        <v>26.2</v>
      </c>
      <c r="T456">
        <v>8.2799999999999994</v>
      </c>
      <c r="U456">
        <v>6.1</v>
      </c>
      <c r="V456">
        <v>7.6</v>
      </c>
      <c r="W456">
        <v>1</v>
      </c>
      <c r="X456">
        <v>6</v>
      </c>
      <c r="Y456">
        <v>4</v>
      </c>
      <c r="Z456">
        <v>4</v>
      </c>
      <c r="AA456">
        <v>4</v>
      </c>
      <c r="AB456">
        <v>0.7</v>
      </c>
      <c r="AC456">
        <v>86.4</v>
      </c>
      <c r="AD456">
        <v>10.11</v>
      </c>
      <c r="AE456">
        <v>3.8</v>
      </c>
      <c r="AF456">
        <v>6.1</v>
      </c>
      <c r="AG456">
        <v>-1</v>
      </c>
      <c r="AH456">
        <v>15</v>
      </c>
      <c r="AI456">
        <v>4</v>
      </c>
      <c r="AJ456">
        <v>1</v>
      </c>
      <c r="AK456">
        <v>3</v>
      </c>
    </row>
    <row r="457" spans="1:37">
      <c r="A457" t="s">
        <v>721</v>
      </c>
      <c r="B457" t="s">
        <v>641</v>
      </c>
      <c r="C457">
        <v>3135</v>
      </c>
      <c r="D457">
        <v>3135</v>
      </c>
      <c r="E457">
        <v>23</v>
      </c>
      <c r="F457">
        <v>462</v>
      </c>
      <c r="G457">
        <v>1</v>
      </c>
      <c r="H457">
        <v>71</v>
      </c>
      <c r="I457">
        <v>0</v>
      </c>
      <c r="J457">
        <v>46200</v>
      </c>
      <c r="K457">
        <v>126</v>
      </c>
      <c r="L457">
        <v>47170</v>
      </c>
      <c r="M457">
        <v>129</v>
      </c>
      <c r="N457">
        <v>15.37</v>
      </c>
      <c r="O457">
        <v>102.1</v>
      </c>
      <c r="P457">
        <v>970</v>
      </c>
      <c r="Q457">
        <v>3</v>
      </c>
      <c r="R457">
        <v>2</v>
      </c>
      <c r="S457">
        <v>28.4</v>
      </c>
      <c r="T457">
        <v>8.0500000000000007</v>
      </c>
      <c r="U457">
        <v>5.0999999999999996</v>
      </c>
      <c r="V457">
        <v>7.1</v>
      </c>
      <c r="W457">
        <v>1</v>
      </c>
      <c r="X457">
        <v>6</v>
      </c>
      <c r="Y457">
        <v>4</v>
      </c>
      <c r="Z457">
        <v>3</v>
      </c>
      <c r="AA457">
        <v>4</v>
      </c>
      <c r="AB457">
        <v>1.4</v>
      </c>
      <c r="AC457">
        <v>121.5</v>
      </c>
      <c r="AD457">
        <v>9.9499999999999993</v>
      </c>
      <c r="AE457">
        <v>2.5</v>
      </c>
      <c r="AF457">
        <v>5.7</v>
      </c>
      <c r="AG457">
        <v>1</v>
      </c>
      <c r="AH457">
        <v>15</v>
      </c>
      <c r="AI457">
        <v>4</v>
      </c>
      <c r="AJ457">
        <v>1</v>
      </c>
      <c r="AK457">
        <v>3</v>
      </c>
    </row>
    <row r="458" spans="1:37">
      <c r="A458" t="s">
        <v>721</v>
      </c>
      <c r="B458" t="s">
        <v>641</v>
      </c>
      <c r="C458">
        <v>3136</v>
      </c>
      <c r="D458">
        <v>3136</v>
      </c>
      <c r="E458">
        <v>23</v>
      </c>
      <c r="F458">
        <v>139</v>
      </c>
      <c r="G458">
        <v>0</v>
      </c>
      <c r="H458">
        <v>16</v>
      </c>
      <c r="I458">
        <v>0</v>
      </c>
      <c r="J458">
        <v>13900</v>
      </c>
      <c r="K458">
        <v>38</v>
      </c>
      <c r="L458">
        <v>11900</v>
      </c>
      <c r="M458">
        <v>33</v>
      </c>
      <c r="N458">
        <v>11.51</v>
      </c>
      <c r="O458">
        <v>85.61</v>
      </c>
      <c r="P458">
        <v>-2000</v>
      </c>
      <c r="Q458">
        <v>-5</v>
      </c>
      <c r="R458">
        <v>2.7</v>
      </c>
      <c r="S458">
        <v>21.7</v>
      </c>
      <c r="T458">
        <v>7.93</v>
      </c>
      <c r="U458">
        <v>7.9</v>
      </c>
      <c r="V458">
        <v>7.5</v>
      </c>
      <c r="W458">
        <v>1</v>
      </c>
      <c r="X458">
        <v>6</v>
      </c>
      <c r="Y458">
        <v>4</v>
      </c>
      <c r="Z458">
        <v>4</v>
      </c>
      <c r="AA458">
        <v>4</v>
      </c>
      <c r="AB458">
        <v>1</v>
      </c>
      <c r="AC458">
        <v>69.599999999999994</v>
      </c>
      <c r="AD458">
        <v>11.16</v>
      </c>
      <c r="AE458">
        <v>2.4</v>
      </c>
      <c r="AF458">
        <v>6.9</v>
      </c>
      <c r="AG458">
        <v>-1</v>
      </c>
      <c r="AH458">
        <v>14</v>
      </c>
      <c r="AI458">
        <v>4</v>
      </c>
      <c r="AJ458">
        <v>1</v>
      </c>
      <c r="AK458">
        <v>4</v>
      </c>
    </row>
    <row r="459" spans="1:37">
      <c r="A459" t="s">
        <v>721</v>
      </c>
      <c r="B459" t="s">
        <v>641</v>
      </c>
      <c r="C459">
        <v>3153</v>
      </c>
      <c r="D459">
        <v>3153</v>
      </c>
      <c r="E459">
        <v>12</v>
      </c>
      <c r="F459">
        <v>31</v>
      </c>
      <c r="G459">
        <v>0</v>
      </c>
      <c r="H459">
        <v>2</v>
      </c>
      <c r="I459">
        <v>0</v>
      </c>
      <c r="J459">
        <v>3100</v>
      </c>
      <c r="K459">
        <v>8</v>
      </c>
      <c r="L459">
        <v>2580</v>
      </c>
      <c r="M459">
        <v>7</v>
      </c>
      <c r="N459">
        <v>6.45</v>
      </c>
      <c r="O459">
        <v>83.23</v>
      </c>
      <c r="P459">
        <v>-520</v>
      </c>
      <c r="Q459">
        <v>-1</v>
      </c>
      <c r="R459">
        <v>2.9</v>
      </c>
      <c r="S459">
        <v>38.200000000000003</v>
      </c>
      <c r="T459">
        <v>10.38</v>
      </c>
      <c r="U459">
        <v>7.2</v>
      </c>
      <c r="V459">
        <v>8.5</v>
      </c>
      <c r="W459">
        <v>2</v>
      </c>
      <c r="X459">
        <v>6</v>
      </c>
      <c r="Y459">
        <v>5</v>
      </c>
      <c r="Z459">
        <v>4</v>
      </c>
      <c r="AA459">
        <v>5</v>
      </c>
      <c r="AB459">
        <v>2.2999999999999998</v>
      </c>
      <c r="AC459">
        <v>42.4</v>
      </c>
      <c r="AD459">
        <v>14.15</v>
      </c>
      <c r="AE459">
        <v>2.2999999999999998</v>
      </c>
      <c r="AF459">
        <v>12.6</v>
      </c>
      <c r="AG459">
        <v>1</v>
      </c>
      <c r="AH459">
        <v>11</v>
      </c>
      <c r="AI459">
        <v>6</v>
      </c>
      <c r="AJ459">
        <v>1</v>
      </c>
      <c r="AK459">
        <v>6</v>
      </c>
    </row>
    <row r="460" spans="1:37">
      <c r="A460" t="s">
        <v>721</v>
      </c>
      <c r="B460" t="s">
        <v>641</v>
      </c>
      <c r="C460">
        <v>3153</v>
      </c>
      <c r="D460">
        <v>3153</v>
      </c>
      <c r="E460">
        <v>23</v>
      </c>
      <c r="F460">
        <v>134</v>
      </c>
      <c r="G460">
        <v>0</v>
      </c>
      <c r="H460">
        <v>20</v>
      </c>
      <c r="I460">
        <v>0</v>
      </c>
      <c r="J460">
        <v>13400</v>
      </c>
      <c r="K460">
        <v>36</v>
      </c>
      <c r="L460">
        <v>15720</v>
      </c>
      <c r="M460">
        <v>43</v>
      </c>
      <c r="N460">
        <v>14.93</v>
      </c>
      <c r="O460">
        <v>117.31</v>
      </c>
      <c r="P460">
        <v>2320</v>
      </c>
      <c r="Q460">
        <v>6</v>
      </c>
      <c r="R460">
        <v>2.1</v>
      </c>
      <c r="S460">
        <v>26.9</v>
      </c>
      <c r="T460">
        <v>7.39</v>
      </c>
      <c r="U460">
        <v>4.9000000000000004</v>
      </c>
      <c r="V460">
        <v>6.5</v>
      </c>
      <c r="W460">
        <v>1</v>
      </c>
      <c r="X460">
        <v>6</v>
      </c>
      <c r="Y460">
        <v>3</v>
      </c>
      <c r="Z460">
        <v>4</v>
      </c>
      <c r="AA460">
        <v>3</v>
      </c>
      <c r="AB460">
        <v>1.7</v>
      </c>
      <c r="AC460">
        <v>62.2</v>
      </c>
      <c r="AD460">
        <v>8.9499999999999993</v>
      </c>
      <c r="AE460">
        <v>4.2</v>
      </c>
      <c r="AF460">
        <v>6</v>
      </c>
      <c r="AG460">
        <v>1</v>
      </c>
      <c r="AH460">
        <v>14</v>
      </c>
      <c r="AI460">
        <v>4</v>
      </c>
      <c r="AJ460">
        <v>1</v>
      </c>
      <c r="AK460">
        <v>3</v>
      </c>
    </row>
    <row r="461" spans="1:37">
      <c r="A461" t="s">
        <v>721</v>
      </c>
      <c r="B461" t="s">
        <v>641</v>
      </c>
      <c r="C461">
        <v>3223</v>
      </c>
      <c r="D461">
        <v>3223</v>
      </c>
      <c r="E461">
        <v>12</v>
      </c>
      <c r="F461">
        <v>73</v>
      </c>
      <c r="G461">
        <v>0</v>
      </c>
      <c r="H461">
        <v>12</v>
      </c>
      <c r="I461">
        <v>0</v>
      </c>
      <c r="J461">
        <v>7300</v>
      </c>
      <c r="K461">
        <v>20</v>
      </c>
      <c r="L461">
        <v>6870</v>
      </c>
      <c r="M461">
        <v>19</v>
      </c>
      <c r="N461">
        <v>16.440000000000001</v>
      </c>
      <c r="O461">
        <v>94.11</v>
      </c>
      <c r="P461">
        <v>-430</v>
      </c>
      <c r="Q461">
        <v>-1</v>
      </c>
      <c r="R461">
        <v>2</v>
      </c>
      <c r="S461">
        <v>22.8</v>
      </c>
      <c r="T461">
        <v>6.91</v>
      </c>
      <c r="U461">
        <v>7.3</v>
      </c>
      <c r="V461">
        <v>6.2</v>
      </c>
      <c r="W461">
        <v>1</v>
      </c>
      <c r="X461">
        <v>6</v>
      </c>
      <c r="Y461">
        <v>3</v>
      </c>
      <c r="Z461">
        <v>2</v>
      </c>
      <c r="AA461">
        <v>3</v>
      </c>
      <c r="AB461">
        <v>1.3</v>
      </c>
      <c r="AC461">
        <v>93.9</v>
      </c>
      <c r="AD461">
        <v>10.98</v>
      </c>
      <c r="AE461">
        <v>3.1</v>
      </c>
      <c r="AF461">
        <v>5.5</v>
      </c>
      <c r="AG461">
        <v>1</v>
      </c>
      <c r="AH461">
        <v>15</v>
      </c>
      <c r="AI461">
        <v>4</v>
      </c>
      <c r="AJ461">
        <v>1</v>
      </c>
      <c r="AK461">
        <v>3</v>
      </c>
    </row>
    <row r="462" spans="1:37">
      <c r="A462" t="s">
        <v>721</v>
      </c>
      <c r="B462" t="s">
        <v>641</v>
      </c>
      <c r="C462">
        <v>3235</v>
      </c>
      <c r="D462">
        <v>3235</v>
      </c>
      <c r="E462">
        <v>23</v>
      </c>
      <c r="F462">
        <v>86</v>
      </c>
      <c r="G462">
        <v>0</v>
      </c>
      <c r="H462">
        <v>17</v>
      </c>
      <c r="I462">
        <v>0</v>
      </c>
      <c r="J462">
        <v>8600</v>
      </c>
      <c r="K462">
        <v>23</v>
      </c>
      <c r="L462">
        <v>5910</v>
      </c>
      <c r="M462">
        <v>16</v>
      </c>
      <c r="N462">
        <v>19.77</v>
      </c>
      <c r="O462">
        <v>68.72</v>
      </c>
      <c r="P462">
        <v>-2690</v>
      </c>
      <c r="Q462">
        <v>-7</v>
      </c>
      <c r="R462">
        <v>2</v>
      </c>
      <c r="S462">
        <v>11.2</v>
      </c>
      <c r="T462">
        <v>4.21</v>
      </c>
      <c r="U462">
        <v>2.7</v>
      </c>
      <c r="V462">
        <v>3.8</v>
      </c>
      <c r="W462">
        <v>1</v>
      </c>
      <c r="X462">
        <v>5</v>
      </c>
      <c r="Y462">
        <v>2</v>
      </c>
      <c r="Z462">
        <v>1</v>
      </c>
      <c r="AA462">
        <v>1</v>
      </c>
      <c r="AB462">
        <v>2</v>
      </c>
      <c r="AC462">
        <v>41.9</v>
      </c>
      <c r="AD462">
        <v>9.42</v>
      </c>
      <c r="AE462">
        <v>2.9</v>
      </c>
      <c r="AF462">
        <v>5.6</v>
      </c>
      <c r="AG462">
        <v>1</v>
      </c>
      <c r="AH462">
        <v>12</v>
      </c>
      <c r="AI462">
        <v>4</v>
      </c>
      <c r="AJ462">
        <v>1</v>
      </c>
      <c r="AK462">
        <v>3</v>
      </c>
    </row>
    <row r="463" spans="1:37">
      <c r="A463" t="s">
        <v>721</v>
      </c>
      <c r="B463" t="s">
        <v>641</v>
      </c>
      <c r="C463">
        <v>3434</v>
      </c>
      <c r="D463">
        <v>3434</v>
      </c>
      <c r="E463">
        <v>23</v>
      </c>
      <c r="F463">
        <v>195</v>
      </c>
      <c r="G463">
        <v>0</v>
      </c>
      <c r="H463">
        <v>28</v>
      </c>
      <c r="I463">
        <v>0</v>
      </c>
      <c r="J463">
        <v>19500</v>
      </c>
      <c r="K463">
        <v>53</v>
      </c>
      <c r="L463">
        <v>18090</v>
      </c>
      <c r="M463">
        <v>50</v>
      </c>
      <c r="N463">
        <v>14.36</v>
      </c>
      <c r="O463">
        <v>92.77</v>
      </c>
      <c r="P463">
        <v>-1410</v>
      </c>
      <c r="Q463">
        <v>-4</v>
      </c>
      <c r="R463">
        <v>2</v>
      </c>
      <c r="S463">
        <v>35.5</v>
      </c>
      <c r="T463">
        <v>7.4</v>
      </c>
      <c r="U463">
        <v>5.0999999999999996</v>
      </c>
      <c r="V463">
        <v>6.9</v>
      </c>
      <c r="W463">
        <v>1</v>
      </c>
      <c r="X463">
        <v>6</v>
      </c>
      <c r="Y463">
        <v>3</v>
      </c>
      <c r="Z463">
        <v>3</v>
      </c>
      <c r="AA463">
        <v>3</v>
      </c>
      <c r="AB463">
        <v>1.3</v>
      </c>
      <c r="AC463">
        <v>99.8</v>
      </c>
      <c r="AD463">
        <v>9.2799999999999994</v>
      </c>
      <c r="AE463">
        <v>4.0999999999999996</v>
      </c>
      <c r="AF463">
        <v>5.7</v>
      </c>
      <c r="AG463">
        <v>1</v>
      </c>
      <c r="AH463">
        <v>15</v>
      </c>
      <c r="AI463">
        <v>4</v>
      </c>
      <c r="AJ463">
        <v>1</v>
      </c>
      <c r="AK463">
        <v>3</v>
      </c>
    </row>
    <row r="464" spans="1:37">
      <c r="A464" t="s">
        <v>721</v>
      </c>
      <c r="B464" t="s">
        <v>641</v>
      </c>
      <c r="C464">
        <v>3443</v>
      </c>
      <c r="D464">
        <v>3443</v>
      </c>
      <c r="E464">
        <v>14</v>
      </c>
      <c r="F464">
        <v>54</v>
      </c>
      <c r="G464">
        <v>0</v>
      </c>
      <c r="H464">
        <v>6</v>
      </c>
      <c r="I464">
        <v>0</v>
      </c>
      <c r="J464">
        <v>5400</v>
      </c>
      <c r="K464">
        <v>14</v>
      </c>
      <c r="L464">
        <v>5060</v>
      </c>
      <c r="M464">
        <v>14</v>
      </c>
      <c r="N464">
        <v>11.11</v>
      </c>
      <c r="O464">
        <v>93.7</v>
      </c>
      <c r="P464">
        <v>-340</v>
      </c>
      <c r="Q464">
        <v>-1</v>
      </c>
      <c r="R464">
        <v>2.7</v>
      </c>
      <c r="S464">
        <v>21</v>
      </c>
      <c r="T464">
        <v>8.51</v>
      </c>
      <c r="U464">
        <v>6.6</v>
      </c>
      <c r="V464">
        <v>7.9</v>
      </c>
      <c r="W464">
        <v>1</v>
      </c>
      <c r="X464">
        <v>6</v>
      </c>
      <c r="Y464">
        <v>4</v>
      </c>
      <c r="Z464">
        <v>4</v>
      </c>
      <c r="AA464">
        <v>4</v>
      </c>
      <c r="AB464">
        <v>1.8</v>
      </c>
      <c r="AC464">
        <v>103</v>
      </c>
      <c r="AD464">
        <v>10.74</v>
      </c>
      <c r="AE464">
        <v>2.2000000000000002</v>
      </c>
      <c r="AF464">
        <v>5.8</v>
      </c>
      <c r="AG464">
        <v>1</v>
      </c>
      <c r="AH464">
        <v>15</v>
      </c>
      <c r="AI464">
        <v>4</v>
      </c>
      <c r="AJ464">
        <v>1</v>
      </c>
      <c r="AK464">
        <v>3</v>
      </c>
    </row>
    <row r="465" spans="1:37">
      <c r="A465" t="s">
        <v>721</v>
      </c>
      <c r="B465" t="s">
        <v>641</v>
      </c>
      <c r="C465">
        <v>3535</v>
      </c>
      <c r="D465">
        <v>3535</v>
      </c>
      <c r="E465">
        <v>23</v>
      </c>
      <c r="F465">
        <v>48</v>
      </c>
      <c r="G465">
        <v>0</v>
      </c>
      <c r="H465">
        <v>2</v>
      </c>
      <c r="I465">
        <v>0</v>
      </c>
      <c r="J465">
        <v>4800</v>
      </c>
      <c r="K465">
        <v>13</v>
      </c>
      <c r="L465">
        <v>1350</v>
      </c>
      <c r="M465">
        <v>4</v>
      </c>
      <c r="N465">
        <v>4.17</v>
      </c>
      <c r="O465">
        <v>28.13</v>
      </c>
      <c r="P465">
        <v>-3450</v>
      </c>
      <c r="Q465">
        <v>-9</v>
      </c>
      <c r="R465">
        <v>2.4</v>
      </c>
      <c r="S465">
        <v>16</v>
      </c>
      <c r="T465">
        <v>7.99</v>
      </c>
      <c r="U465">
        <v>4.0999999999999996</v>
      </c>
      <c r="V465">
        <v>7.8</v>
      </c>
      <c r="W465">
        <v>1</v>
      </c>
      <c r="X465">
        <v>6</v>
      </c>
      <c r="Y465">
        <v>4</v>
      </c>
      <c r="Z465">
        <v>4</v>
      </c>
      <c r="AA465">
        <v>4</v>
      </c>
      <c r="AB465">
        <v>1.6</v>
      </c>
      <c r="AC465">
        <v>94.7</v>
      </c>
      <c r="AD465">
        <v>12.89</v>
      </c>
      <c r="AE465">
        <v>3.7</v>
      </c>
      <c r="AF465">
        <v>6.9</v>
      </c>
      <c r="AG465">
        <v>1</v>
      </c>
      <c r="AH465">
        <v>14</v>
      </c>
      <c r="AI465">
        <v>5</v>
      </c>
      <c r="AJ465">
        <v>1</v>
      </c>
      <c r="AK465">
        <v>3</v>
      </c>
    </row>
    <row r="466" spans="1:37">
      <c r="A466" t="s">
        <v>721</v>
      </c>
      <c r="B466" t="s">
        <v>641</v>
      </c>
      <c r="C466">
        <v>3636</v>
      </c>
      <c r="D466">
        <v>3636</v>
      </c>
      <c r="E466">
        <v>23</v>
      </c>
      <c r="F466">
        <v>35</v>
      </c>
      <c r="G466">
        <v>0</v>
      </c>
      <c r="H466">
        <v>4</v>
      </c>
      <c r="I466">
        <v>0</v>
      </c>
      <c r="J466">
        <v>3500</v>
      </c>
      <c r="K466">
        <v>9</v>
      </c>
      <c r="L466">
        <v>2040</v>
      </c>
      <c r="M466">
        <v>6</v>
      </c>
      <c r="N466">
        <v>11.43</v>
      </c>
      <c r="O466">
        <v>58.29</v>
      </c>
      <c r="P466">
        <v>-1460</v>
      </c>
      <c r="Q466">
        <v>-4</v>
      </c>
      <c r="R466">
        <v>2.7</v>
      </c>
      <c r="S466">
        <v>21.2</v>
      </c>
      <c r="T466">
        <v>8.48</v>
      </c>
      <c r="U466">
        <v>4.5999999999999996</v>
      </c>
      <c r="V466">
        <v>7.3</v>
      </c>
      <c r="W466">
        <v>1</v>
      </c>
      <c r="X466">
        <v>6</v>
      </c>
      <c r="Y466">
        <v>4</v>
      </c>
      <c r="Z466">
        <v>2</v>
      </c>
      <c r="AA466">
        <v>4</v>
      </c>
      <c r="AB466">
        <v>1.5</v>
      </c>
      <c r="AC466">
        <v>39</v>
      </c>
      <c r="AD466">
        <v>9.07</v>
      </c>
      <c r="AE466">
        <v>3</v>
      </c>
      <c r="AF466">
        <v>5.2</v>
      </c>
      <c r="AG466">
        <v>1</v>
      </c>
      <c r="AH466">
        <v>12</v>
      </c>
      <c r="AI466">
        <v>4</v>
      </c>
      <c r="AJ466">
        <v>1</v>
      </c>
      <c r="AK466">
        <v>2</v>
      </c>
    </row>
    <row r="467" spans="1:37">
      <c r="A467" t="s">
        <v>721</v>
      </c>
      <c r="B467" t="s">
        <v>641</v>
      </c>
      <c r="C467">
        <v>4143</v>
      </c>
      <c r="D467">
        <v>4143</v>
      </c>
      <c r="E467">
        <v>24</v>
      </c>
      <c r="F467">
        <v>113</v>
      </c>
      <c r="G467">
        <v>0</v>
      </c>
      <c r="H467">
        <v>21</v>
      </c>
      <c r="I467">
        <v>0</v>
      </c>
      <c r="J467">
        <v>11300</v>
      </c>
      <c r="K467">
        <v>30</v>
      </c>
      <c r="L467">
        <v>16700</v>
      </c>
      <c r="M467">
        <v>46</v>
      </c>
      <c r="N467">
        <v>18.579999999999998</v>
      </c>
      <c r="O467">
        <v>147.79</v>
      </c>
      <c r="P467">
        <v>5400</v>
      </c>
      <c r="Q467">
        <v>15</v>
      </c>
      <c r="R467">
        <v>2</v>
      </c>
      <c r="S467">
        <v>26.8</v>
      </c>
      <c r="T467">
        <v>8.06</v>
      </c>
      <c r="U467">
        <v>4.0999999999999996</v>
      </c>
      <c r="V467">
        <v>7.8</v>
      </c>
      <c r="W467">
        <v>1</v>
      </c>
      <c r="X467">
        <v>6</v>
      </c>
      <c r="Y467">
        <v>4</v>
      </c>
      <c r="Z467">
        <v>5</v>
      </c>
      <c r="AA467">
        <v>4</v>
      </c>
      <c r="AB467">
        <v>1.7</v>
      </c>
      <c r="AC467">
        <v>880.5</v>
      </c>
      <c r="AD467">
        <v>15.56</v>
      </c>
      <c r="AE467">
        <v>5.2</v>
      </c>
      <c r="AF467">
        <v>5.3</v>
      </c>
      <c r="AG467">
        <v>1</v>
      </c>
      <c r="AH467">
        <v>15</v>
      </c>
      <c r="AI467">
        <v>4</v>
      </c>
      <c r="AJ467">
        <v>1</v>
      </c>
      <c r="AK467">
        <v>3</v>
      </c>
    </row>
    <row r="468" spans="1:37">
      <c r="A468" t="s">
        <v>721</v>
      </c>
      <c r="B468" t="s">
        <v>641</v>
      </c>
      <c r="C468">
        <v>4145</v>
      </c>
      <c r="D468">
        <v>4145</v>
      </c>
      <c r="E468">
        <v>12</v>
      </c>
      <c r="F468">
        <v>197</v>
      </c>
      <c r="G468">
        <v>0</v>
      </c>
      <c r="H468">
        <v>20</v>
      </c>
      <c r="I468">
        <v>0</v>
      </c>
      <c r="J468">
        <v>19700</v>
      </c>
      <c r="K468">
        <v>53</v>
      </c>
      <c r="L468">
        <v>14190</v>
      </c>
      <c r="M468">
        <v>39</v>
      </c>
      <c r="N468">
        <v>10.15</v>
      </c>
      <c r="O468">
        <v>72.03</v>
      </c>
      <c r="P468">
        <v>-5510</v>
      </c>
      <c r="Q468">
        <v>-15</v>
      </c>
      <c r="R468">
        <v>2</v>
      </c>
      <c r="S468">
        <v>18.100000000000001</v>
      </c>
      <c r="T468">
        <v>8</v>
      </c>
      <c r="U468">
        <v>5.2</v>
      </c>
      <c r="V468">
        <v>7.4</v>
      </c>
      <c r="W468">
        <v>1</v>
      </c>
      <c r="X468">
        <v>6</v>
      </c>
      <c r="Y468">
        <v>4</v>
      </c>
      <c r="Z468">
        <v>4</v>
      </c>
      <c r="AA468">
        <v>4</v>
      </c>
      <c r="AB468">
        <v>1.2</v>
      </c>
      <c r="AC468">
        <v>81.3</v>
      </c>
      <c r="AD468">
        <v>10.15</v>
      </c>
      <c r="AE468">
        <v>4.5999999999999996</v>
      </c>
      <c r="AF468">
        <v>6.6</v>
      </c>
      <c r="AG468">
        <v>1</v>
      </c>
      <c r="AH468">
        <v>14</v>
      </c>
      <c r="AI468">
        <v>4</v>
      </c>
      <c r="AJ468">
        <v>1</v>
      </c>
      <c r="AK468">
        <v>3</v>
      </c>
    </row>
    <row r="469" spans="1:37">
      <c r="A469" t="s">
        <v>721</v>
      </c>
      <c r="B469" t="s">
        <v>641</v>
      </c>
      <c r="C469">
        <v>4224</v>
      </c>
      <c r="D469">
        <v>4224</v>
      </c>
      <c r="E469">
        <v>23</v>
      </c>
      <c r="F469">
        <v>68</v>
      </c>
      <c r="G469">
        <v>0</v>
      </c>
      <c r="H469">
        <v>9</v>
      </c>
      <c r="I469">
        <v>0</v>
      </c>
      <c r="J469">
        <v>6800</v>
      </c>
      <c r="K469">
        <v>18</v>
      </c>
      <c r="L469">
        <v>5430</v>
      </c>
      <c r="M469">
        <v>15</v>
      </c>
      <c r="N469">
        <v>13.24</v>
      </c>
      <c r="O469">
        <v>79.849999999999994</v>
      </c>
      <c r="P469">
        <v>-1370</v>
      </c>
      <c r="Q469">
        <v>-4</v>
      </c>
      <c r="R469">
        <v>3</v>
      </c>
      <c r="S469">
        <v>19.5</v>
      </c>
      <c r="T469">
        <v>8.44</v>
      </c>
      <c r="U469">
        <v>6.7</v>
      </c>
      <c r="V469">
        <v>7.9</v>
      </c>
      <c r="W469">
        <v>1</v>
      </c>
      <c r="X469">
        <v>6</v>
      </c>
      <c r="Y469">
        <v>4</v>
      </c>
      <c r="Z469">
        <v>4</v>
      </c>
      <c r="AA469">
        <v>4</v>
      </c>
      <c r="AB469">
        <v>0.7</v>
      </c>
      <c r="AC469">
        <v>303.7</v>
      </c>
      <c r="AD469">
        <v>13.7</v>
      </c>
      <c r="AE469">
        <v>5.9</v>
      </c>
      <c r="AF469">
        <v>4.3</v>
      </c>
      <c r="AG469">
        <v>-1</v>
      </c>
      <c r="AH469">
        <v>15</v>
      </c>
      <c r="AI469">
        <v>4</v>
      </c>
      <c r="AJ469">
        <v>2</v>
      </c>
      <c r="AK469">
        <v>2</v>
      </c>
    </row>
    <row r="470" spans="1:37">
      <c r="A470" t="s">
        <v>721</v>
      </c>
      <c r="B470" t="s">
        <v>641</v>
      </c>
      <c r="C470">
        <v>4341</v>
      </c>
      <c r="D470">
        <v>4341</v>
      </c>
      <c r="E470">
        <v>13</v>
      </c>
      <c r="F470">
        <v>38</v>
      </c>
      <c r="G470">
        <v>0</v>
      </c>
      <c r="H470">
        <v>6</v>
      </c>
      <c r="I470">
        <v>0</v>
      </c>
      <c r="J470">
        <v>3800</v>
      </c>
      <c r="K470">
        <v>10</v>
      </c>
      <c r="L470">
        <v>3060</v>
      </c>
      <c r="M470">
        <v>8</v>
      </c>
      <c r="N470">
        <v>15.79</v>
      </c>
      <c r="O470">
        <v>80.53</v>
      </c>
      <c r="P470">
        <v>-740</v>
      </c>
      <c r="Q470">
        <v>-2</v>
      </c>
      <c r="R470">
        <v>2.2999999999999998</v>
      </c>
      <c r="S470">
        <v>17.3</v>
      </c>
      <c r="T470">
        <v>6.03</v>
      </c>
      <c r="U470">
        <v>3.1</v>
      </c>
      <c r="V470">
        <v>5</v>
      </c>
      <c r="W470">
        <v>1</v>
      </c>
      <c r="X470">
        <v>6</v>
      </c>
      <c r="Y470">
        <v>3</v>
      </c>
      <c r="Z470">
        <v>3</v>
      </c>
      <c r="AA470">
        <v>3</v>
      </c>
      <c r="AB470">
        <v>1.9</v>
      </c>
      <c r="AC470">
        <v>43.7</v>
      </c>
      <c r="AD470">
        <v>8.99</v>
      </c>
      <c r="AE470">
        <v>3</v>
      </c>
      <c r="AF470">
        <v>5.4</v>
      </c>
      <c r="AG470">
        <v>1</v>
      </c>
      <c r="AH470">
        <v>9</v>
      </c>
      <c r="AI470">
        <v>3</v>
      </c>
      <c r="AJ470">
        <v>1</v>
      </c>
      <c r="AK470">
        <v>3</v>
      </c>
    </row>
    <row r="471" spans="1:37">
      <c r="A471" t="s">
        <v>721</v>
      </c>
      <c r="B471" t="s">
        <v>641</v>
      </c>
      <c r="C471">
        <v>4343</v>
      </c>
      <c r="D471">
        <v>4343</v>
      </c>
      <c r="E471">
        <v>24</v>
      </c>
      <c r="F471">
        <v>170</v>
      </c>
      <c r="G471">
        <v>0</v>
      </c>
      <c r="H471">
        <v>24</v>
      </c>
      <c r="I471">
        <v>0</v>
      </c>
      <c r="J471">
        <v>17000</v>
      </c>
      <c r="K471">
        <v>46</v>
      </c>
      <c r="L471">
        <v>15060</v>
      </c>
      <c r="M471">
        <v>41</v>
      </c>
      <c r="N471">
        <v>14.12</v>
      </c>
      <c r="O471">
        <v>88.59</v>
      </c>
      <c r="P471">
        <v>-1940</v>
      </c>
      <c r="Q471">
        <v>-5</v>
      </c>
      <c r="R471">
        <v>2.4</v>
      </c>
      <c r="S471">
        <v>23.1</v>
      </c>
      <c r="T471">
        <v>7.66</v>
      </c>
      <c r="U471">
        <v>7.1</v>
      </c>
      <c r="V471">
        <v>7.2</v>
      </c>
      <c r="W471">
        <v>1</v>
      </c>
      <c r="X471">
        <v>6</v>
      </c>
      <c r="Y471">
        <v>4</v>
      </c>
      <c r="Z471">
        <v>2</v>
      </c>
      <c r="AA471">
        <v>4</v>
      </c>
      <c r="AB471">
        <v>1.6</v>
      </c>
      <c r="AC471">
        <v>164</v>
      </c>
      <c r="AD471">
        <v>11.04</v>
      </c>
      <c r="AE471">
        <v>3</v>
      </c>
      <c r="AF471">
        <v>6.4</v>
      </c>
      <c r="AG471">
        <v>1</v>
      </c>
      <c r="AH471">
        <v>15</v>
      </c>
      <c r="AI471">
        <v>4</v>
      </c>
      <c r="AJ471">
        <v>1</v>
      </c>
      <c r="AK471">
        <v>3</v>
      </c>
    </row>
    <row r="472" spans="1:37">
      <c r="A472" t="s">
        <v>721</v>
      </c>
      <c r="B472" t="s">
        <v>641</v>
      </c>
      <c r="C472">
        <v>5152</v>
      </c>
      <c r="D472">
        <v>5152</v>
      </c>
      <c r="E472">
        <v>12</v>
      </c>
      <c r="F472">
        <v>114</v>
      </c>
      <c r="G472">
        <v>0</v>
      </c>
      <c r="H472">
        <v>16</v>
      </c>
      <c r="I472">
        <v>0</v>
      </c>
      <c r="J472">
        <v>11400</v>
      </c>
      <c r="K472">
        <v>31</v>
      </c>
      <c r="L472">
        <v>6860</v>
      </c>
      <c r="M472">
        <v>19</v>
      </c>
      <c r="N472">
        <v>14.04</v>
      </c>
      <c r="O472">
        <v>60.18</v>
      </c>
      <c r="P472">
        <v>-4540</v>
      </c>
      <c r="Q472">
        <v>-12</v>
      </c>
      <c r="R472">
        <v>2.2000000000000002</v>
      </c>
      <c r="S472">
        <v>18.2</v>
      </c>
      <c r="T472">
        <v>6.79</v>
      </c>
      <c r="U472">
        <v>6</v>
      </c>
      <c r="V472">
        <v>6</v>
      </c>
      <c r="W472">
        <v>1</v>
      </c>
      <c r="X472">
        <v>6</v>
      </c>
      <c r="Y472">
        <v>3</v>
      </c>
      <c r="Z472">
        <v>3</v>
      </c>
      <c r="AA472">
        <v>3</v>
      </c>
      <c r="AB472">
        <v>1.8</v>
      </c>
      <c r="AC472">
        <v>98.5</v>
      </c>
      <c r="AD472">
        <v>10.050000000000001</v>
      </c>
      <c r="AE472">
        <v>3.5</v>
      </c>
      <c r="AF472">
        <v>5.2</v>
      </c>
      <c r="AG472">
        <v>1</v>
      </c>
      <c r="AH472">
        <v>14</v>
      </c>
      <c r="AI472">
        <v>4</v>
      </c>
      <c r="AJ472">
        <v>1</v>
      </c>
      <c r="AK472">
        <v>3</v>
      </c>
    </row>
    <row r="473" spans="1:37">
      <c r="A473" t="s">
        <v>721</v>
      </c>
      <c r="B473" t="s">
        <v>641</v>
      </c>
      <c r="C473">
        <v>5153</v>
      </c>
      <c r="D473">
        <v>5153</v>
      </c>
      <c r="E473">
        <v>12</v>
      </c>
      <c r="F473">
        <v>71</v>
      </c>
      <c r="G473">
        <v>0</v>
      </c>
      <c r="H473">
        <v>9</v>
      </c>
      <c r="I473">
        <v>0</v>
      </c>
      <c r="J473">
        <v>7100</v>
      </c>
      <c r="K473">
        <v>19</v>
      </c>
      <c r="L473">
        <v>7970</v>
      </c>
      <c r="M473">
        <v>22</v>
      </c>
      <c r="N473">
        <v>12.68</v>
      </c>
      <c r="O473">
        <v>112.25</v>
      </c>
      <c r="P473">
        <v>870</v>
      </c>
      <c r="Q473">
        <v>2</v>
      </c>
      <c r="R473">
        <v>2.6</v>
      </c>
      <c r="S473">
        <v>19.399999999999999</v>
      </c>
      <c r="T473">
        <v>8.11</v>
      </c>
      <c r="U473">
        <v>3.1</v>
      </c>
      <c r="V473">
        <v>7.7</v>
      </c>
      <c r="W473">
        <v>1</v>
      </c>
      <c r="X473">
        <v>6</v>
      </c>
      <c r="Y473">
        <v>4</v>
      </c>
      <c r="Z473">
        <v>4</v>
      </c>
      <c r="AA473">
        <v>4</v>
      </c>
      <c r="AB473">
        <v>1.9</v>
      </c>
      <c r="AC473">
        <v>79.2</v>
      </c>
      <c r="AD473">
        <v>10.77</v>
      </c>
      <c r="AE473">
        <v>5</v>
      </c>
      <c r="AF473">
        <v>7.6</v>
      </c>
      <c r="AG473">
        <v>1</v>
      </c>
      <c r="AH473">
        <v>15</v>
      </c>
      <c r="AI473">
        <v>5</v>
      </c>
      <c r="AJ473">
        <v>2</v>
      </c>
      <c r="AK473">
        <v>5</v>
      </c>
    </row>
    <row r="474" spans="1:37">
      <c r="A474" t="s">
        <v>721</v>
      </c>
      <c r="B474" t="s">
        <v>641</v>
      </c>
      <c r="C474">
        <v>5353</v>
      </c>
      <c r="D474">
        <v>5353</v>
      </c>
      <c r="E474">
        <v>23</v>
      </c>
      <c r="F474">
        <v>67</v>
      </c>
      <c r="G474">
        <v>0</v>
      </c>
      <c r="H474">
        <v>4</v>
      </c>
      <c r="I474">
        <v>0</v>
      </c>
      <c r="J474">
        <v>6700</v>
      </c>
      <c r="K474">
        <v>18</v>
      </c>
      <c r="L474">
        <v>3550</v>
      </c>
      <c r="M474">
        <v>10</v>
      </c>
      <c r="N474">
        <v>5.97</v>
      </c>
      <c r="O474">
        <v>52.99</v>
      </c>
      <c r="P474">
        <v>-3150</v>
      </c>
      <c r="Q474">
        <v>-9</v>
      </c>
      <c r="R474">
        <v>3.2</v>
      </c>
      <c r="S474">
        <v>20.399999999999999</v>
      </c>
      <c r="T474">
        <v>9.5500000000000007</v>
      </c>
      <c r="U474">
        <v>5</v>
      </c>
      <c r="V474">
        <v>8.9</v>
      </c>
      <c r="W474">
        <v>2</v>
      </c>
      <c r="X474">
        <v>6</v>
      </c>
      <c r="Y474">
        <v>4</v>
      </c>
      <c r="Z474">
        <v>5</v>
      </c>
      <c r="AA474">
        <v>5</v>
      </c>
      <c r="AB474">
        <v>1.8</v>
      </c>
      <c r="AC474">
        <v>134.6</v>
      </c>
      <c r="AD474">
        <v>14.71</v>
      </c>
      <c r="AE474">
        <v>2.4</v>
      </c>
      <c r="AF474">
        <v>6.5</v>
      </c>
      <c r="AG474">
        <v>1</v>
      </c>
      <c r="AH474">
        <v>15</v>
      </c>
      <c r="AI474">
        <v>5</v>
      </c>
      <c r="AJ474">
        <v>1</v>
      </c>
      <c r="AK474">
        <v>3</v>
      </c>
    </row>
    <row r="475" spans="1:37">
      <c r="A475" t="s">
        <v>721</v>
      </c>
      <c r="B475" t="s">
        <v>641</v>
      </c>
      <c r="C475">
        <v>5454</v>
      </c>
      <c r="D475">
        <v>5454</v>
      </c>
      <c r="E475">
        <v>15</v>
      </c>
      <c r="F475">
        <v>38</v>
      </c>
      <c r="G475">
        <v>0</v>
      </c>
      <c r="H475">
        <v>4</v>
      </c>
      <c r="I475">
        <v>0</v>
      </c>
      <c r="J475">
        <v>3800</v>
      </c>
      <c r="K475">
        <v>10</v>
      </c>
      <c r="L475">
        <v>2830</v>
      </c>
      <c r="M475">
        <v>8</v>
      </c>
      <c r="N475">
        <v>10.53</v>
      </c>
      <c r="O475">
        <v>74.47</v>
      </c>
      <c r="P475">
        <v>-970</v>
      </c>
      <c r="Q475">
        <v>-3</v>
      </c>
      <c r="R475">
        <v>3.5</v>
      </c>
      <c r="S475">
        <v>12.8</v>
      </c>
      <c r="T475">
        <v>7.76</v>
      </c>
      <c r="U475">
        <v>7.8</v>
      </c>
      <c r="V475">
        <v>7.7</v>
      </c>
      <c r="W475">
        <v>1</v>
      </c>
      <c r="X475">
        <v>6</v>
      </c>
      <c r="Y475">
        <v>4</v>
      </c>
      <c r="Z475">
        <v>4</v>
      </c>
      <c r="AA475">
        <v>4</v>
      </c>
      <c r="AB475">
        <v>1.4</v>
      </c>
      <c r="AC475">
        <v>83.5</v>
      </c>
      <c r="AD475">
        <v>11.87</v>
      </c>
      <c r="AE475">
        <v>4.0999999999999996</v>
      </c>
      <c r="AF475">
        <v>8.6999999999999993</v>
      </c>
      <c r="AG475">
        <v>1</v>
      </c>
      <c r="AH475">
        <v>13</v>
      </c>
      <c r="AI475">
        <v>5</v>
      </c>
      <c r="AJ475">
        <v>1</v>
      </c>
      <c r="AK475">
        <v>4</v>
      </c>
    </row>
    <row r="476" spans="1:37">
      <c r="A476" t="s">
        <v>721</v>
      </c>
      <c r="B476" t="s">
        <v>641</v>
      </c>
      <c r="C476">
        <v>6161</v>
      </c>
      <c r="D476">
        <v>6161</v>
      </c>
      <c r="E476">
        <v>46</v>
      </c>
      <c r="F476">
        <v>100</v>
      </c>
      <c r="G476">
        <v>0</v>
      </c>
      <c r="H476">
        <v>12</v>
      </c>
      <c r="I476">
        <v>0</v>
      </c>
      <c r="J476">
        <v>10000</v>
      </c>
      <c r="K476">
        <v>27</v>
      </c>
      <c r="L476">
        <v>6760</v>
      </c>
      <c r="M476">
        <v>19</v>
      </c>
      <c r="N476">
        <v>12</v>
      </c>
      <c r="O476">
        <v>67.599999999999994</v>
      </c>
      <c r="P476">
        <v>-3240</v>
      </c>
      <c r="Q476">
        <v>-9</v>
      </c>
      <c r="R476">
        <v>2.6</v>
      </c>
      <c r="S476">
        <v>88.5</v>
      </c>
      <c r="T476">
        <v>9.83</v>
      </c>
      <c r="U476">
        <v>6.5</v>
      </c>
      <c r="V476">
        <v>7.9</v>
      </c>
      <c r="W476">
        <v>1</v>
      </c>
      <c r="X476">
        <v>6</v>
      </c>
      <c r="Y476">
        <v>4</v>
      </c>
      <c r="Z476">
        <v>3</v>
      </c>
      <c r="AA476">
        <v>4</v>
      </c>
      <c r="AB476">
        <v>1.2</v>
      </c>
      <c r="AC476">
        <v>139</v>
      </c>
      <c r="AD476">
        <v>10.52</v>
      </c>
      <c r="AE476">
        <v>3.1</v>
      </c>
      <c r="AF476">
        <v>4.5999999999999996</v>
      </c>
      <c r="AG476">
        <v>1</v>
      </c>
      <c r="AH476">
        <v>15</v>
      </c>
      <c r="AI476">
        <v>4</v>
      </c>
      <c r="AJ476">
        <v>1</v>
      </c>
      <c r="AK476">
        <v>2</v>
      </c>
    </row>
    <row r="477" spans="1:37">
      <c r="A477" t="s">
        <v>721</v>
      </c>
      <c r="B477" t="s">
        <v>641</v>
      </c>
      <c r="C477">
        <v>6363</v>
      </c>
      <c r="D477">
        <v>6363</v>
      </c>
      <c r="E477">
        <v>46</v>
      </c>
      <c r="F477">
        <v>19</v>
      </c>
      <c r="G477">
        <v>0</v>
      </c>
      <c r="H477">
        <v>2</v>
      </c>
      <c r="I477">
        <v>0</v>
      </c>
      <c r="J477">
        <v>1900</v>
      </c>
      <c r="K477">
        <v>5</v>
      </c>
      <c r="L477">
        <v>2360</v>
      </c>
      <c r="M477">
        <v>6</v>
      </c>
      <c r="N477">
        <v>10.53</v>
      </c>
      <c r="O477">
        <v>124.21</v>
      </c>
      <c r="P477">
        <v>460</v>
      </c>
      <c r="Q477">
        <v>1</v>
      </c>
      <c r="R477">
        <v>6</v>
      </c>
      <c r="S477">
        <v>21.7</v>
      </c>
      <c r="T477">
        <v>10.27</v>
      </c>
      <c r="U477">
        <v>9</v>
      </c>
      <c r="V477">
        <v>9</v>
      </c>
      <c r="W477">
        <v>2</v>
      </c>
      <c r="X477">
        <v>6</v>
      </c>
      <c r="Y477">
        <v>5</v>
      </c>
      <c r="Z477">
        <v>5</v>
      </c>
      <c r="AA477">
        <v>5</v>
      </c>
      <c r="AB477">
        <v>2.1</v>
      </c>
      <c r="AC477">
        <v>43.5</v>
      </c>
      <c r="AD477">
        <v>12.11</v>
      </c>
      <c r="AE477">
        <v>2.1</v>
      </c>
      <c r="AF477">
        <v>7.9</v>
      </c>
      <c r="AG477">
        <v>1</v>
      </c>
      <c r="AH477">
        <v>13</v>
      </c>
      <c r="AI477">
        <v>5</v>
      </c>
      <c r="AJ477">
        <v>1</v>
      </c>
      <c r="AK477">
        <v>4</v>
      </c>
    </row>
    <row r="478" spans="1:37">
      <c r="O478">
        <f>AVERAGE(O429:O477)</f>
        <v>83.51510204081633</v>
      </c>
    </row>
    <row r="479" spans="1:37">
      <c r="A479" t="s">
        <v>679</v>
      </c>
      <c r="B479" t="s">
        <v>680</v>
      </c>
      <c r="C479" t="s">
        <v>681</v>
      </c>
      <c r="D479" t="s">
        <v>682</v>
      </c>
      <c r="E479" t="s">
        <v>430</v>
      </c>
      <c r="F479" t="s">
        <v>683</v>
      </c>
      <c r="G479" t="s">
        <v>684</v>
      </c>
      <c r="H479" t="s">
        <v>685</v>
      </c>
      <c r="I479" t="s">
        <v>686</v>
      </c>
      <c r="J479" t="s">
        <v>687</v>
      </c>
      <c r="K479" t="s">
        <v>688</v>
      </c>
      <c r="L479" t="s">
        <v>689</v>
      </c>
      <c r="M479" t="s">
        <v>690</v>
      </c>
      <c r="N479" t="s">
        <v>22</v>
      </c>
      <c r="O479" t="s">
        <v>23</v>
      </c>
      <c r="P479" t="s">
        <v>21</v>
      </c>
      <c r="Q479" t="s">
        <v>691</v>
      </c>
      <c r="R479" t="s">
        <v>692</v>
      </c>
      <c r="S479" t="s">
        <v>693</v>
      </c>
      <c r="T479" t="s">
        <v>694</v>
      </c>
      <c r="U479" t="s">
        <v>695</v>
      </c>
      <c r="V479" t="s">
        <v>696</v>
      </c>
      <c r="W479" t="s">
        <v>697</v>
      </c>
      <c r="X479" t="s">
        <v>698</v>
      </c>
      <c r="Y479" t="s">
        <v>699</v>
      </c>
      <c r="Z479" t="s">
        <v>700</v>
      </c>
      <c r="AA479" t="s">
        <v>701</v>
      </c>
      <c r="AB479" t="s">
        <v>702</v>
      </c>
      <c r="AC479" t="s">
        <v>703</v>
      </c>
      <c r="AD479" t="s">
        <v>704</v>
      </c>
      <c r="AE479" t="s">
        <v>705</v>
      </c>
      <c r="AF479" t="s">
        <v>706</v>
      </c>
      <c r="AG479" t="s">
        <v>707</v>
      </c>
      <c r="AH479" t="s">
        <v>708</v>
      </c>
      <c r="AI479" t="s">
        <v>709</v>
      </c>
      <c r="AJ479" t="s">
        <v>710</v>
      </c>
      <c r="AK479" t="s">
        <v>711</v>
      </c>
    </row>
    <row r="480" spans="1:37">
      <c r="A480" t="s">
        <v>722</v>
      </c>
      <c r="B480" t="s">
        <v>641</v>
      </c>
      <c r="C480">
        <v>1213</v>
      </c>
      <c r="D480">
        <v>1213</v>
      </c>
      <c r="E480">
        <v>14</v>
      </c>
      <c r="F480">
        <v>153</v>
      </c>
      <c r="G480">
        <v>0</v>
      </c>
      <c r="H480">
        <v>19</v>
      </c>
      <c r="I480">
        <v>0</v>
      </c>
      <c r="J480">
        <v>15300</v>
      </c>
      <c r="K480">
        <v>41</v>
      </c>
      <c r="L480">
        <v>15700</v>
      </c>
      <c r="M480">
        <v>43</v>
      </c>
      <c r="N480">
        <v>12.42</v>
      </c>
      <c r="O480">
        <v>102.61</v>
      </c>
      <c r="P480">
        <v>400</v>
      </c>
      <c r="Q480">
        <v>1</v>
      </c>
      <c r="R480">
        <v>2.8</v>
      </c>
      <c r="S480">
        <v>43.7</v>
      </c>
      <c r="T480">
        <v>10.58</v>
      </c>
      <c r="U480">
        <v>7.8</v>
      </c>
      <c r="V480">
        <v>8.8000000000000007</v>
      </c>
      <c r="W480">
        <v>1</v>
      </c>
      <c r="X480">
        <v>6</v>
      </c>
      <c r="Y480">
        <v>4</v>
      </c>
      <c r="Z480">
        <v>3</v>
      </c>
      <c r="AA480">
        <v>3</v>
      </c>
      <c r="AB480">
        <v>1.1000000000000001</v>
      </c>
      <c r="AC480">
        <v>80.3</v>
      </c>
      <c r="AD480">
        <v>8.7200000000000006</v>
      </c>
      <c r="AE480">
        <v>1.8</v>
      </c>
      <c r="AF480">
        <v>3.4</v>
      </c>
      <c r="AG480">
        <v>1</v>
      </c>
      <c r="AH480">
        <v>14</v>
      </c>
      <c r="AI480">
        <v>3</v>
      </c>
      <c r="AJ480">
        <v>1</v>
      </c>
      <c r="AK480">
        <v>2</v>
      </c>
    </row>
    <row r="481" spans="1:37">
      <c r="A481" t="s">
        <v>722</v>
      </c>
      <c r="B481" t="s">
        <v>641</v>
      </c>
      <c r="C481">
        <v>1214</v>
      </c>
      <c r="D481">
        <v>1214</v>
      </c>
      <c r="E481">
        <v>12</v>
      </c>
      <c r="F481">
        <v>556</v>
      </c>
      <c r="G481">
        <v>1</v>
      </c>
      <c r="H481">
        <v>213</v>
      </c>
      <c r="I481">
        <v>0</v>
      </c>
      <c r="J481">
        <v>55600</v>
      </c>
      <c r="K481">
        <v>152</v>
      </c>
      <c r="L481">
        <v>45610</v>
      </c>
      <c r="M481">
        <v>125</v>
      </c>
      <c r="N481">
        <v>38.31</v>
      </c>
      <c r="O481">
        <v>82.03</v>
      </c>
      <c r="P481">
        <v>-9990</v>
      </c>
      <c r="Q481">
        <v>-27</v>
      </c>
      <c r="R481">
        <v>1.1000000000000001</v>
      </c>
      <c r="S481">
        <v>10.3</v>
      </c>
      <c r="T481">
        <v>2.39</v>
      </c>
      <c r="U481">
        <v>1.7</v>
      </c>
      <c r="V481">
        <v>2.1</v>
      </c>
      <c r="W481">
        <v>1</v>
      </c>
      <c r="X481">
        <v>5</v>
      </c>
      <c r="Y481">
        <v>1</v>
      </c>
      <c r="Z481">
        <v>1</v>
      </c>
      <c r="AA481">
        <v>1</v>
      </c>
      <c r="AB481">
        <v>1</v>
      </c>
      <c r="AC481">
        <v>119.5</v>
      </c>
      <c r="AD481">
        <v>8.5299999999999994</v>
      </c>
      <c r="AE481">
        <v>1.8</v>
      </c>
      <c r="AF481">
        <v>3.7</v>
      </c>
      <c r="AG481">
        <v>1</v>
      </c>
      <c r="AH481">
        <v>15</v>
      </c>
      <c r="AI481">
        <v>3</v>
      </c>
      <c r="AJ481">
        <v>1</v>
      </c>
      <c r="AK481">
        <v>2</v>
      </c>
    </row>
    <row r="482" spans="1:37">
      <c r="A482" t="s">
        <v>722</v>
      </c>
      <c r="B482" t="s">
        <v>641</v>
      </c>
      <c r="C482">
        <v>1215</v>
      </c>
      <c r="D482">
        <v>1215</v>
      </c>
      <c r="E482">
        <v>12</v>
      </c>
      <c r="F482">
        <v>1540</v>
      </c>
      <c r="G482">
        <v>4</v>
      </c>
      <c r="H482">
        <v>597</v>
      </c>
      <c r="I482">
        <v>1</v>
      </c>
      <c r="J482">
        <v>154000</v>
      </c>
      <c r="K482">
        <v>421</v>
      </c>
      <c r="L482">
        <v>127300</v>
      </c>
      <c r="M482">
        <v>349</v>
      </c>
      <c r="N482">
        <v>38.770000000000003</v>
      </c>
      <c r="O482">
        <v>82.66</v>
      </c>
      <c r="P482">
        <v>-26700</v>
      </c>
      <c r="Q482">
        <v>-73</v>
      </c>
      <c r="R482">
        <v>1.1000000000000001</v>
      </c>
      <c r="S482">
        <v>16.600000000000001</v>
      </c>
      <c r="T482">
        <v>2.34</v>
      </c>
      <c r="U482">
        <v>1.8</v>
      </c>
      <c r="V482">
        <v>2.1</v>
      </c>
      <c r="W482">
        <v>1</v>
      </c>
      <c r="X482">
        <v>6</v>
      </c>
      <c r="Y482">
        <v>1</v>
      </c>
      <c r="Z482">
        <v>1</v>
      </c>
      <c r="AA482">
        <v>1</v>
      </c>
      <c r="AB482">
        <v>1</v>
      </c>
      <c r="AC482">
        <v>166.5</v>
      </c>
      <c r="AD482">
        <v>8.6300000000000008</v>
      </c>
      <c r="AE482">
        <v>1.8</v>
      </c>
      <c r="AF482">
        <v>3.9</v>
      </c>
      <c r="AG482">
        <v>-1</v>
      </c>
      <c r="AH482">
        <v>15</v>
      </c>
      <c r="AI482">
        <v>3</v>
      </c>
      <c r="AJ482">
        <v>1</v>
      </c>
      <c r="AK482">
        <v>2</v>
      </c>
    </row>
    <row r="483" spans="1:37">
      <c r="A483" t="s">
        <v>722</v>
      </c>
      <c r="B483" t="s">
        <v>641</v>
      </c>
      <c r="C483">
        <v>1216</v>
      </c>
      <c r="D483">
        <v>1216</v>
      </c>
      <c r="E483">
        <v>12</v>
      </c>
      <c r="F483">
        <v>371</v>
      </c>
      <c r="G483">
        <v>1</v>
      </c>
      <c r="H483">
        <v>121</v>
      </c>
      <c r="I483">
        <v>0</v>
      </c>
      <c r="J483">
        <v>37100</v>
      </c>
      <c r="K483">
        <v>101</v>
      </c>
      <c r="L483">
        <v>29330</v>
      </c>
      <c r="M483">
        <v>80</v>
      </c>
      <c r="N483">
        <v>32.61</v>
      </c>
      <c r="O483">
        <v>79.06</v>
      </c>
      <c r="P483">
        <v>-7770</v>
      </c>
      <c r="Q483">
        <v>-21</v>
      </c>
      <c r="R483">
        <v>1.1000000000000001</v>
      </c>
      <c r="S483">
        <v>12</v>
      </c>
      <c r="T483">
        <v>3.03</v>
      </c>
      <c r="U483">
        <v>2.2999999999999998</v>
      </c>
      <c r="V483">
        <v>2.7</v>
      </c>
      <c r="W483">
        <v>1</v>
      </c>
      <c r="X483">
        <v>5</v>
      </c>
      <c r="Y483">
        <v>1</v>
      </c>
      <c r="Z483">
        <v>1</v>
      </c>
      <c r="AA483">
        <v>1</v>
      </c>
      <c r="AB483">
        <v>1.1000000000000001</v>
      </c>
      <c r="AC483">
        <v>337.5</v>
      </c>
      <c r="AD483">
        <v>9.27</v>
      </c>
      <c r="AE483">
        <v>2</v>
      </c>
      <c r="AF483">
        <v>4.5999999999999996</v>
      </c>
      <c r="AG483">
        <v>1</v>
      </c>
      <c r="AH483">
        <v>15</v>
      </c>
      <c r="AI483">
        <v>3</v>
      </c>
      <c r="AJ483">
        <v>1</v>
      </c>
      <c r="AK483">
        <v>2</v>
      </c>
    </row>
    <row r="484" spans="1:37">
      <c r="A484" t="s">
        <v>722</v>
      </c>
      <c r="B484" t="s">
        <v>641</v>
      </c>
      <c r="C484">
        <v>1221</v>
      </c>
      <c r="D484">
        <v>1221</v>
      </c>
      <c r="E484">
        <v>12</v>
      </c>
      <c r="F484">
        <v>752</v>
      </c>
      <c r="G484">
        <v>2</v>
      </c>
      <c r="H484">
        <v>297</v>
      </c>
      <c r="I484">
        <v>0</v>
      </c>
      <c r="J484">
        <v>75200</v>
      </c>
      <c r="K484">
        <v>206</v>
      </c>
      <c r="L484">
        <v>61080</v>
      </c>
      <c r="M484">
        <v>167</v>
      </c>
      <c r="N484">
        <v>39.49</v>
      </c>
      <c r="O484">
        <v>81.22</v>
      </c>
      <c r="P484">
        <v>-14120</v>
      </c>
      <c r="Q484">
        <v>-39</v>
      </c>
      <c r="R484">
        <v>1.1000000000000001</v>
      </c>
      <c r="S484">
        <v>12.1</v>
      </c>
      <c r="T484">
        <v>2.42</v>
      </c>
      <c r="U484">
        <v>1.5</v>
      </c>
      <c r="V484">
        <v>2.1</v>
      </c>
      <c r="W484">
        <v>1</v>
      </c>
      <c r="X484">
        <v>6</v>
      </c>
      <c r="Y484">
        <v>1</v>
      </c>
      <c r="Z484">
        <v>1</v>
      </c>
      <c r="AA484">
        <v>1</v>
      </c>
      <c r="AB484">
        <v>1</v>
      </c>
      <c r="AC484">
        <v>99.7</v>
      </c>
      <c r="AD484">
        <v>9.3000000000000007</v>
      </c>
      <c r="AE484">
        <v>2.2000000000000002</v>
      </c>
      <c r="AF484">
        <v>5.4</v>
      </c>
      <c r="AG484">
        <v>1</v>
      </c>
      <c r="AH484">
        <v>15</v>
      </c>
      <c r="AI484">
        <v>3</v>
      </c>
      <c r="AJ484">
        <v>1</v>
      </c>
      <c r="AK484">
        <v>2</v>
      </c>
    </row>
    <row r="485" spans="1:37">
      <c r="A485" t="s">
        <v>722</v>
      </c>
      <c r="B485" t="s">
        <v>641</v>
      </c>
      <c r="C485">
        <v>1224</v>
      </c>
      <c r="D485">
        <v>1224</v>
      </c>
      <c r="E485">
        <v>12</v>
      </c>
      <c r="F485">
        <v>97</v>
      </c>
      <c r="G485">
        <v>0</v>
      </c>
      <c r="H485">
        <v>33</v>
      </c>
      <c r="I485">
        <v>0</v>
      </c>
      <c r="J485">
        <v>9700</v>
      </c>
      <c r="K485">
        <v>26</v>
      </c>
      <c r="L485">
        <v>8160</v>
      </c>
      <c r="M485">
        <v>22</v>
      </c>
      <c r="N485">
        <v>34.020000000000003</v>
      </c>
      <c r="O485">
        <v>84.12</v>
      </c>
      <c r="P485">
        <v>-1540</v>
      </c>
      <c r="Q485">
        <v>-4</v>
      </c>
      <c r="R485">
        <v>1.1000000000000001</v>
      </c>
      <c r="S485">
        <v>9.6</v>
      </c>
      <c r="T485">
        <v>2.93</v>
      </c>
      <c r="U485">
        <v>2.5</v>
      </c>
      <c r="V485">
        <v>2.5</v>
      </c>
      <c r="W485">
        <v>1</v>
      </c>
      <c r="X485">
        <v>5</v>
      </c>
      <c r="Y485">
        <v>1</v>
      </c>
      <c r="Z485">
        <v>1</v>
      </c>
      <c r="AA485">
        <v>1</v>
      </c>
      <c r="AB485">
        <v>1.3</v>
      </c>
      <c r="AC485">
        <v>72</v>
      </c>
      <c r="AD485">
        <v>9.6</v>
      </c>
      <c r="AE485">
        <v>3.9</v>
      </c>
      <c r="AF485">
        <v>4.9000000000000004</v>
      </c>
      <c r="AG485">
        <v>1</v>
      </c>
      <c r="AH485">
        <v>13</v>
      </c>
      <c r="AI485">
        <v>4</v>
      </c>
      <c r="AJ485">
        <v>1</v>
      </c>
      <c r="AK485">
        <v>2</v>
      </c>
    </row>
    <row r="486" spans="1:37">
      <c r="A486" t="s">
        <v>722</v>
      </c>
      <c r="B486" t="s">
        <v>641</v>
      </c>
      <c r="C486">
        <v>1225</v>
      </c>
      <c r="D486">
        <v>1225</v>
      </c>
      <c r="E486">
        <v>12</v>
      </c>
      <c r="F486">
        <v>145</v>
      </c>
      <c r="G486">
        <v>0</v>
      </c>
      <c r="H486">
        <v>51</v>
      </c>
      <c r="I486">
        <v>0</v>
      </c>
      <c r="J486">
        <v>14500</v>
      </c>
      <c r="K486">
        <v>39</v>
      </c>
      <c r="L486">
        <v>13200</v>
      </c>
      <c r="M486">
        <v>36</v>
      </c>
      <c r="N486">
        <v>35.17</v>
      </c>
      <c r="O486">
        <v>91.03</v>
      </c>
      <c r="P486">
        <v>-1300</v>
      </c>
      <c r="Q486">
        <v>-4</v>
      </c>
      <c r="R486">
        <v>1.1000000000000001</v>
      </c>
      <c r="S486">
        <v>23.5</v>
      </c>
      <c r="T486">
        <v>3.08</v>
      </c>
      <c r="U486">
        <v>2.4</v>
      </c>
      <c r="V486">
        <v>2.5</v>
      </c>
      <c r="W486">
        <v>1</v>
      </c>
      <c r="X486">
        <v>6</v>
      </c>
      <c r="Y486">
        <v>1</v>
      </c>
      <c r="Z486">
        <v>1</v>
      </c>
      <c r="AA486">
        <v>1</v>
      </c>
      <c r="AB486">
        <v>1.4</v>
      </c>
      <c r="AC486">
        <v>107.2</v>
      </c>
      <c r="AD486">
        <v>10.62</v>
      </c>
      <c r="AE486">
        <v>2.2000000000000002</v>
      </c>
      <c r="AF486">
        <v>6</v>
      </c>
      <c r="AG486">
        <v>1</v>
      </c>
      <c r="AH486">
        <v>15</v>
      </c>
      <c r="AI486">
        <v>4</v>
      </c>
      <c r="AJ486">
        <v>1</v>
      </c>
      <c r="AK486">
        <v>3</v>
      </c>
    </row>
    <row r="487" spans="1:37">
      <c r="A487" t="s">
        <v>722</v>
      </c>
      <c r="B487" t="s">
        <v>641</v>
      </c>
      <c r="C487">
        <v>1251</v>
      </c>
      <c r="D487">
        <v>1251</v>
      </c>
      <c r="E487">
        <v>12</v>
      </c>
      <c r="F487">
        <v>258</v>
      </c>
      <c r="G487">
        <v>0</v>
      </c>
      <c r="H487">
        <v>83</v>
      </c>
      <c r="I487">
        <v>0</v>
      </c>
      <c r="J487">
        <v>25800</v>
      </c>
      <c r="K487">
        <v>70</v>
      </c>
      <c r="L487">
        <v>20990</v>
      </c>
      <c r="M487">
        <v>58</v>
      </c>
      <c r="N487">
        <v>32.17</v>
      </c>
      <c r="O487">
        <v>81.36</v>
      </c>
      <c r="P487">
        <v>-4810</v>
      </c>
      <c r="Q487">
        <v>-13</v>
      </c>
      <c r="R487">
        <v>1.1000000000000001</v>
      </c>
      <c r="S487">
        <v>11.3</v>
      </c>
      <c r="T487">
        <v>3.01</v>
      </c>
      <c r="U487">
        <v>1.9</v>
      </c>
      <c r="V487">
        <v>2.8</v>
      </c>
      <c r="W487">
        <v>1</v>
      </c>
      <c r="X487">
        <v>6</v>
      </c>
      <c r="Y487">
        <v>1</v>
      </c>
      <c r="Z487">
        <v>1</v>
      </c>
      <c r="AA487">
        <v>1</v>
      </c>
      <c r="AB487">
        <v>1.2</v>
      </c>
      <c r="AC487">
        <v>79.3</v>
      </c>
      <c r="AD487">
        <v>9.16</v>
      </c>
      <c r="AE487">
        <v>4.5</v>
      </c>
      <c r="AF487">
        <v>4.8</v>
      </c>
      <c r="AG487">
        <v>1</v>
      </c>
      <c r="AH487">
        <v>15</v>
      </c>
      <c r="AI487">
        <v>4</v>
      </c>
      <c r="AJ487">
        <v>1</v>
      </c>
      <c r="AK487">
        <v>2</v>
      </c>
    </row>
    <row r="488" spans="1:37">
      <c r="A488" t="s">
        <v>722</v>
      </c>
      <c r="B488" t="s">
        <v>641</v>
      </c>
      <c r="C488">
        <v>1252</v>
      </c>
      <c r="D488">
        <v>1252</v>
      </c>
      <c r="E488">
        <v>12</v>
      </c>
      <c r="F488">
        <v>55</v>
      </c>
      <c r="G488">
        <v>0</v>
      </c>
      <c r="H488">
        <v>17</v>
      </c>
      <c r="I488">
        <v>0</v>
      </c>
      <c r="J488">
        <v>5500</v>
      </c>
      <c r="K488">
        <v>15</v>
      </c>
      <c r="L488">
        <v>5030</v>
      </c>
      <c r="M488">
        <v>14</v>
      </c>
      <c r="N488">
        <v>30.91</v>
      </c>
      <c r="O488">
        <v>91.45</v>
      </c>
      <c r="P488">
        <v>-470</v>
      </c>
      <c r="Q488">
        <v>-1</v>
      </c>
      <c r="R488">
        <v>1.2</v>
      </c>
      <c r="S488">
        <v>12.8</v>
      </c>
      <c r="T488">
        <v>3.89</v>
      </c>
      <c r="U488">
        <v>2.7</v>
      </c>
      <c r="V488">
        <v>3.2</v>
      </c>
      <c r="W488">
        <v>1</v>
      </c>
      <c r="X488">
        <v>5</v>
      </c>
      <c r="Y488">
        <v>2</v>
      </c>
      <c r="Z488">
        <v>1</v>
      </c>
      <c r="AA488">
        <v>1</v>
      </c>
      <c r="AB488">
        <v>1.5</v>
      </c>
      <c r="AC488">
        <v>40.799999999999997</v>
      </c>
      <c r="AD488">
        <v>11.37</v>
      </c>
      <c r="AE488">
        <v>2.1</v>
      </c>
      <c r="AF488">
        <v>8.1999999999999993</v>
      </c>
      <c r="AG488">
        <v>1</v>
      </c>
      <c r="AH488">
        <v>15</v>
      </c>
      <c r="AI488">
        <v>5</v>
      </c>
      <c r="AJ488">
        <v>1</v>
      </c>
      <c r="AK488">
        <v>4</v>
      </c>
    </row>
    <row r="489" spans="1:37">
      <c r="A489" t="s">
        <v>722</v>
      </c>
      <c r="B489" t="s">
        <v>641</v>
      </c>
      <c r="C489">
        <v>1252</v>
      </c>
      <c r="D489">
        <v>1252</v>
      </c>
      <c r="E489">
        <v>13</v>
      </c>
      <c r="F489">
        <v>183</v>
      </c>
      <c r="G489">
        <v>0</v>
      </c>
      <c r="H489">
        <v>19</v>
      </c>
      <c r="I489">
        <v>0</v>
      </c>
      <c r="J489">
        <v>18300</v>
      </c>
      <c r="K489">
        <v>50</v>
      </c>
      <c r="L489">
        <v>15240</v>
      </c>
      <c r="M489">
        <v>42</v>
      </c>
      <c r="N489">
        <v>10.38</v>
      </c>
      <c r="O489">
        <v>83.28</v>
      </c>
      <c r="P489">
        <v>-3060</v>
      </c>
      <c r="Q489">
        <v>-8</v>
      </c>
      <c r="R489">
        <v>1.4</v>
      </c>
      <c r="S489">
        <v>44.5</v>
      </c>
      <c r="T489">
        <v>8.68</v>
      </c>
      <c r="U489">
        <v>6</v>
      </c>
      <c r="V489">
        <v>7.6</v>
      </c>
      <c r="W489">
        <v>1</v>
      </c>
      <c r="X489">
        <v>6</v>
      </c>
      <c r="Y489">
        <v>4</v>
      </c>
      <c r="Z489">
        <v>4</v>
      </c>
      <c r="AA489">
        <v>4</v>
      </c>
      <c r="AB489">
        <v>1.1000000000000001</v>
      </c>
      <c r="AC489">
        <v>70.5</v>
      </c>
      <c r="AD489">
        <v>8.92</v>
      </c>
      <c r="AE489">
        <v>2</v>
      </c>
      <c r="AF489">
        <v>5.8</v>
      </c>
      <c r="AG489">
        <v>1</v>
      </c>
      <c r="AH489">
        <v>15</v>
      </c>
      <c r="AI489">
        <v>4</v>
      </c>
      <c r="AJ489">
        <v>1</v>
      </c>
      <c r="AK489">
        <v>3</v>
      </c>
    </row>
    <row r="490" spans="1:37">
      <c r="A490" t="s">
        <v>722</v>
      </c>
      <c r="B490" t="s">
        <v>641</v>
      </c>
      <c r="C490">
        <v>1312</v>
      </c>
      <c r="D490">
        <v>1312</v>
      </c>
      <c r="E490">
        <v>12</v>
      </c>
      <c r="F490">
        <v>790</v>
      </c>
      <c r="G490">
        <v>2</v>
      </c>
      <c r="H490">
        <v>287</v>
      </c>
      <c r="I490">
        <v>0</v>
      </c>
      <c r="J490">
        <v>79000</v>
      </c>
      <c r="K490">
        <v>216</v>
      </c>
      <c r="L490">
        <v>70370</v>
      </c>
      <c r="M490">
        <v>193</v>
      </c>
      <c r="N490">
        <v>36.33</v>
      </c>
      <c r="O490">
        <v>89.08</v>
      </c>
      <c r="P490">
        <v>-8630</v>
      </c>
      <c r="Q490">
        <v>-24</v>
      </c>
      <c r="R490">
        <v>1.1000000000000001</v>
      </c>
      <c r="S490">
        <v>63</v>
      </c>
      <c r="T490">
        <v>3.04</v>
      </c>
      <c r="U490">
        <v>2</v>
      </c>
      <c r="V490">
        <v>2.5</v>
      </c>
      <c r="W490">
        <v>1</v>
      </c>
      <c r="X490">
        <v>6</v>
      </c>
      <c r="Y490">
        <v>1</v>
      </c>
      <c r="Z490">
        <v>1</v>
      </c>
      <c r="AA490">
        <v>1</v>
      </c>
      <c r="AB490">
        <v>1.1000000000000001</v>
      </c>
      <c r="AC490">
        <v>236.1</v>
      </c>
      <c r="AD490">
        <v>7.86</v>
      </c>
      <c r="AE490">
        <v>2.2000000000000002</v>
      </c>
      <c r="AF490">
        <v>3.1</v>
      </c>
      <c r="AG490">
        <v>1</v>
      </c>
      <c r="AH490">
        <v>15</v>
      </c>
      <c r="AI490">
        <v>3</v>
      </c>
      <c r="AJ490">
        <v>1</v>
      </c>
      <c r="AK490">
        <v>2</v>
      </c>
    </row>
    <row r="491" spans="1:37">
      <c r="A491" t="s">
        <v>722</v>
      </c>
      <c r="B491" t="s">
        <v>641</v>
      </c>
      <c r="C491">
        <v>1313</v>
      </c>
      <c r="D491">
        <v>1313</v>
      </c>
      <c r="E491">
        <v>12</v>
      </c>
      <c r="F491">
        <v>3955</v>
      </c>
      <c r="G491">
        <v>10</v>
      </c>
      <c r="H491">
        <v>845</v>
      </c>
      <c r="I491">
        <v>2</v>
      </c>
      <c r="J491">
        <v>395500</v>
      </c>
      <c r="K491">
        <v>1083</v>
      </c>
      <c r="L491">
        <v>341570</v>
      </c>
      <c r="M491">
        <v>936</v>
      </c>
      <c r="N491">
        <v>21.37</v>
      </c>
      <c r="O491">
        <v>86.36</v>
      </c>
      <c r="P491">
        <v>-53930</v>
      </c>
      <c r="Q491">
        <v>-148</v>
      </c>
      <c r="R491">
        <v>1.1000000000000001</v>
      </c>
      <c r="S491">
        <v>59.7</v>
      </c>
      <c r="T491">
        <v>5.85</v>
      </c>
      <c r="U491">
        <v>3.7</v>
      </c>
      <c r="V491">
        <v>4.8</v>
      </c>
      <c r="W491">
        <v>1</v>
      </c>
      <c r="X491">
        <v>6</v>
      </c>
      <c r="Y491">
        <v>2</v>
      </c>
      <c r="Z491">
        <v>2</v>
      </c>
      <c r="AA491">
        <v>2</v>
      </c>
      <c r="AB491">
        <v>0.7</v>
      </c>
      <c r="AC491">
        <v>384.7</v>
      </c>
      <c r="AD491">
        <v>9.0299999999999994</v>
      </c>
      <c r="AE491">
        <v>1.8</v>
      </c>
      <c r="AF491">
        <v>3.8</v>
      </c>
      <c r="AG491">
        <v>-1</v>
      </c>
      <c r="AH491">
        <v>15</v>
      </c>
      <c r="AI491">
        <v>3</v>
      </c>
      <c r="AJ491">
        <v>1</v>
      </c>
      <c r="AK491">
        <v>2</v>
      </c>
    </row>
    <row r="492" spans="1:37">
      <c r="A492" t="s">
        <v>722</v>
      </c>
      <c r="B492" t="s">
        <v>641</v>
      </c>
      <c r="C492">
        <v>1314</v>
      </c>
      <c r="D492">
        <v>1314</v>
      </c>
      <c r="E492">
        <v>12</v>
      </c>
      <c r="F492">
        <v>818</v>
      </c>
      <c r="G492">
        <v>2</v>
      </c>
      <c r="H492">
        <v>187</v>
      </c>
      <c r="I492">
        <v>0</v>
      </c>
      <c r="J492">
        <v>81800</v>
      </c>
      <c r="K492">
        <v>224</v>
      </c>
      <c r="L492">
        <v>67960</v>
      </c>
      <c r="M492">
        <v>186</v>
      </c>
      <c r="N492">
        <v>22.86</v>
      </c>
      <c r="O492">
        <v>83.08</v>
      </c>
      <c r="P492">
        <v>-13840</v>
      </c>
      <c r="Q492">
        <v>-38</v>
      </c>
      <c r="R492">
        <v>1.1000000000000001</v>
      </c>
      <c r="S492">
        <v>30.1</v>
      </c>
      <c r="T492">
        <v>5.2</v>
      </c>
      <c r="U492">
        <v>2.6</v>
      </c>
      <c r="V492">
        <v>4.3</v>
      </c>
      <c r="W492">
        <v>1</v>
      </c>
      <c r="X492">
        <v>6</v>
      </c>
      <c r="Y492">
        <v>2</v>
      </c>
      <c r="Z492">
        <v>2</v>
      </c>
      <c r="AA492">
        <v>2</v>
      </c>
      <c r="AB492">
        <v>1</v>
      </c>
      <c r="AC492">
        <v>171.9</v>
      </c>
      <c r="AD492">
        <v>8.2799999999999994</v>
      </c>
      <c r="AE492">
        <v>2.6</v>
      </c>
      <c r="AF492">
        <v>3.5</v>
      </c>
      <c r="AG492">
        <v>1</v>
      </c>
      <c r="AH492">
        <v>15</v>
      </c>
      <c r="AI492">
        <v>3</v>
      </c>
      <c r="AJ492">
        <v>1</v>
      </c>
      <c r="AK492">
        <v>2</v>
      </c>
    </row>
    <row r="493" spans="1:37">
      <c r="A493" t="s">
        <v>722</v>
      </c>
      <c r="B493" t="s">
        <v>641</v>
      </c>
      <c r="C493">
        <v>1315</v>
      </c>
      <c r="D493">
        <v>1315</v>
      </c>
      <c r="E493">
        <v>12</v>
      </c>
      <c r="F493">
        <v>2118</v>
      </c>
      <c r="G493">
        <v>5</v>
      </c>
      <c r="H493">
        <v>488</v>
      </c>
      <c r="I493">
        <v>1</v>
      </c>
      <c r="J493">
        <v>211800</v>
      </c>
      <c r="K493">
        <v>580</v>
      </c>
      <c r="L493">
        <v>170530</v>
      </c>
      <c r="M493">
        <v>467</v>
      </c>
      <c r="N493">
        <v>23.04</v>
      </c>
      <c r="O493">
        <v>80.510000000000005</v>
      </c>
      <c r="P493">
        <v>-41270</v>
      </c>
      <c r="Q493">
        <v>-113</v>
      </c>
      <c r="R493">
        <v>1.1000000000000001</v>
      </c>
      <c r="S493">
        <v>30.8</v>
      </c>
      <c r="T493">
        <v>4.8499999999999996</v>
      </c>
      <c r="U493">
        <v>2.7</v>
      </c>
      <c r="V493">
        <v>3.9</v>
      </c>
      <c r="W493">
        <v>1</v>
      </c>
      <c r="X493">
        <v>6</v>
      </c>
      <c r="Y493">
        <v>2</v>
      </c>
      <c r="Z493">
        <v>2</v>
      </c>
      <c r="AA493">
        <v>2</v>
      </c>
      <c r="AB493">
        <v>1</v>
      </c>
      <c r="AC493">
        <v>223.9</v>
      </c>
      <c r="AD493">
        <v>8.9499999999999993</v>
      </c>
      <c r="AE493">
        <v>2.6</v>
      </c>
      <c r="AF493">
        <v>3.9</v>
      </c>
      <c r="AG493">
        <v>-1</v>
      </c>
      <c r="AH493">
        <v>15</v>
      </c>
      <c r="AI493">
        <v>3</v>
      </c>
      <c r="AJ493">
        <v>1</v>
      </c>
      <c r="AK493">
        <v>2</v>
      </c>
    </row>
    <row r="494" spans="1:37">
      <c r="A494" t="s">
        <v>722</v>
      </c>
      <c r="B494" t="s">
        <v>641</v>
      </c>
      <c r="C494">
        <v>1316</v>
      </c>
      <c r="D494">
        <v>1316</v>
      </c>
      <c r="E494">
        <v>12</v>
      </c>
      <c r="F494">
        <v>17</v>
      </c>
      <c r="G494">
        <v>0</v>
      </c>
      <c r="H494">
        <v>6</v>
      </c>
      <c r="I494">
        <v>0</v>
      </c>
      <c r="J494">
        <v>1700</v>
      </c>
      <c r="K494">
        <v>4</v>
      </c>
      <c r="L494">
        <v>2540</v>
      </c>
      <c r="M494">
        <v>7</v>
      </c>
      <c r="N494">
        <v>35.29</v>
      </c>
      <c r="O494">
        <v>149.41</v>
      </c>
      <c r="P494">
        <v>840</v>
      </c>
      <c r="Q494">
        <v>2</v>
      </c>
      <c r="R494">
        <v>2.5</v>
      </c>
      <c r="S494">
        <v>7.9</v>
      </c>
      <c r="T494">
        <v>4.59</v>
      </c>
      <c r="U494">
        <v>2.6</v>
      </c>
      <c r="V494">
        <v>4.0999999999999996</v>
      </c>
      <c r="W494">
        <v>1</v>
      </c>
      <c r="X494">
        <v>6</v>
      </c>
      <c r="Y494">
        <v>2</v>
      </c>
      <c r="Z494">
        <v>2</v>
      </c>
      <c r="AA494">
        <v>2</v>
      </c>
      <c r="AB494">
        <v>1.8</v>
      </c>
      <c r="AC494">
        <v>15.4</v>
      </c>
      <c r="AD494">
        <v>6.35</v>
      </c>
      <c r="AE494">
        <v>3</v>
      </c>
      <c r="AF494">
        <v>4.5</v>
      </c>
      <c r="AG494">
        <v>1</v>
      </c>
      <c r="AH494">
        <v>6</v>
      </c>
      <c r="AI494">
        <v>3</v>
      </c>
      <c r="AJ494">
        <v>2</v>
      </c>
      <c r="AK494">
        <v>2</v>
      </c>
    </row>
    <row r="495" spans="1:37">
      <c r="A495" t="s">
        <v>722</v>
      </c>
      <c r="B495" t="s">
        <v>641</v>
      </c>
      <c r="C495">
        <v>1316</v>
      </c>
      <c r="D495">
        <v>1316</v>
      </c>
      <c r="E495">
        <v>16</v>
      </c>
      <c r="F495">
        <v>579</v>
      </c>
      <c r="G495">
        <v>1</v>
      </c>
      <c r="H495">
        <v>78</v>
      </c>
      <c r="I495">
        <v>0</v>
      </c>
      <c r="J495">
        <v>57900</v>
      </c>
      <c r="K495">
        <v>158</v>
      </c>
      <c r="L495">
        <v>46140</v>
      </c>
      <c r="M495">
        <v>126</v>
      </c>
      <c r="N495">
        <v>13.47</v>
      </c>
      <c r="O495">
        <v>79.69</v>
      </c>
      <c r="P495">
        <v>-11760</v>
      </c>
      <c r="Q495">
        <v>-32</v>
      </c>
      <c r="R495">
        <v>1.7</v>
      </c>
      <c r="S495">
        <v>35.4</v>
      </c>
      <c r="T495">
        <v>6.65</v>
      </c>
      <c r="U495">
        <v>6.3</v>
      </c>
      <c r="V495">
        <v>5.9</v>
      </c>
      <c r="W495">
        <v>1</v>
      </c>
      <c r="X495">
        <v>6</v>
      </c>
      <c r="Y495">
        <v>3</v>
      </c>
      <c r="Z495">
        <v>3</v>
      </c>
      <c r="AA495">
        <v>3</v>
      </c>
      <c r="AB495">
        <v>1</v>
      </c>
      <c r="AC495">
        <v>85.1</v>
      </c>
      <c r="AD495">
        <v>9.25</v>
      </c>
      <c r="AE495">
        <v>2.4</v>
      </c>
      <c r="AF495">
        <v>4.5</v>
      </c>
      <c r="AG495">
        <v>-1</v>
      </c>
      <c r="AH495">
        <v>15</v>
      </c>
      <c r="AI495">
        <v>3</v>
      </c>
      <c r="AJ495">
        <v>1</v>
      </c>
      <c r="AK495">
        <v>2</v>
      </c>
    </row>
    <row r="496" spans="1:37">
      <c r="A496" t="s">
        <v>722</v>
      </c>
      <c r="B496" t="s">
        <v>641</v>
      </c>
      <c r="C496">
        <v>1331</v>
      </c>
      <c r="D496">
        <v>1331</v>
      </c>
      <c r="E496">
        <v>12</v>
      </c>
      <c r="F496">
        <v>474</v>
      </c>
      <c r="G496">
        <v>1</v>
      </c>
      <c r="H496">
        <v>83</v>
      </c>
      <c r="I496">
        <v>0</v>
      </c>
      <c r="J496">
        <v>47400</v>
      </c>
      <c r="K496">
        <v>129</v>
      </c>
      <c r="L496">
        <v>43620</v>
      </c>
      <c r="M496">
        <v>120</v>
      </c>
      <c r="N496">
        <v>17.510000000000002</v>
      </c>
      <c r="O496">
        <v>92.03</v>
      </c>
      <c r="P496">
        <v>-3780</v>
      </c>
      <c r="Q496">
        <v>-10</v>
      </c>
      <c r="R496">
        <v>1.3</v>
      </c>
      <c r="S496">
        <v>94.1</v>
      </c>
      <c r="T496">
        <v>7.23</v>
      </c>
      <c r="U496">
        <v>6</v>
      </c>
      <c r="V496">
        <v>6.1</v>
      </c>
      <c r="W496">
        <v>1</v>
      </c>
      <c r="X496">
        <v>6</v>
      </c>
      <c r="Y496">
        <v>3</v>
      </c>
      <c r="Z496">
        <v>2</v>
      </c>
      <c r="AA496">
        <v>2</v>
      </c>
      <c r="AB496">
        <v>1</v>
      </c>
      <c r="AC496">
        <v>97.9</v>
      </c>
      <c r="AD496">
        <v>9.94</v>
      </c>
      <c r="AE496">
        <v>1.7</v>
      </c>
      <c r="AF496">
        <v>5</v>
      </c>
      <c r="AG496">
        <v>1</v>
      </c>
      <c r="AH496">
        <v>15</v>
      </c>
      <c r="AI496">
        <v>3</v>
      </c>
      <c r="AJ496">
        <v>1</v>
      </c>
      <c r="AK496">
        <v>2</v>
      </c>
    </row>
    <row r="497" spans="1:37">
      <c r="A497" t="s">
        <v>722</v>
      </c>
      <c r="B497" t="s">
        <v>641</v>
      </c>
      <c r="C497">
        <v>1331</v>
      </c>
      <c r="D497">
        <v>1331</v>
      </c>
      <c r="E497">
        <v>14</v>
      </c>
      <c r="F497">
        <v>29</v>
      </c>
      <c r="G497">
        <v>0</v>
      </c>
      <c r="H497">
        <v>4</v>
      </c>
      <c r="I497">
        <v>0</v>
      </c>
      <c r="J497">
        <v>2900</v>
      </c>
      <c r="K497">
        <v>7</v>
      </c>
      <c r="L497">
        <v>2680</v>
      </c>
      <c r="M497">
        <v>7</v>
      </c>
      <c r="N497">
        <v>13.79</v>
      </c>
      <c r="O497">
        <v>92.41</v>
      </c>
      <c r="P497">
        <v>-220</v>
      </c>
      <c r="Q497">
        <v>-1</v>
      </c>
      <c r="R497">
        <v>3.6</v>
      </c>
      <c r="S497">
        <v>14.4</v>
      </c>
      <c r="T497">
        <v>8.3800000000000008</v>
      </c>
      <c r="U497">
        <v>6.8</v>
      </c>
      <c r="V497">
        <v>8.1999999999999993</v>
      </c>
      <c r="W497">
        <v>2</v>
      </c>
      <c r="X497">
        <v>6</v>
      </c>
      <c r="Y497">
        <v>4</v>
      </c>
      <c r="Z497">
        <v>3</v>
      </c>
      <c r="AA497">
        <v>4</v>
      </c>
      <c r="AB497">
        <v>1.4</v>
      </c>
      <c r="AC497">
        <v>41.9</v>
      </c>
      <c r="AD497">
        <v>9.75</v>
      </c>
      <c r="AE497">
        <v>1.4</v>
      </c>
      <c r="AF497">
        <v>6.5</v>
      </c>
      <c r="AG497">
        <v>1</v>
      </c>
      <c r="AH497">
        <v>13</v>
      </c>
      <c r="AI497">
        <v>4</v>
      </c>
      <c r="AJ497">
        <v>1</v>
      </c>
      <c r="AK497">
        <v>3</v>
      </c>
    </row>
    <row r="498" spans="1:37">
      <c r="A498" t="s">
        <v>725</v>
      </c>
      <c r="B498" t="s">
        <v>641</v>
      </c>
      <c r="C498">
        <v>1351</v>
      </c>
      <c r="D498">
        <v>1351</v>
      </c>
      <c r="E498">
        <v>12</v>
      </c>
      <c r="F498">
        <v>281</v>
      </c>
      <c r="G498">
        <v>0</v>
      </c>
      <c r="H498">
        <v>61</v>
      </c>
      <c r="I498">
        <v>0</v>
      </c>
      <c r="J498">
        <v>28100</v>
      </c>
      <c r="K498">
        <v>76</v>
      </c>
      <c r="L498">
        <v>29370</v>
      </c>
      <c r="M498">
        <v>80</v>
      </c>
      <c r="N498">
        <v>21.71</v>
      </c>
      <c r="O498">
        <v>104.52</v>
      </c>
      <c r="P498">
        <v>1270</v>
      </c>
      <c r="Q498">
        <v>3</v>
      </c>
      <c r="R498">
        <v>1.5</v>
      </c>
      <c r="S498">
        <v>25.7</v>
      </c>
      <c r="T498">
        <v>6.05</v>
      </c>
      <c r="U498">
        <v>2.5</v>
      </c>
      <c r="V498">
        <v>5.2</v>
      </c>
      <c r="W498">
        <v>1</v>
      </c>
      <c r="X498">
        <v>6</v>
      </c>
      <c r="Y498">
        <v>3</v>
      </c>
      <c r="Z498">
        <v>2</v>
      </c>
      <c r="AA498">
        <v>2</v>
      </c>
      <c r="AB498">
        <v>1.2</v>
      </c>
      <c r="AC498">
        <v>106</v>
      </c>
      <c r="AD498">
        <v>8.2799999999999994</v>
      </c>
      <c r="AE498">
        <v>2.5</v>
      </c>
      <c r="AF498">
        <v>4.7</v>
      </c>
      <c r="AG498">
        <v>1</v>
      </c>
      <c r="AH498">
        <v>14</v>
      </c>
      <c r="AI498">
        <v>3</v>
      </c>
      <c r="AJ498">
        <v>1</v>
      </c>
      <c r="AK498">
        <v>2</v>
      </c>
    </row>
    <row r="499" spans="1:37">
      <c r="A499" t="s">
        <v>722</v>
      </c>
      <c r="B499" t="s">
        <v>641</v>
      </c>
      <c r="C499">
        <v>1353</v>
      </c>
      <c r="D499">
        <v>1353</v>
      </c>
      <c r="E499">
        <v>12</v>
      </c>
      <c r="F499">
        <v>22</v>
      </c>
      <c r="G499">
        <v>0</v>
      </c>
      <c r="H499">
        <v>5</v>
      </c>
      <c r="I499">
        <v>0</v>
      </c>
      <c r="J499">
        <v>2200</v>
      </c>
      <c r="K499">
        <v>6</v>
      </c>
      <c r="L499">
        <v>2890</v>
      </c>
      <c r="M499">
        <v>8</v>
      </c>
      <c r="N499">
        <v>22.73</v>
      </c>
      <c r="O499">
        <v>131.36000000000001</v>
      </c>
      <c r="P499">
        <v>690</v>
      </c>
      <c r="Q499">
        <v>2</v>
      </c>
      <c r="R499">
        <v>3.8</v>
      </c>
      <c r="S499">
        <v>11.1</v>
      </c>
      <c r="T499">
        <v>7.29</v>
      </c>
      <c r="U499">
        <v>6.1</v>
      </c>
      <c r="V499">
        <v>7</v>
      </c>
      <c r="W499">
        <v>2</v>
      </c>
      <c r="X499">
        <v>6</v>
      </c>
      <c r="Y499">
        <v>3</v>
      </c>
      <c r="Z499">
        <v>2</v>
      </c>
      <c r="AA499">
        <v>3</v>
      </c>
      <c r="AB499">
        <v>2.2999999999999998</v>
      </c>
      <c r="AC499">
        <v>32.6</v>
      </c>
      <c r="AD499">
        <v>8.33</v>
      </c>
      <c r="AE499">
        <v>4.7</v>
      </c>
      <c r="AF499">
        <v>6.4</v>
      </c>
      <c r="AG499">
        <v>1</v>
      </c>
      <c r="AH499">
        <v>10</v>
      </c>
      <c r="AI499">
        <v>4</v>
      </c>
      <c r="AJ499">
        <v>2</v>
      </c>
      <c r="AK499">
        <v>3</v>
      </c>
    </row>
    <row r="500" spans="1:37">
      <c r="A500" t="s">
        <v>722</v>
      </c>
      <c r="B500" t="s">
        <v>641</v>
      </c>
      <c r="C500">
        <v>1353</v>
      </c>
      <c r="D500">
        <v>1353</v>
      </c>
      <c r="E500">
        <v>15</v>
      </c>
      <c r="F500">
        <v>133</v>
      </c>
      <c r="G500">
        <v>0</v>
      </c>
      <c r="H500">
        <v>20</v>
      </c>
      <c r="I500">
        <v>0</v>
      </c>
      <c r="J500">
        <v>13300</v>
      </c>
      <c r="K500">
        <v>36</v>
      </c>
      <c r="L500">
        <v>14130</v>
      </c>
      <c r="M500">
        <v>39</v>
      </c>
      <c r="N500">
        <v>15.04</v>
      </c>
      <c r="O500">
        <v>106.24</v>
      </c>
      <c r="P500">
        <v>830</v>
      </c>
      <c r="Q500">
        <v>2</v>
      </c>
      <c r="R500">
        <v>2.5</v>
      </c>
      <c r="S500">
        <v>17</v>
      </c>
      <c r="T500">
        <v>7.49</v>
      </c>
      <c r="U500">
        <v>6.5</v>
      </c>
      <c r="V500">
        <v>7.3</v>
      </c>
      <c r="W500">
        <v>1</v>
      </c>
      <c r="X500">
        <v>6</v>
      </c>
      <c r="Y500">
        <v>4</v>
      </c>
      <c r="Z500">
        <v>3</v>
      </c>
      <c r="AA500">
        <v>4</v>
      </c>
      <c r="AB500">
        <v>1.4</v>
      </c>
      <c r="AC500">
        <v>82.6</v>
      </c>
      <c r="AD500">
        <v>9.93</v>
      </c>
      <c r="AE500">
        <v>3</v>
      </c>
      <c r="AF500">
        <v>6.1</v>
      </c>
      <c r="AG500">
        <v>1</v>
      </c>
      <c r="AH500">
        <v>15</v>
      </c>
      <c r="AI500">
        <v>4</v>
      </c>
      <c r="AJ500">
        <v>1</v>
      </c>
      <c r="AK500">
        <v>3</v>
      </c>
    </row>
    <row r="501" spans="1:37">
      <c r="A501" t="s">
        <v>722</v>
      </c>
      <c r="B501" t="s">
        <v>641</v>
      </c>
      <c r="C501">
        <v>1353</v>
      </c>
      <c r="D501">
        <v>1353</v>
      </c>
      <c r="E501">
        <v>35</v>
      </c>
      <c r="F501">
        <v>1</v>
      </c>
      <c r="G501">
        <v>0</v>
      </c>
      <c r="H501">
        <v>0</v>
      </c>
      <c r="I501">
        <v>0</v>
      </c>
      <c r="J501">
        <v>100</v>
      </c>
      <c r="K501">
        <v>0</v>
      </c>
      <c r="L501">
        <v>0</v>
      </c>
      <c r="M501">
        <v>0</v>
      </c>
      <c r="N501">
        <v>0</v>
      </c>
      <c r="O501">
        <v>0</v>
      </c>
      <c r="P501">
        <v>-100</v>
      </c>
      <c r="Q501">
        <v>0</v>
      </c>
      <c r="R501">
        <v>7.3</v>
      </c>
      <c r="S501">
        <v>7.3</v>
      </c>
      <c r="T501">
        <v>7.3</v>
      </c>
      <c r="U501">
        <v>7.3</v>
      </c>
      <c r="V501">
        <v>7.3</v>
      </c>
      <c r="W501">
        <v>3</v>
      </c>
      <c r="X501">
        <v>3</v>
      </c>
      <c r="Y501">
        <v>3</v>
      </c>
      <c r="Z501">
        <v>3</v>
      </c>
      <c r="AA501">
        <v>3</v>
      </c>
      <c r="AB501">
        <v>9.6999999999999993</v>
      </c>
      <c r="AC501">
        <v>9.6999999999999993</v>
      </c>
      <c r="AD501">
        <v>9.6999999999999993</v>
      </c>
      <c r="AE501">
        <v>9.6999999999999993</v>
      </c>
      <c r="AF501">
        <v>9.6999999999999993</v>
      </c>
      <c r="AG501">
        <v>5</v>
      </c>
      <c r="AH501">
        <v>5</v>
      </c>
      <c r="AI501">
        <v>5</v>
      </c>
      <c r="AJ501">
        <v>5</v>
      </c>
      <c r="AK501">
        <v>5</v>
      </c>
    </row>
    <row r="502" spans="1:37">
      <c r="A502" t="s">
        <v>722</v>
      </c>
      <c r="B502" t="s">
        <v>641</v>
      </c>
      <c r="C502">
        <v>1412</v>
      </c>
      <c r="D502">
        <v>1412</v>
      </c>
      <c r="E502">
        <v>12</v>
      </c>
      <c r="F502">
        <v>920</v>
      </c>
      <c r="G502">
        <v>2</v>
      </c>
      <c r="H502">
        <v>326</v>
      </c>
      <c r="I502">
        <v>0</v>
      </c>
      <c r="J502">
        <v>92000</v>
      </c>
      <c r="K502">
        <v>252</v>
      </c>
      <c r="L502">
        <v>78220</v>
      </c>
      <c r="M502">
        <v>214</v>
      </c>
      <c r="N502">
        <v>35.43</v>
      </c>
      <c r="O502">
        <v>85.02</v>
      </c>
      <c r="P502">
        <v>-13780</v>
      </c>
      <c r="Q502">
        <v>-38</v>
      </c>
      <c r="R502">
        <v>1.1000000000000001</v>
      </c>
      <c r="S502">
        <v>13.6</v>
      </c>
      <c r="T502">
        <v>2.81</v>
      </c>
      <c r="U502">
        <v>2.1</v>
      </c>
      <c r="V502">
        <v>2.2999999999999998</v>
      </c>
      <c r="W502">
        <v>1</v>
      </c>
      <c r="X502">
        <v>6</v>
      </c>
      <c r="Y502">
        <v>1</v>
      </c>
      <c r="Z502">
        <v>1</v>
      </c>
      <c r="AA502">
        <v>1</v>
      </c>
      <c r="AB502">
        <v>1.1000000000000001</v>
      </c>
      <c r="AC502">
        <v>130.6</v>
      </c>
      <c r="AD502">
        <v>8.32</v>
      </c>
      <c r="AE502">
        <v>2</v>
      </c>
      <c r="AF502">
        <v>3.4</v>
      </c>
      <c r="AG502">
        <v>1</v>
      </c>
      <c r="AH502">
        <v>15</v>
      </c>
      <c r="AI502">
        <v>3</v>
      </c>
      <c r="AJ502">
        <v>1</v>
      </c>
      <c r="AK502">
        <v>2</v>
      </c>
    </row>
    <row r="503" spans="1:37">
      <c r="A503" t="s">
        <v>722</v>
      </c>
      <c r="B503" t="s">
        <v>641</v>
      </c>
      <c r="C503">
        <v>1413</v>
      </c>
      <c r="D503">
        <v>1413</v>
      </c>
      <c r="E503">
        <v>12</v>
      </c>
      <c r="F503">
        <v>299</v>
      </c>
      <c r="G503">
        <v>0</v>
      </c>
      <c r="H503">
        <v>58</v>
      </c>
      <c r="I503">
        <v>0</v>
      </c>
      <c r="J503">
        <v>29900</v>
      </c>
      <c r="K503">
        <v>81</v>
      </c>
      <c r="L503">
        <v>24340</v>
      </c>
      <c r="M503">
        <v>67</v>
      </c>
      <c r="N503">
        <v>19.399999999999999</v>
      </c>
      <c r="O503">
        <v>81.400000000000006</v>
      </c>
      <c r="P503">
        <v>-5560</v>
      </c>
      <c r="Q503">
        <v>-15</v>
      </c>
      <c r="R503">
        <v>1.1000000000000001</v>
      </c>
      <c r="S503">
        <v>20.7</v>
      </c>
      <c r="T503">
        <v>5.59</v>
      </c>
      <c r="U503">
        <v>3.6</v>
      </c>
      <c r="V503">
        <v>4.9000000000000004</v>
      </c>
      <c r="W503">
        <v>1</v>
      </c>
      <c r="X503">
        <v>6</v>
      </c>
      <c r="Y503">
        <v>3</v>
      </c>
      <c r="Z503">
        <v>3</v>
      </c>
      <c r="AA503">
        <v>3</v>
      </c>
      <c r="AB503">
        <v>1.2</v>
      </c>
      <c r="AC503">
        <v>65.099999999999994</v>
      </c>
      <c r="AD503">
        <v>6.52</v>
      </c>
      <c r="AE503">
        <v>2.8</v>
      </c>
      <c r="AF503">
        <v>3.6</v>
      </c>
      <c r="AG503">
        <v>1</v>
      </c>
      <c r="AH503">
        <v>14</v>
      </c>
      <c r="AI503">
        <v>3</v>
      </c>
      <c r="AJ503">
        <v>1</v>
      </c>
      <c r="AK503">
        <v>2</v>
      </c>
    </row>
    <row r="504" spans="1:37">
      <c r="A504" t="s">
        <v>722</v>
      </c>
      <c r="B504" t="s">
        <v>641</v>
      </c>
      <c r="C504">
        <v>1415</v>
      </c>
      <c r="D504">
        <v>1415</v>
      </c>
      <c r="E504">
        <v>15</v>
      </c>
      <c r="F504">
        <v>1117</v>
      </c>
      <c r="G504">
        <v>3</v>
      </c>
      <c r="H504">
        <v>169</v>
      </c>
      <c r="I504">
        <v>0</v>
      </c>
      <c r="J504">
        <v>111700</v>
      </c>
      <c r="K504">
        <v>306</v>
      </c>
      <c r="L504">
        <v>103590</v>
      </c>
      <c r="M504">
        <v>284</v>
      </c>
      <c r="N504">
        <v>15.13</v>
      </c>
      <c r="O504">
        <v>92.74</v>
      </c>
      <c r="P504">
        <v>-8110</v>
      </c>
      <c r="Q504">
        <v>-22</v>
      </c>
      <c r="R504">
        <v>1.2</v>
      </c>
      <c r="S504">
        <v>41.5</v>
      </c>
      <c r="T504">
        <v>7.49</v>
      </c>
      <c r="U504">
        <v>4.5</v>
      </c>
      <c r="V504">
        <v>6.5</v>
      </c>
      <c r="W504">
        <v>1</v>
      </c>
      <c r="X504">
        <v>6</v>
      </c>
      <c r="Y504">
        <v>3</v>
      </c>
      <c r="Z504">
        <v>4</v>
      </c>
      <c r="AA504">
        <v>4</v>
      </c>
      <c r="AB504">
        <v>0.7</v>
      </c>
      <c r="AC504">
        <v>337.5</v>
      </c>
      <c r="AD504">
        <v>8.9</v>
      </c>
      <c r="AE504">
        <v>2.5</v>
      </c>
      <c r="AF504">
        <v>4</v>
      </c>
      <c r="AG504">
        <v>-1</v>
      </c>
      <c r="AH504">
        <v>15</v>
      </c>
      <c r="AI504">
        <v>3</v>
      </c>
      <c r="AJ504">
        <v>1</v>
      </c>
      <c r="AK504">
        <v>2</v>
      </c>
    </row>
    <row r="505" spans="1:37">
      <c r="A505" t="s">
        <v>722</v>
      </c>
      <c r="B505" t="s">
        <v>641</v>
      </c>
      <c r="C505">
        <v>1416</v>
      </c>
      <c r="D505">
        <v>1416</v>
      </c>
      <c r="E505">
        <v>16</v>
      </c>
      <c r="F505">
        <v>287</v>
      </c>
      <c r="G505">
        <v>0</v>
      </c>
      <c r="H505">
        <v>52</v>
      </c>
      <c r="I505">
        <v>0</v>
      </c>
      <c r="J505">
        <v>28700</v>
      </c>
      <c r="K505">
        <v>78</v>
      </c>
      <c r="L505">
        <v>27390</v>
      </c>
      <c r="M505">
        <v>75</v>
      </c>
      <c r="N505">
        <v>18.12</v>
      </c>
      <c r="O505">
        <v>95.44</v>
      </c>
      <c r="P505">
        <v>-1310</v>
      </c>
      <c r="Q505">
        <v>-4</v>
      </c>
      <c r="R505">
        <v>1.1000000000000001</v>
      </c>
      <c r="S505">
        <v>27.6</v>
      </c>
      <c r="T505">
        <v>6.33</v>
      </c>
      <c r="U505">
        <v>4.2</v>
      </c>
      <c r="V505">
        <v>5.6</v>
      </c>
      <c r="W505">
        <v>1</v>
      </c>
      <c r="X505">
        <v>6</v>
      </c>
      <c r="Y505">
        <v>3</v>
      </c>
      <c r="Z505">
        <v>2</v>
      </c>
      <c r="AA505">
        <v>3</v>
      </c>
      <c r="AB505">
        <v>1</v>
      </c>
      <c r="AC505">
        <v>184.1</v>
      </c>
      <c r="AD505">
        <v>11.19</v>
      </c>
      <c r="AE505">
        <v>2.5</v>
      </c>
      <c r="AF505">
        <v>4.2</v>
      </c>
      <c r="AG505">
        <v>-1</v>
      </c>
      <c r="AH505">
        <v>15</v>
      </c>
      <c r="AI505">
        <v>4</v>
      </c>
      <c r="AJ505">
        <v>1</v>
      </c>
      <c r="AK505">
        <v>2</v>
      </c>
    </row>
    <row r="506" spans="1:37">
      <c r="A506" t="s">
        <v>722</v>
      </c>
      <c r="B506" t="s">
        <v>641</v>
      </c>
      <c r="C506">
        <v>1441</v>
      </c>
      <c r="D506">
        <v>1441</v>
      </c>
      <c r="E506">
        <v>12</v>
      </c>
      <c r="F506">
        <v>1063</v>
      </c>
      <c r="G506">
        <v>2</v>
      </c>
      <c r="H506">
        <v>202</v>
      </c>
      <c r="I506">
        <v>0</v>
      </c>
      <c r="J506">
        <v>106300</v>
      </c>
      <c r="K506">
        <v>291</v>
      </c>
      <c r="L506">
        <v>87600</v>
      </c>
      <c r="M506">
        <v>240</v>
      </c>
      <c r="N506">
        <v>19</v>
      </c>
      <c r="O506">
        <v>82.41</v>
      </c>
      <c r="P506">
        <v>-18700</v>
      </c>
      <c r="Q506">
        <v>-51</v>
      </c>
      <c r="R506">
        <v>1.1000000000000001</v>
      </c>
      <c r="S506">
        <v>155.5</v>
      </c>
      <c r="T506">
        <v>6.05</v>
      </c>
      <c r="U506">
        <v>5</v>
      </c>
      <c r="V506">
        <v>5.0999999999999996</v>
      </c>
      <c r="W506">
        <v>1</v>
      </c>
      <c r="X506">
        <v>6</v>
      </c>
      <c r="Y506">
        <v>3</v>
      </c>
      <c r="Z506">
        <v>2</v>
      </c>
      <c r="AA506">
        <v>2</v>
      </c>
      <c r="AB506">
        <v>1</v>
      </c>
      <c r="AC506">
        <v>141.69999999999999</v>
      </c>
      <c r="AD506">
        <v>9.56</v>
      </c>
      <c r="AE506">
        <v>2.2999999999999998</v>
      </c>
      <c r="AF506">
        <v>5</v>
      </c>
      <c r="AG506">
        <v>-1</v>
      </c>
      <c r="AH506">
        <v>15</v>
      </c>
      <c r="AI506">
        <v>4</v>
      </c>
      <c r="AJ506">
        <v>1</v>
      </c>
      <c r="AK506">
        <v>2</v>
      </c>
    </row>
    <row r="507" spans="1:37">
      <c r="A507" t="s">
        <v>722</v>
      </c>
      <c r="B507" t="s">
        <v>641</v>
      </c>
      <c r="C507">
        <v>1441</v>
      </c>
      <c r="D507">
        <v>1441</v>
      </c>
      <c r="E507">
        <v>13</v>
      </c>
      <c r="F507">
        <v>54</v>
      </c>
      <c r="G507">
        <v>0</v>
      </c>
      <c r="H507">
        <v>9</v>
      </c>
      <c r="I507">
        <v>0</v>
      </c>
      <c r="J507">
        <v>5400</v>
      </c>
      <c r="K507">
        <v>14</v>
      </c>
      <c r="L507">
        <v>5080</v>
      </c>
      <c r="M507">
        <v>14</v>
      </c>
      <c r="N507">
        <v>16.670000000000002</v>
      </c>
      <c r="O507">
        <v>94.07</v>
      </c>
      <c r="P507">
        <v>-320</v>
      </c>
      <c r="Q507">
        <v>-1</v>
      </c>
      <c r="R507">
        <v>2</v>
      </c>
      <c r="S507">
        <v>21.2</v>
      </c>
      <c r="T507">
        <v>7.76</v>
      </c>
      <c r="U507">
        <v>9.6999999999999993</v>
      </c>
      <c r="V507">
        <v>7.2</v>
      </c>
      <c r="W507">
        <v>1</v>
      </c>
      <c r="X507">
        <v>6</v>
      </c>
      <c r="Y507">
        <v>3</v>
      </c>
      <c r="Z507">
        <v>2</v>
      </c>
      <c r="AA507">
        <v>3</v>
      </c>
      <c r="AB507">
        <v>1.6</v>
      </c>
      <c r="AC507">
        <v>40.200000000000003</v>
      </c>
      <c r="AD507">
        <v>10.09</v>
      </c>
      <c r="AE507">
        <v>3.4</v>
      </c>
      <c r="AF507">
        <v>6.8</v>
      </c>
      <c r="AG507">
        <v>1</v>
      </c>
      <c r="AH507">
        <v>11</v>
      </c>
      <c r="AI507">
        <v>4</v>
      </c>
      <c r="AJ507">
        <v>1</v>
      </c>
      <c r="AK507">
        <v>3</v>
      </c>
    </row>
    <row r="508" spans="1:37">
      <c r="A508" t="s">
        <v>722</v>
      </c>
      <c r="B508" t="s">
        <v>641</v>
      </c>
      <c r="C508">
        <v>1442</v>
      </c>
      <c r="D508">
        <v>1442</v>
      </c>
      <c r="E508">
        <v>13</v>
      </c>
      <c r="F508">
        <v>60</v>
      </c>
      <c r="G508">
        <v>0</v>
      </c>
      <c r="H508">
        <v>14</v>
      </c>
      <c r="I508">
        <v>0</v>
      </c>
      <c r="J508">
        <v>6000</v>
      </c>
      <c r="K508">
        <v>16</v>
      </c>
      <c r="L508">
        <v>9270</v>
      </c>
      <c r="M508">
        <v>25</v>
      </c>
      <c r="N508">
        <v>23.33</v>
      </c>
      <c r="O508">
        <v>154.5</v>
      </c>
      <c r="P508">
        <v>3270</v>
      </c>
      <c r="Q508">
        <v>9</v>
      </c>
      <c r="R508">
        <v>2.2000000000000002</v>
      </c>
      <c r="S508">
        <v>23</v>
      </c>
      <c r="T508">
        <v>8.6999999999999993</v>
      </c>
      <c r="U508">
        <v>7.2</v>
      </c>
      <c r="V508">
        <v>7.5</v>
      </c>
      <c r="W508">
        <v>1</v>
      </c>
      <c r="X508">
        <v>6</v>
      </c>
      <c r="Y508">
        <v>4</v>
      </c>
      <c r="Z508">
        <v>4</v>
      </c>
      <c r="AA508">
        <v>4</v>
      </c>
      <c r="AB508">
        <v>1.5</v>
      </c>
      <c r="AC508">
        <v>39.5</v>
      </c>
      <c r="AD508">
        <v>7.6</v>
      </c>
      <c r="AE508">
        <v>3.6</v>
      </c>
      <c r="AF508">
        <v>4.8</v>
      </c>
      <c r="AG508">
        <v>1</v>
      </c>
      <c r="AH508">
        <v>11</v>
      </c>
      <c r="AI508">
        <v>3</v>
      </c>
      <c r="AJ508">
        <v>2</v>
      </c>
      <c r="AK508">
        <v>2</v>
      </c>
    </row>
    <row r="509" spans="1:37">
      <c r="A509" t="s">
        <v>722</v>
      </c>
      <c r="B509" t="s">
        <v>641</v>
      </c>
      <c r="C509">
        <v>1442</v>
      </c>
      <c r="D509">
        <v>1442</v>
      </c>
      <c r="E509">
        <v>14</v>
      </c>
      <c r="F509">
        <v>26</v>
      </c>
      <c r="G509">
        <v>0</v>
      </c>
      <c r="H509">
        <v>7</v>
      </c>
      <c r="I509">
        <v>0</v>
      </c>
      <c r="J509">
        <v>2600</v>
      </c>
      <c r="K509">
        <v>7</v>
      </c>
      <c r="L509">
        <v>2580</v>
      </c>
      <c r="M509">
        <v>7</v>
      </c>
      <c r="N509">
        <v>26.92</v>
      </c>
      <c r="O509">
        <v>99.23</v>
      </c>
      <c r="P509">
        <v>-20</v>
      </c>
      <c r="Q509">
        <v>0</v>
      </c>
      <c r="R509">
        <v>1.9</v>
      </c>
      <c r="S509">
        <v>9.9</v>
      </c>
      <c r="T509">
        <v>4.72</v>
      </c>
      <c r="U509">
        <v>4.5</v>
      </c>
      <c r="V509">
        <v>4.5</v>
      </c>
      <c r="W509">
        <v>1</v>
      </c>
      <c r="X509">
        <v>5</v>
      </c>
      <c r="Y509">
        <v>2</v>
      </c>
      <c r="Z509">
        <v>2</v>
      </c>
      <c r="AA509">
        <v>2</v>
      </c>
      <c r="AB509">
        <v>1.9</v>
      </c>
      <c r="AC509">
        <v>17</v>
      </c>
      <c r="AD509">
        <v>5.62</v>
      </c>
      <c r="AE509">
        <v>2.6</v>
      </c>
      <c r="AF509">
        <v>4.0999999999999996</v>
      </c>
      <c r="AG509">
        <v>1</v>
      </c>
      <c r="AH509">
        <v>11</v>
      </c>
      <c r="AI509">
        <v>3</v>
      </c>
      <c r="AJ509">
        <v>1</v>
      </c>
      <c r="AK509">
        <v>2</v>
      </c>
    </row>
    <row r="510" spans="1:37">
      <c r="A510" t="s">
        <v>722</v>
      </c>
      <c r="B510" t="s">
        <v>641</v>
      </c>
      <c r="C510">
        <v>1445</v>
      </c>
      <c r="D510">
        <v>1445</v>
      </c>
      <c r="E510">
        <v>12</v>
      </c>
      <c r="F510">
        <v>95</v>
      </c>
      <c r="G510">
        <v>0</v>
      </c>
      <c r="H510">
        <v>16</v>
      </c>
      <c r="I510">
        <v>0</v>
      </c>
      <c r="J510">
        <v>9500</v>
      </c>
      <c r="K510">
        <v>26</v>
      </c>
      <c r="L510">
        <v>7000</v>
      </c>
      <c r="M510">
        <v>19</v>
      </c>
      <c r="N510">
        <v>16.84</v>
      </c>
      <c r="O510">
        <v>73.680000000000007</v>
      </c>
      <c r="P510">
        <v>-2500</v>
      </c>
      <c r="Q510">
        <v>-7</v>
      </c>
      <c r="R510">
        <v>1.4</v>
      </c>
      <c r="S510">
        <v>24.5</v>
      </c>
      <c r="T510">
        <v>6.78</v>
      </c>
      <c r="U510">
        <v>3.2</v>
      </c>
      <c r="V510">
        <v>5.7</v>
      </c>
      <c r="W510">
        <v>1</v>
      </c>
      <c r="X510">
        <v>6</v>
      </c>
      <c r="Y510">
        <v>3</v>
      </c>
      <c r="Z510">
        <v>1</v>
      </c>
      <c r="AA510">
        <v>3</v>
      </c>
      <c r="AB510">
        <v>1.8</v>
      </c>
      <c r="AC510">
        <v>31.8</v>
      </c>
      <c r="AD510">
        <v>8.61</v>
      </c>
      <c r="AE510">
        <v>2.9</v>
      </c>
      <c r="AF510">
        <v>5.8</v>
      </c>
      <c r="AG510">
        <v>1</v>
      </c>
      <c r="AH510">
        <v>13</v>
      </c>
      <c r="AI510">
        <v>4</v>
      </c>
      <c r="AJ510">
        <v>1</v>
      </c>
      <c r="AK510">
        <v>3</v>
      </c>
    </row>
    <row r="511" spans="1:37">
      <c r="A511" t="s">
        <v>722</v>
      </c>
      <c r="B511" t="s">
        <v>641</v>
      </c>
      <c r="C511">
        <v>1451</v>
      </c>
      <c r="D511">
        <v>1451</v>
      </c>
      <c r="E511">
        <v>13</v>
      </c>
      <c r="F511">
        <v>86</v>
      </c>
      <c r="G511">
        <v>0</v>
      </c>
      <c r="H511">
        <v>11</v>
      </c>
      <c r="I511">
        <v>0</v>
      </c>
      <c r="J511">
        <v>8600</v>
      </c>
      <c r="K511">
        <v>23</v>
      </c>
      <c r="L511">
        <v>4890</v>
      </c>
      <c r="M511">
        <v>13</v>
      </c>
      <c r="N511">
        <v>12.79</v>
      </c>
      <c r="O511">
        <v>56.86</v>
      </c>
      <c r="P511">
        <v>-3710</v>
      </c>
      <c r="Q511">
        <v>-10</v>
      </c>
      <c r="R511">
        <v>2.2999999999999998</v>
      </c>
      <c r="S511">
        <v>13.3</v>
      </c>
      <c r="T511">
        <v>6.46</v>
      </c>
      <c r="U511">
        <v>4.8</v>
      </c>
      <c r="V511">
        <v>6.2</v>
      </c>
      <c r="W511">
        <v>1</v>
      </c>
      <c r="X511">
        <v>6</v>
      </c>
      <c r="Y511">
        <v>3</v>
      </c>
      <c r="Z511">
        <v>3</v>
      </c>
      <c r="AA511">
        <v>3</v>
      </c>
      <c r="AB511">
        <v>1.6</v>
      </c>
      <c r="AC511">
        <v>132.69999999999999</v>
      </c>
      <c r="AD511">
        <v>9.2799999999999994</v>
      </c>
      <c r="AE511">
        <v>2.8</v>
      </c>
      <c r="AF511">
        <v>4.8</v>
      </c>
      <c r="AG511">
        <v>1</v>
      </c>
      <c r="AH511">
        <v>12</v>
      </c>
      <c r="AI511">
        <v>3</v>
      </c>
      <c r="AJ511">
        <v>1</v>
      </c>
      <c r="AK511">
        <v>2</v>
      </c>
    </row>
    <row r="512" spans="1:37">
      <c r="A512" t="s">
        <v>722</v>
      </c>
      <c r="B512" t="s">
        <v>641</v>
      </c>
      <c r="C512">
        <v>1451</v>
      </c>
      <c r="D512">
        <v>1451</v>
      </c>
      <c r="E512">
        <v>14</v>
      </c>
      <c r="F512">
        <v>10</v>
      </c>
      <c r="G512">
        <v>0</v>
      </c>
      <c r="H512">
        <v>2</v>
      </c>
      <c r="I512">
        <v>0</v>
      </c>
      <c r="J512">
        <v>1000</v>
      </c>
      <c r="K512">
        <v>2</v>
      </c>
      <c r="L512">
        <v>450</v>
      </c>
      <c r="M512">
        <v>1</v>
      </c>
      <c r="N512">
        <v>20</v>
      </c>
      <c r="O512">
        <v>45</v>
      </c>
      <c r="P512">
        <v>-550</v>
      </c>
      <c r="Q512">
        <v>-2</v>
      </c>
      <c r="R512">
        <v>2.6</v>
      </c>
      <c r="S512">
        <v>9.8000000000000007</v>
      </c>
      <c r="T512">
        <v>5.5</v>
      </c>
      <c r="U512">
        <v>2.6</v>
      </c>
      <c r="V512">
        <v>5.3</v>
      </c>
      <c r="W512">
        <v>1</v>
      </c>
      <c r="X512">
        <v>6</v>
      </c>
      <c r="Y512">
        <v>3</v>
      </c>
      <c r="Z512">
        <v>2</v>
      </c>
      <c r="AA512">
        <v>2</v>
      </c>
      <c r="AB512">
        <v>1.6</v>
      </c>
      <c r="AC512">
        <v>48.4</v>
      </c>
      <c r="AD512">
        <v>11.96</v>
      </c>
      <c r="AE512">
        <v>1.6</v>
      </c>
      <c r="AF512">
        <v>4.3</v>
      </c>
      <c r="AG512">
        <v>1</v>
      </c>
      <c r="AH512">
        <v>13</v>
      </c>
      <c r="AI512">
        <v>5</v>
      </c>
      <c r="AJ512">
        <v>1</v>
      </c>
      <c r="AK512">
        <v>2</v>
      </c>
    </row>
    <row r="513" spans="1:37">
      <c r="A513" t="s">
        <v>722</v>
      </c>
      <c r="B513" t="s">
        <v>641</v>
      </c>
      <c r="C513">
        <v>1512</v>
      </c>
      <c r="D513">
        <v>1512</v>
      </c>
      <c r="E513">
        <v>12</v>
      </c>
      <c r="F513">
        <v>68</v>
      </c>
      <c r="G513">
        <v>0</v>
      </c>
      <c r="H513">
        <v>25</v>
      </c>
      <c r="I513">
        <v>0</v>
      </c>
      <c r="J513">
        <v>6800</v>
      </c>
      <c r="K513">
        <v>18</v>
      </c>
      <c r="L513">
        <v>5710</v>
      </c>
      <c r="M513">
        <v>16</v>
      </c>
      <c r="N513">
        <v>36.76</v>
      </c>
      <c r="O513">
        <v>83.97</v>
      </c>
      <c r="P513">
        <v>-1090</v>
      </c>
      <c r="Q513">
        <v>-3</v>
      </c>
      <c r="R513">
        <v>1.1000000000000001</v>
      </c>
      <c r="S513">
        <v>9.3000000000000007</v>
      </c>
      <c r="T513">
        <v>2.87</v>
      </c>
      <c r="U513">
        <v>1.8</v>
      </c>
      <c r="V513">
        <v>2.4</v>
      </c>
      <c r="W513">
        <v>1</v>
      </c>
      <c r="X513">
        <v>4</v>
      </c>
      <c r="Y513">
        <v>1</v>
      </c>
      <c r="Z513">
        <v>1</v>
      </c>
      <c r="AA513">
        <v>1</v>
      </c>
      <c r="AB513">
        <v>1.4</v>
      </c>
      <c r="AC513">
        <v>120.7</v>
      </c>
      <c r="AD513">
        <v>8.9</v>
      </c>
      <c r="AE513">
        <v>1.6</v>
      </c>
      <c r="AF513">
        <v>3.2</v>
      </c>
      <c r="AG513">
        <v>1</v>
      </c>
      <c r="AH513">
        <v>13</v>
      </c>
      <c r="AI513">
        <v>3</v>
      </c>
      <c r="AJ513">
        <v>1</v>
      </c>
      <c r="AK513">
        <v>2</v>
      </c>
    </row>
    <row r="514" spans="1:37">
      <c r="A514" t="s">
        <v>722</v>
      </c>
      <c r="B514" t="s">
        <v>641</v>
      </c>
      <c r="C514">
        <v>1514</v>
      </c>
      <c r="D514">
        <v>1514</v>
      </c>
      <c r="E514">
        <v>13</v>
      </c>
      <c r="F514">
        <v>54</v>
      </c>
      <c r="G514">
        <v>0</v>
      </c>
      <c r="H514">
        <v>9</v>
      </c>
      <c r="I514">
        <v>0</v>
      </c>
      <c r="J514">
        <v>5400</v>
      </c>
      <c r="K514">
        <v>14</v>
      </c>
      <c r="L514">
        <v>4570</v>
      </c>
      <c r="M514">
        <v>13</v>
      </c>
      <c r="N514">
        <v>16.670000000000002</v>
      </c>
      <c r="O514">
        <v>84.63</v>
      </c>
      <c r="P514">
        <v>-830</v>
      </c>
      <c r="Q514">
        <v>-2</v>
      </c>
      <c r="R514">
        <v>1.5</v>
      </c>
      <c r="S514">
        <v>31.6</v>
      </c>
      <c r="T514">
        <v>6.56</v>
      </c>
      <c r="U514">
        <v>3.1</v>
      </c>
      <c r="V514">
        <v>5.2</v>
      </c>
      <c r="W514">
        <v>1</v>
      </c>
      <c r="X514">
        <v>6</v>
      </c>
      <c r="Y514">
        <v>3</v>
      </c>
      <c r="Z514">
        <v>1</v>
      </c>
      <c r="AA514">
        <v>2</v>
      </c>
      <c r="AB514">
        <v>1.7</v>
      </c>
      <c r="AC514">
        <v>70.8</v>
      </c>
      <c r="AD514">
        <v>9.0500000000000007</v>
      </c>
      <c r="AE514">
        <v>3.1</v>
      </c>
      <c r="AF514">
        <v>4.4000000000000004</v>
      </c>
      <c r="AG514">
        <v>1</v>
      </c>
      <c r="AH514">
        <v>14</v>
      </c>
      <c r="AI514">
        <v>4</v>
      </c>
      <c r="AJ514">
        <v>1</v>
      </c>
      <c r="AK514">
        <v>3</v>
      </c>
    </row>
    <row r="515" spans="1:37">
      <c r="A515" t="s">
        <v>722</v>
      </c>
      <c r="B515" t="s">
        <v>641</v>
      </c>
      <c r="C515">
        <v>1515</v>
      </c>
      <c r="D515">
        <v>1515</v>
      </c>
      <c r="E515">
        <v>12</v>
      </c>
      <c r="F515">
        <v>1792</v>
      </c>
      <c r="G515">
        <v>4</v>
      </c>
      <c r="H515">
        <v>390</v>
      </c>
      <c r="I515">
        <v>1</v>
      </c>
      <c r="J515">
        <v>179200</v>
      </c>
      <c r="K515">
        <v>490</v>
      </c>
      <c r="L515">
        <v>137810</v>
      </c>
      <c r="M515">
        <v>378</v>
      </c>
      <c r="N515">
        <v>21.76</v>
      </c>
      <c r="O515">
        <v>76.900000000000006</v>
      </c>
      <c r="P515">
        <v>-41390</v>
      </c>
      <c r="Q515">
        <v>-113</v>
      </c>
      <c r="R515">
        <v>1.1000000000000001</v>
      </c>
      <c r="S515">
        <v>32</v>
      </c>
      <c r="T515">
        <v>4.91</v>
      </c>
      <c r="U515">
        <v>2.6</v>
      </c>
      <c r="V515">
        <v>3.9</v>
      </c>
      <c r="W515">
        <v>1</v>
      </c>
      <c r="X515">
        <v>6</v>
      </c>
      <c r="Y515">
        <v>2</v>
      </c>
      <c r="Z515">
        <v>1</v>
      </c>
      <c r="AA515">
        <v>2</v>
      </c>
      <c r="AB515">
        <v>1.2</v>
      </c>
      <c r="AC515">
        <v>203.2</v>
      </c>
      <c r="AD515">
        <v>9.4700000000000006</v>
      </c>
      <c r="AE515">
        <v>2.9</v>
      </c>
      <c r="AF515">
        <v>4.0999999999999996</v>
      </c>
      <c r="AG515">
        <v>1</v>
      </c>
      <c r="AH515">
        <v>15</v>
      </c>
      <c r="AI515">
        <v>3</v>
      </c>
      <c r="AJ515">
        <v>1</v>
      </c>
      <c r="AK515">
        <v>2</v>
      </c>
    </row>
    <row r="516" spans="1:37">
      <c r="A516" t="s">
        <v>722</v>
      </c>
      <c r="B516" t="s">
        <v>641</v>
      </c>
      <c r="C516">
        <v>1516</v>
      </c>
      <c r="D516">
        <v>1516</v>
      </c>
      <c r="E516">
        <v>13</v>
      </c>
      <c r="F516">
        <v>50</v>
      </c>
      <c r="G516">
        <v>0</v>
      </c>
      <c r="H516">
        <v>9</v>
      </c>
      <c r="I516">
        <v>0</v>
      </c>
      <c r="J516">
        <v>5000</v>
      </c>
      <c r="K516">
        <v>13</v>
      </c>
      <c r="L516">
        <v>6510</v>
      </c>
      <c r="M516">
        <v>18</v>
      </c>
      <c r="N516">
        <v>18</v>
      </c>
      <c r="O516">
        <v>130.19999999999999</v>
      </c>
      <c r="P516">
        <v>1510</v>
      </c>
      <c r="Q516">
        <v>4</v>
      </c>
      <c r="R516">
        <v>2.2999999999999998</v>
      </c>
      <c r="S516">
        <v>16.8</v>
      </c>
      <c r="T516">
        <v>7.42</v>
      </c>
      <c r="U516">
        <v>4.3</v>
      </c>
      <c r="V516">
        <v>6.4</v>
      </c>
      <c r="W516">
        <v>1</v>
      </c>
      <c r="X516">
        <v>6</v>
      </c>
      <c r="Y516">
        <v>3</v>
      </c>
      <c r="Z516">
        <v>3</v>
      </c>
      <c r="AA516">
        <v>3</v>
      </c>
      <c r="AB516">
        <v>1.5</v>
      </c>
      <c r="AC516">
        <v>71.5</v>
      </c>
      <c r="AD516">
        <v>9.94</v>
      </c>
      <c r="AE516">
        <v>2.1</v>
      </c>
      <c r="AF516">
        <v>4.5999999999999996</v>
      </c>
      <c r="AG516">
        <v>1</v>
      </c>
      <c r="AH516">
        <v>14</v>
      </c>
      <c r="AI516">
        <v>4</v>
      </c>
      <c r="AJ516">
        <v>2</v>
      </c>
      <c r="AK516">
        <v>2</v>
      </c>
    </row>
    <row r="517" spans="1:37">
      <c r="A517" t="s">
        <v>722</v>
      </c>
      <c r="B517" t="s">
        <v>641</v>
      </c>
      <c r="C517">
        <v>1551</v>
      </c>
      <c r="D517">
        <v>1551</v>
      </c>
      <c r="E517">
        <v>12</v>
      </c>
      <c r="F517">
        <v>889</v>
      </c>
      <c r="G517">
        <v>2</v>
      </c>
      <c r="H517">
        <v>161</v>
      </c>
      <c r="I517">
        <v>0</v>
      </c>
      <c r="J517">
        <v>88900</v>
      </c>
      <c r="K517">
        <v>243</v>
      </c>
      <c r="L517">
        <v>70980</v>
      </c>
      <c r="M517">
        <v>194</v>
      </c>
      <c r="N517">
        <v>18.11</v>
      </c>
      <c r="O517">
        <v>79.84</v>
      </c>
      <c r="P517">
        <v>-17920</v>
      </c>
      <c r="Q517">
        <v>-49</v>
      </c>
      <c r="R517">
        <v>1.1000000000000001</v>
      </c>
      <c r="S517">
        <v>53.2</v>
      </c>
      <c r="T517">
        <v>6.03</v>
      </c>
      <c r="U517">
        <v>4.8</v>
      </c>
      <c r="V517">
        <v>5.0999999999999996</v>
      </c>
      <c r="W517">
        <v>1</v>
      </c>
      <c r="X517">
        <v>6</v>
      </c>
      <c r="Y517">
        <v>3</v>
      </c>
      <c r="Z517">
        <v>2</v>
      </c>
      <c r="AA517">
        <v>2</v>
      </c>
      <c r="AB517">
        <v>1</v>
      </c>
      <c r="AC517">
        <v>462</v>
      </c>
      <c r="AD517">
        <v>10.42</v>
      </c>
      <c r="AE517">
        <v>2.9</v>
      </c>
      <c r="AF517">
        <v>5</v>
      </c>
      <c r="AG517">
        <v>1</v>
      </c>
      <c r="AH517">
        <v>15</v>
      </c>
      <c r="AI517">
        <v>4</v>
      </c>
      <c r="AJ517">
        <v>1</v>
      </c>
      <c r="AK517">
        <v>3</v>
      </c>
    </row>
    <row r="518" spans="1:37">
      <c r="A518" t="s">
        <v>722</v>
      </c>
      <c r="B518" t="s">
        <v>641</v>
      </c>
      <c r="C518">
        <v>1612</v>
      </c>
      <c r="D518">
        <v>1612</v>
      </c>
      <c r="E518">
        <v>13</v>
      </c>
      <c r="F518">
        <v>88</v>
      </c>
      <c r="G518">
        <v>0</v>
      </c>
      <c r="H518">
        <v>10</v>
      </c>
      <c r="I518">
        <v>0</v>
      </c>
      <c r="J518">
        <v>8800</v>
      </c>
      <c r="K518">
        <v>24</v>
      </c>
      <c r="L518">
        <v>5800</v>
      </c>
      <c r="M518">
        <v>16</v>
      </c>
      <c r="N518">
        <v>11.36</v>
      </c>
      <c r="O518">
        <v>65.91</v>
      </c>
      <c r="P518">
        <v>-3000</v>
      </c>
      <c r="Q518">
        <v>-8</v>
      </c>
      <c r="R518">
        <v>1.7</v>
      </c>
      <c r="S518">
        <v>27.1</v>
      </c>
      <c r="T518">
        <v>9.2899999999999991</v>
      </c>
      <c r="U518">
        <v>6.5</v>
      </c>
      <c r="V518">
        <v>7.5</v>
      </c>
      <c r="W518">
        <v>1</v>
      </c>
      <c r="X518">
        <v>6</v>
      </c>
      <c r="Y518">
        <v>4</v>
      </c>
      <c r="Z518">
        <v>3</v>
      </c>
      <c r="AA518">
        <v>4</v>
      </c>
      <c r="AB518">
        <v>1.4</v>
      </c>
      <c r="AC518">
        <v>74.400000000000006</v>
      </c>
      <c r="AD518">
        <v>8.6999999999999993</v>
      </c>
      <c r="AE518">
        <v>2.9</v>
      </c>
      <c r="AF518">
        <v>3.8</v>
      </c>
      <c r="AG518">
        <v>1</v>
      </c>
      <c r="AH518">
        <v>14</v>
      </c>
      <c r="AI518">
        <v>3</v>
      </c>
      <c r="AJ518">
        <v>1</v>
      </c>
      <c r="AK518">
        <v>2</v>
      </c>
    </row>
    <row r="519" spans="1:37">
      <c r="A519" t="s">
        <v>722</v>
      </c>
      <c r="B519" t="s">
        <v>641</v>
      </c>
      <c r="C519">
        <v>1614</v>
      </c>
      <c r="D519">
        <v>1614</v>
      </c>
      <c r="E519">
        <v>12</v>
      </c>
      <c r="F519">
        <v>55</v>
      </c>
      <c r="G519">
        <v>0</v>
      </c>
      <c r="H519">
        <v>3</v>
      </c>
      <c r="I519">
        <v>0</v>
      </c>
      <c r="J519">
        <v>5500</v>
      </c>
      <c r="K519">
        <v>15</v>
      </c>
      <c r="L519">
        <v>1110</v>
      </c>
      <c r="M519">
        <v>3</v>
      </c>
      <c r="N519">
        <v>5.45</v>
      </c>
      <c r="O519">
        <v>20.18</v>
      </c>
      <c r="P519">
        <v>-4390</v>
      </c>
      <c r="Q519">
        <v>-12</v>
      </c>
      <c r="R519">
        <v>1.3</v>
      </c>
      <c r="S519">
        <v>13.6</v>
      </c>
      <c r="T519">
        <v>6.23</v>
      </c>
      <c r="U519">
        <v>4.9000000000000004</v>
      </c>
      <c r="V519">
        <v>5.7</v>
      </c>
      <c r="W519">
        <v>1</v>
      </c>
      <c r="X519">
        <v>6</v>
      </c>
      <c r="Y519">
        <v>3</v>
      </c>
      <c r="Z519">
        <v>2</v>
      </c>
      <c r="AA519">
        <v>2</v>
      </c>
      <c r="AB519">
        <v>1.7</v>
      </c>
      <c r="AC519">
        <v>96.6</v>
      </c>
      <c r="AD519">
        <v>11</v>
      </c>
      <c r="AE519">
        <v>4.0999999999999996</v>
      </c>
      <c r="AF519">
        <v>5.3</v>
      </c>
      <c r="AG519">
        <v>1</v>
      </c>
      <c r="AH519">
        <v>13</v>
      </c>
      <c r="AI519">
        <v>4</v>
      </c>
      <c r="AJ519">
        <v>2</v>
      </c>
      <c r="AK519">
        <v>3</v>
      </c>
    </row>
    <row r="520" spans="1:37">
      <c r="A520" t="s">
        <v>722</v>
      </c>
      <c r="B520" t="s">
        <v>641</v>
      </c>
      <c r="C520">
        <v>1616</v>
      </c>
      <c r="D520">
        <v>1616</v>
      </c>
      <c r="E520">
        <v>12</v>
      </c>
      <c r="F520">
        <v>620</v>
      </c>
      <c r="G520">
        <v>1</v>
      </c>
      <c r="H520">
        <v>117</v>
      </c>
      <c r="I520">
        <v>0</v>
      </c>
      <c r="J520">
        <v>62000</v>
      </c>
      <c r="K520">
        <v>169</v>
      </c>
      <c r="L520">
        <v>52810</v>
      </c>
      <c r="M520">
        <v>145</v>
      </c>
      <c r="N520">
        <v>18.87</v>
      </c>
      <c r="O520">
        <v>85.18</v>
      </c>
      <c r="P520">
        <v>-9190</v>
      </c>
      <c r="Q520">
        <v>-25</v>
      </c>
      <c r="R520">
        <v>1.2</v>
      </c>
      <c r="S520">
        <v>26.9</v>
      </c>
      <c r="T520">
        <v>5.75</v>
      </c>
      <c r="U520">
        <v>4.5999999999999996</v>
      </c>
      <c r="V520">
        <v>4.9000000000000004</v>
      </c>
      <c r="W520">
        <v>1</v>
      </c>
      <c r="X520">
        <v>6</v>
      </c>
      <c r="Y520">
        <v>3</v>
      </c>
      <c r="Z520">
        <v>2</v>
      </c>
      <c r="AA520">
        <v>2</v>
      </c>
      <c r="AB520">
        <v>1.1000000000000001</v>
      </c>
      <c r="AC520">
        <v>196.5</v>
      </c>
      <c r="AD520">
        <v>9.64</v>
      </c>
      <c r="AE520">
        <v>2.2999999999999998</v>
      </c>
      <c r="AF520">
        <v>4.5</v>
      </c>
      <c r="AG520">
        <v>1</v>
      </c>
      <c r="AH520">
        <v>15</v>
      </c>
      <c r="AI520">
        <v>3</v>
      </c>
      <c r="AJ520">
        <v>1</v>
      </c>
      <c r="AK520">
        <v>2</v>
      </c>
    </row>
    <row r="521" spans="1:37">
      <c r="A521" t="s">
        <v>722</v>
      </c>
      <c r="B521" t="s">
        <v>641</v>
      </c>
      <c r="C521">
        <v>2112</v>
      </c>
      <c r="D521">
        <v>2112</v>
      </c>
      <c r="E521">
        <v>12</v>
      </c>
      <c r="F521">
        <v>110</v>
      </c>
      <c r="G521">
        <v>0</v>
      </c>
      <c r="H521">
        <v>40</v>
      </c>
      <c r="I521">
        <v>0</v>
      </c>
      <c r="J521">
        <v>11000</v>
      </c>
      <c r="K521">
        <v>30</v>
      </c>
      <c r="L521">
        <v>9110</v>
      </c>
      <c r="M521">
        <v>25</v>
      </c>
      <c r="N521">
        <v>36.36</v>
      </c>
      <c r="O521">
        <v>82.82</v>
      </c>
      <c r="P521">
        <v>-1890</v>
      </c>
      <c r="Q521">
        <v>-5</v>
      </c>
      <c r="R521">
        <v>1.1000000000000001</v>
      </c>
      <c r="S521">
        <v>7.4</v>
      </c>
      <c r="T521">
        <v>2.58</v>
      </c>
      <c r="U521">
        <v>1.5</v>
      </c>
      <c r="V521">
        <v>2.4</v>
      </c>
      <c r="W521">
        <v>1</v>
      </c>
      <c r="X521">
        <v>4</v>
      </c>
      <c r="Y521">
        <v>1</v>
      </c>
      <c r="Z521">
        <v>1</v>
      </c>
      <c r="AA521">
        <v>1</v>
      </c>
      <c r="AB521">
        <v>1.2</v>
      </c>
      <c r="AC521">
        <v>93.1</v>
      </c>
      <c r="AD521">
        <v>8.61</v>
      </c>
      <c r="AE521">
        <v>1.5</v>
      </c>
      <c r="AF521">
        <v>4.8</v>
      </c>
      <c r="AG521">
        <v>1</v>
      </c>
      <c r="AH521">
        <v>14</v>
      </c>
      <c r="AI521">
        <v>3</v>
      </c>
      <c r="AJ521">
        <v>1</v>
      </c>
      <c r="AK521">
        <v>2</v>
      </c>
    </row>
    <row r="522" spans="1:37">
      <c r="A522" t="s">
        <v>722</v>
      </c>
      <c r="B522" t="s">
        <v>641</v>
      </c>
      <c r="C522">
        <v>2121</v>
      </c>
      <c r="D522">
        <v>2121</v>
      </c>
      <c r="E522">
        <v>12</v>
      </c>
      <c r="F522">
        <v>1208</v>
      </c>
      <c r="G522">
        <v>3</v>
      </c>
      <c r="H522">
        <v>474</v>
      </c>
      <c r="I522">
        <v>1</v>
      </c>
      <c r="J522">
        <v>120800</v>
      </c>
      <c r="K522">
        <v>330</v>
      </c>
      <c r="L522">
        <v>96420</v>
      </c>
      <c r="M522">
        <v>264</v>
      </c>
      <c r="N522">
        <v>39.24</v>
      </c>
      <c r="O522">
        <v>79.819999999999993</v>
      </c>
      <c r="P522">
        <v>-24380</v>
      </c>
      <c r="Q522">
        <v>-67</v>
      </c>
      <c r="R522">
        <v>1.1000000000000001</v>
      </c>
      <c r="S522">
        <v>15.4</v>
      </c>
      <c r="T522">
        <v>2.34</v>
      </c>
      <c r="U522">
        <v>1.4</v>
      </c>
      <c r="V522">
        <v>2</v>
      </c>
      <c r="W522">
        <v>1</v>
      </c>
      <c r="X522">
        <v>5</v>
      </c>
      <c r="Y522">
        <v>1</v>
      </c>
      <c r="Z522">
        <v>1</v>
      </c>
      <c r="AA522">
        <v>1</v>
      </c>
      <c r="AB522">
        <v>1</v>
      </c>
      <c r="AC522">
        <v>200.4</v>
      </c>
      <c r="AD522">
        <v>9.7100000000000009</v>
      </c>
      <c r="AE522">
        <v>1.7</v>
      </c>
      <c r="AF522">
        <v>4.9000000000000004</v>
      </c>
      <c r="AG522">
        <v>1</v>
      </c>
      <c r="AH522">
        <v>15</v>
      </c>
      <c r="AI522">
        <v>3</v>
      </c>
      <c r="AJ522">
        <v>1</v>
      </c>
      <c r="AK522">
        <v>2</v>
      </c>
    </row>
    <row r="523" spans="1:37">
      <c r="A523" t="s">
        <v>722</v>
      </c>
      <c r="B523" t="s">
        <v>641</v>
      </c>
      <c r="C523">
        <v>2123</v>
      </c>
      <c r="D523">
        <v>2123</v>
      </c>
      <c r="E523">
        <v>12</v>
      </c>
      <c r="F523">
        <v>209</v>
      </c>
      <c r="G523">
        <v>0</v>
      </c>
      <c r="H523">
        <v>64</v>
      </c>
      <c r="I523">
        <v>0</v>
      </c>
      <c r="J523">
        <v>20900</v>
      </c>
      <c r="K523">
        <v>57</v>
      </c>
      <c r="L523">
        <v>18820</v>
      </c>
      <c r="M523">
        <v>52</v>
      </c>
      <c r="N523">
        <v>30.62</v>
      </c>
      <c r="O523">
        <v>90.05</v>
      </c>
      <c r="P523">
        <v>-2080</v>
      </c>
      <c r="Q523">
        <v>-6</v>
      </c>
      <c r="R523">
        <v>1.1000000000000001</v>
      </c>
      <c r="S523">
        <v>12</v>
      </c>
      <c r="T523">
        <v>3.59</v>
      </c>
      <c r="U523">
        <v>3.5</v>
      </c>
      <c r="V523">
        <v>3.4</v>
      </c>
      <c r="W523">
        <v>1</v>
      </c>
      <c r="X523">
        <v>5</v>
      </c>
      <c r="Y523">
        <v>2</v>
      </c>
      <c r="Z523">
        <v>1</v>
      </c>
      <c r="AA523">
        <v>1</v>
      </c>
      <c r="AB523">
        <v>1</v>
      </c>
      <c r="AC523">
        <v>129</v>
      </c>
      <c r="AD523">
        <v>9.26</v>
      </c>
      <c r="AE523">
        <v>2.9</v>
      </c>
      <c r="AF523">
        <v>4.5999999999999996</v>
      </c>
      <c r="AG523">
        <v>1</v>
      </c>
      <c r="AH523">
        <v>14</v>
      </c>
      <c r="AI523">
        <v>3</v>
      </c>
      <c r="AJ523">
        <v>1</v>
      </c>
      <c r="AK523">
        <v>3</v>
      </c>
    </row>
    <row r="524" spans="1:37">
      <c r="A524" t="s">
        <v>722</v>
      </c>
      <c r="B524" t="s">
        <v>641</v>
      </c>
      <c r="C524">
        <v>2124</v>
      </c>
      <c r="D524">
        <v>2124</v>
      </c>
      <c r="E524">
        <v>12</v>
      </c>
      <c r="F524">
        <v>408</v>
      </c>
      <c r="G524">
        <v>1</v>
      </c>
      <c r="H524">
        <v>130</v>
      </c>
      <c r="I524">
        <v>0</v>
      </c>
      <c r="J524">
        <v>40800</v>
      </c>
      <c r="K524">
        <v>111</v>
      </c>
      <c r="L524">
        <v>36330</v>
      </c>
      <c r="M524">
        <v>100</v>
      </c>
      <c r="N524">
        <v>31.86</v>
      </c>
      <c r="O524">
        <v>89.04</v>
      </c>
      <c r="P524">
        <v>-4470</v>
      </c>
      <c r="Q524">
        <v>-12</v>
      </c>
      <c r="R524">
        <v>1.1000000000000001</v>
      </c>
      <c r="S524">
        <v>15.2</v>
      </c>
      <c r="T524">
        <v>3.48</v>
      </c>
      <c r="U524">
        <v>2.8</v>
      </c>
      <c r="V524">
        <v>3.1</v>
      </c>
      <c r="W524">
        <v>1</v>
      </c>
      <c r="X524">
        <v>5</v>
      </c>
      <c r="Y524">
        <v>2</v>
      </c>
      <c r="Z524">
        <v>1</v>
      </c>
      <c r="AA524">
        <v>1</v>
      </c>
      <c r="AB524">
        <v>1</v>
      </c>
      <c r="AC524">
        <v>186.2</v>
      </c>
      <c r="AD524">
        <v>10.28</v>
      </c>
      <c r="AE524">
        <v>2.4</v>
      </c>
      <c r="AF524">
        <v>5.0999999999999996</v>
      </c>
      <c r="AG524">
        <v>1</v>
      </c>
      <c r="AH524">
        <v>15</v>
      </c>
      <c r="AI524">
        <v>4</v>
      </c>
      <c r="AJ524">
        <v>1</v>
      </c>
      <c r="AK524">
        <v>3</v>
      </c>
    </row>
    <row r="525" spans="1:37">
      <c r="A525" t="s">
        <v>722</v>
      </c>
      <c r="B525" t="s">
        <v>641</v>
      </c>
      <c r="C525">
        <v>2125</v>
      </c>
      <c r="D525">
        <v>2125</v>
      </c>
      <c r="E525">
        <v>12</v>
      </c>
      <c r="F525">
        <v>747</v>
      </c>
      <c r="G525">
        <v>2</v>
      </c>
      <c r="H525">
        <v>227</v>
      </c>
      <c r="I525">
        <v>0</v>
      </c>
      <c r="J525">
        <v>74700</v>
      </c>
      <c r="K525">
        <v>204</v>
      </c>
      <c r="L525">
        <v>62490</v>
      </c>
      <c r="M525">
        <v>171</v>
      </c>
      <c r="N525">
        <v>30.39</v>
      </c>
      <c r="O525">
        <v>83.65</v>
      </c>
      <c r="P525">
        <v>-12210</v>
      </c>
      <c r="Q525">
        <v>-33</v>
      </c>
      <c r="R525">
        <v>1.1000000000000001</v>
      </c>
      <c r="S525">
        <v>15.3</v>
      </c>
      <c r="T525">
        <v>3.35</v>
      </c>
      <c r="U525">
        <v>1.8</v>
      </c>
      <c r="V525">
        <v>3</v>
      </c>
      <c r="W525">
        <v>1</v>
      </c>
      <c r="X525">
        <v>5</v>
      </c>
      <c r="Y525">
        <v>1</v>
      </c>
      <c r="Z525">
        <v>1</v>
      </c>
      <c r="AA525">
        <v>1</v>
      </c>
      <c r="AB525">
        <v>1</v>
      </c>
      <c r="AC525">
        <v>127.6</v>
      </c>
      <c r="AD525">
        <v>10.33</v>
      </c>
      <c r="AE525">
        <v>2.5</v>
      </c>
      <c r="AF525">
        <v>5.2</v>
      </c>
      <c r="AG525">
        <v>-1</v>
      </c>
      <c r="AH525">
        <v>15</v>
      </c>
      <c r="AI525">
        <v>4</v>
      </c>
      <c r="AJ525">
        <v>1</v>
      </c>
      <c r="AK525">
        <v>3</v>
      </c>
    </row>
    <row r="526" spans="1:37">
      <c r="A526" t="s">
        <v>722</v>
      </c>
      <c r="B526" t="s">
        <v>641</v>
      </c>
      <c r="C526">
        <v>2126</v>
      </c>
      <c r="D526">
        <v>2126</v>
      </c>
      <c r="E526">
        <v>12</v>
      </c>
      <c r="F526">
        <v>53</v>
      </c>
      <c r="G526">
        <v>0</v>
      </c>
      <c r="H526">
        <v>14</v>
      </c>
      <c r="I526">
        <v>0</v>
      </c>
      <c r="J526">
        <v>5300</v>
      </c>
      <c r="K526">
        <v>14</v>
      </c>
      <c r="L526">
        <v>5860</v>
      </c>
      <c r="M526">
        <v>16</v>
      </c>
      <c r="N526">
        <v>26.42</v>
      </c>
      <c r="O526">
        <v>110.57</v>
      </c>
      <c r="P526">
        <v>560</v>
      </c>
      <c r="Q526">
        <v>2</v>
      </c>
      <c r="R526">
        <v>1.7</v>
      </c>
      <c r="S526">
        <v>10.5</v>
      </c>
      <c r="T526">
        <v>4.4400000000000004</v>
      </c>
      <c r="U526">
        <v>2.4</v>
      </c>
      <c r="V526">
        <v>3.8</v>
      </c>
      <c r="W526">
        <v>1</v>
      </c>
      <c r="X526">
        <v>5</v>
      </c>
      <c r="Y526">
        <v>2</v>
      </c>
      <c r="Z526">
        <v>1</v>
      </c>
      <c r="AA526">
        <v>1</v>
      </c>
      <c r="AB526">
        <v>1.4</v>
      </c>
      <c r="AC526">
        <v>53</v>
      </c>
      <c r="AD526">
        <v>10.31</v>
      </c>
      <c r="AE526">
        <v>4.3</v>
      </c>
      <c r="AF526">
        <v>5.9</v>
      </c>
      <c r="AG526">
        <v>1</v>
      </c>
      <c r="AH526">
        <v>14</v>
      </c>
      <c r="AI526">
        <v>5</v>
      </c>
      <c r="AJ526">
        <v>1</v>
      </c>
      <c r="AK526">
        <v>3</v>
      </c>
    </row>
    <row r="527" spans="1:37">
      <c r="A527" t="s">
        <v>722</v>
      </c>
      <c r="B527" t="s">
        <v>641</v>
      </c>
      <c r="C527">
        <v>2126</v>
      </c>
      <c r="D527">
        <v>2126</v>
      </c>
      <c r="E527">
        <v>23</v>
      </c>
      <c r="F527">
        <v>222</v>
      </c>
      <c r="G527">
        <v>0</v>
      </c>
      <c r="H527">
        <v>33</v>
      </c>
      <c r="I527">
        <v>0</v>
      </c>
      <c r="J527">
        <v>22200</v>
      </c>
      <c r="K527">
        <v>60</v>
      </c>
      <c r="L527">
        <v>16480</v>
      </c>
      <c r="M527">
        <v>45</v>
      </c>
      <c r="N527">
        <v>14.86</v>
      </c>
      <c r="O527">
        <v>74.23</v>
      </c>
      <c r="P527">
        <v>-5720</v>
      </c>
      <c r="Q527">
        <v>-16</v>
      </c>
      <c r="R527">
        <v>1.6</v>
      </c>
      <c r="S527">
        <v>27.3</v>
      </c>
      <c r="T527">
        <v>7.54</v>
      </c>
      <c r="U527">
        <v>6.5</v>
      </c>
      <c r="V527">
        <v>6.5</v>
      </c>
      <c r="W527">
        <v>1</v>
      </c>
      <c r="X527">
        <v>6</v>
      </c>
      <c r="Y527">
        <v>3</v>
      </c>
      <c r="Z527">
        <v>2</v>
      </c>
      <c r="AA527">
        <v>3</v>
      </c>
      <c r="AB527">
        <v>1.3</v>
      </c>
      <c r="AC527">
        <v>142.19999999999999</v>
      </c>
      <c r="AD527">
        <v>9.56</v>
      </c>
      <c r="AE527">
        <v>2.8</v>
      </c>
      <c r="AF527">
        <v>4.8</v>
      </c>
      <c r="AG527">
        <v>1</v>
      </c>
      <c r="AH527">
        <v>15</v>
      </c>
      <c r="AI527">
        <v>4</v>
      </c>
      <c r="AJ527">
        <v>1</v>
      </c>
      <c r="AK527">
        <v>3</v>
      </c>
    </row>
    <row r="528" spans="1:37">
      <c r="A528" t="s">
        <v>722</v>
      </c>
      <c r="B528" t="s">
        <v>641</v>
      </c>
      <c r="C528">
        <v>2152</v>
      </c>
      <c r="D528">
        <v>2152</v>
      </c>
      <c r="E528">
        <v>12</v>
      </c>
      <c r="F528">
        <v>213</v>
      </c>
      <c r="G528">
        <v>0</v>
      </c>
      <c r="H528">
        <v>58</v>
      </c>
      <c r="I528">
        <v>0</v>
      </c>
      <c r="J528">
        <v>21300</v>
      </c>
      <c r="K528">
        <v>58</v>
      </c>
      <c r="L528">
        <v>16850</v>
      </c>
      <c r="M528">
        <v>46</v>
      </c>
      <c r="N528">
        <v>27.23</v>
      </c>
      <c r="O528">
        <v>79.11</v>
      </c>
      <c r="P528">
        <v>-4450</v>
      </c>
      <c r="Q528">
        <v>-12</v>
      </c>
      <c r="R528">
        <v>1.1000000000000001</v>
      </c>
      <c r="S528">
        <v>13.8</v>
      </c>
      <c r="T528">
        <v>3.68</v>
      </c>
      <c r="U528">
        <v>2.9</v>
      </c>
      <c r="V528">
        <v>3.2</v>
      </c>
      <c r="W528">
        <v>1</v>
      </c>
      <c r="X528">
        <v>6</v>
      </c>
      <c r="Y528">
        <v>2</v>
      </c>
      <c r="Z528">
        <v>1</v>
      </c>
      <c r="AA528">
        <v>1</v>
      </c>
      <c r="AB528">
        <v>1.3</v>
      </c>
      <c r="AC528">
        <v>51.5</v>
      </c>
      <c r="AD528">
        <v>9.77</v>
      </c>
      <c r="AE528">
        <v>2.5</v>
      </c>
      <c r="AF528">
        <v>6.4</v>
      </c>
      <c r="AG528">
        <v>1</v>
      </c>
      <c r="AH528">
        <v>12</v>
      </c>
      <c r="AI528">
        <v>4</v>
      </c>
      <c r="AJ528">
        <v>1</v>
      </c>
      <c r="AK528">
        <v>3</v>
      </c>
    </row>
    <row r="529" spans="1:37">
      <c r="A529" t="s">
        <v>722</v>
      </c>
      <c r="B529" t="s">
        <v>641</v>
      </c>
      <c r="C529">
        <v>2321</v>
      </c>
      <c r="D529">
        <v>2321</v>
      </c>
      <c r="E529">
        <v>12</v>
      </c>
      <c r="F529">
        <v>2</v>
      </c>
      <c r="G529">
        <v>0</v>
      </c>
      <c r="H529">
        <v>2</v>
      </c>
      <c r="I529">
        <v>0</v>
      </c>
      <c r="J529">
        <v>200</v>
      </c>
      <c r="K529">
        <v>0</v>
      </c>
      <c r="L529">
        <v>530</v>
      </c>
      <c r="M529">
        <v>1</v>
      </c>
      <c r="N529">
        <v>100</v>
      </c>
      <c r="O529">
        <v>265</v>
      </c>
      <c r="P529">
        <v>330</v>
      </c>
      <c r="Q529">
        <v>1</v>
      </c>
      <c r="R529">
        <v>5.0999999999999996</v>
      </c>
      <c r="S529">
        <v>8.1999999999999993</v>
      </c>
      <c r="T529">
        <v>6.65</v>
      </c>
      <c r="U529">
        <v>5.0999999999999996</v>
      </c>
      <c r="V529">
        <v>5.0999999999999996</v>
      </c>
      <c r="W529">
        <v>2</v>
      </c>
      <c r="X529">
        <v>2</v>
      </c>
      <c r="Y529">
        <v>2</v>
      </c>
      <c r="Z529">
        <v>2</v>
      </c>
      <c r="AA529">
        <v>2</v>
      </c>
      <c r="AB529">
        <v>1.7</v>
      </c>
      <c r="AC529">
        <v>3.6</v>
      </c>
      <c r="AD529">
        <v>2.65</v>
      </c>
      <c r="AE529">
        <v>1.7</v>
      </c>
      <c r="AF529">
        <v>1.7</v>
      </c>
      <c r="AG529">
        <v>1</v>
      </c>
      <c r="AH529">
        <v>2</v>
      </c>
      <c r="AI529">
        <v>2</v>
      </c>
      <c r="AJ529">
        <v>1</v>
      </c>
      <c r="AK529">
        <v>1</v>
      </c>
    </row>
    <row r="530" spans="1:37">
      <c r="A530" t="s">
        <v>722</v>
      </c>
      <c r="B530" t="s">
        <v>641</v>
      </c>
      <c r="C530">
        <v>2321</v>
      </c>
      <c r="D530">
        <v>2321</v>
      </c>
      <c r="E530">
        <v>23</v>
      </c>
      <c r="F530">
        <v>39</v>
      </c>
      <c r="G530">
        <v>0</v>
      </c>
      <c r="H530">
        <v>4</v>
      </c>
      <c r="I530">
        <v>0</v>
      </c>
      <c r="J530">
        <v>3900</v>
      </c>
      <c r="K530">
        <v>10</v>
      </c>
      <c r="L530">
        <v>1160</v>
      </c>
      <c r="M530">
        <v>3</v>
      </c>
      <c r="N530">
        <v>10.26</v>
      </c>
      <c r="O530">
        <v>29.74</v>
      </c>
      <c r="P530">
        <v>-2740</v>
      </c>
      <c r="Q530">
        <v>-8</v>
      </c>
      <c r="R530">
        <v>1.6</v>
      </c>
      <c r="S530">
        <v>12.6</v>
      </c>
      <c r="T530">
        <v>4.1100000000000003</v>
      </c>
      <c r="U530">
        <v>1.8</v>
      </c>
      <c r="V530">
        <v>3.4</v>
      </c>
      <c r="W530">
        <v>1</v>
      </c>
      <c r="X530">
        <v>6</v>
      </c>
      <c r="Y530">
        <v>2</v>
      </c>
      <c r="Z530">
        <v>1</v>
      </c>
      <c r="AA530">
        <v>2</v>
      </c>
      <c r="AB530">
        <v>1.5</v>
      </c>
      <c r="AC530">
        <v>21.7</v>
      </c>
      <c r="AD530">
        <v>6.94</v>
      </c>
      <c r="AE530">
        <v>2.6</v>
      </c>
      <c r="AF530">
        <v>4.9000000000000004</v>
      </c>
      <c r="AG530">
        <v>1</v>
      </c>
      <c r="AH530">
        <v>9</v>
      </c>
      <c r="AI530">
        <v>3</v>
      </c>
      <c r="AJ530">
        <v>3</v>
      </c>
      <c r="AK530">
        <v>3</v>
      </c>
    </row>
    <row r="531" spans="1:37">
      <c r="A531" t="s">
        <v>722</v>
      </c>
      <c r="B531" t="s">
        <v>641</v>
      </c>
      <c r="C531">
        <v>2323</v>
      </c>
      <c r="D531">
        <v>2323</v>
      </c>
      <c r="E531">
        <v>23</v>
      </c>
      <c r="F531">
        <v>332</v>
      </c>
      <c r="G531">
        <v>0</v>
      </c>
      <c r="H531">
        <v>111</v>
      </c>
      <c r="I531">
        <v>0</v>
      </c>
      <c r="J531">
        <v>33200</v>
      </c>
      <c r="K531">
        <v>90</v>
      </c>
      <c r="L531">
        <v>30370</v>
      </c>
      <c r="M531">
        <v>83</v>
      </c>
      <c r="N531">
        <v>33.43</v>
      </c>
      <c r="O531">
        <v>91.48</v>
      </c>
      <c r="P531">
        <v>-2830</v>
      </c>
      <c r="Q531">
        <v>-8</v>
      </c>
      <c r="R531">
        <v>1.2</v>
      </c>
      <c r="S531">
        <v>14.5</v>
      </c>
      <c r="T531">
        <v>3.23</v>
      </c>
      <c r="U531">
        <v>2.7</v>
      </c>
      <c r="V531">
        <v>2.9</v>
      </c>
      <c r="W531">
        <v>1</v>
      </c>
      <c r="X531">
        <v>6</v>
      </c>
      <c r="Y531">
        <v>1</v>
      </c>
      <c r="Z531">
        <v>1</v>
      </c>
      <c r="AA531">
        <v>1</v>
      </c>
      <c r="AB531">
        <v>1</v>
      </c>
      <c r="AC531">
        <v>85.7</v>
      </c>
      <c r="AD531">
        <v>8.76</v>
      </c>
      <c r="AE531">
        <v>3.4</v>
      </c>
      <c r="AF531">
        <v>4.7</v>
      </c>
      <c r="AG531">
        <v>-1</v>
      </c>
      <c r="AH531">
        <v>15</v>
      </c>
      <c r="AI531">
        <v>3</v>
      </c>
      <c r="AJ531">
        <v>1</v>
      </c>
      <c r="AK531">
        <v>2</v>
      </c>
    </row>
    <row r="532" spans="1:37">
      <c r="A532" t="s">
        <v>722</v>
      </c>
      <c r="B532" t="s">
        <v>641</v>
      </c>
      <c r="C532">
        <v>2324</v>
      </c>
      <c r="D532">
        <v>2324</v>
      </c>
      <c r="E532">
        <v>12</v>
      </c>
      <c r="F532">
        <v>1</v>
      </c>
      <c r="G532">
        <v>0</v>
      </c>
      <c r="H532">
        <v>1</v>
      </c>
      <c r="I532">
        <v>0</v>
      </c>
      <c r="J532">
        <v>100</v>
      </c>
      <c r="K532">
        <v>0</v>
      </c>
      <c r="L532">
        <v>200</v>
      </c>
      <c r="M532">
        <v>1</v>
      </c>
      <c r="N532">
        <v>100</v>
      </c>
      <c r="O532">
        <v>200</v>
      </c>
      <c r="P532">
        <v>100</v>
      </c>
      <c r="Q532">
        <v>0</v>
      </c>
      <c r="R532">
        <v>6.6</v>
      </c>
      <c r="S532">
        <v>6.6</v>
      </c>
      <c r="T532">
        <v>6.6</v>
      </c>
      <c r="U532">
        <v>6.6</v>
      </c>
      <c r="V532">
        <v>6.6</v>
      </c>
      <c r="W532">
        <v>4</v>
      </c>
      <c r="X532">
        <v>4</v>
      </c>
      <c r="Y532">
        <v>4</v>
      </c>
      <c r="Z532">
        <v>4</v>
      </c>
      <c r="AA532">
        <v>4</v>
      </c>
      <c r="AB532">
        <v>2</v>
      </c>
      <c r="AC532">
        <v>2</v>
      </c>
      <c r="AD532">
        <v>2</v>
      </c>
      <c r="AE532">
        <v>2</v>
      </c>
      <c r="AF532">
        <v>2</v>
      </c>
      <c r="AG532">
        <v>1</v>
      </c>
      <c r="AH532">
        <v>1</v>
      </c>
      <c r="AI532">
        <v>1</v>
      </c>
      <c r="AJ532">
        <v>1</v>
      </c>
      <c r="AK532">
        <v>1</v>
      </c>
    </row>
    <row r="533" spans="1:37">
      <c r="A533" t="s">
        <v>722</v>
      </c>
      <c r="B533" t="s">
        <v>641</v>
      </c>
      <c r="C533">
        <v>2324</v>
      </c>
      <c r="D533">
        <v>2324</v>
      </c>
      <c r="E533">
        <v>23</v>
      </c>
      <c r="F533">
        <v>34</v>
      </c>
      <c r="G533">
        <v>0</v>
      </c>
      <c r="H533">
        <v>10</v>
      </c>
      <c r="I533">
        <v>0</v>
      </c>
      <c r="J533">
        <v>3400</v>
      </c>
      <c r="K533">
        <v>9</v>
      </c>
      <c r="L533">
        <v>2590</v>
      </c>
      <c r="M533">
        <v>7</v>
      </c>
      <c r="N533">
        <v>29.41</v>
      </c>
      <c r="O533">
        <v>76.180000000000007</v>
      </c>
      <c r="P533">
        <v>-810</v>
      </c>
      <c r="Q533">
        <v>-2</v>
      </c>
      <c r="R533">
        <v>1.2</v>
      </c>
      <c r="S533">
        <v>6.4</v>
      </c>
      <c r="T533">
        <v>3.05</v>
      </c>
      <c r="U533">
        <v>2.5</v>
      </c>
      <c r="V533">
        <v>2.8</v>
      </c>
      <c r="W533">
        <v>1</v>
      </c>
      <c r="X533">
        <v>2</v>
      </c>
      <c r="Y533">
        <v>1</v>
      </c>
      <c r="Z533">
        <v>1</v>
      </c>
      <c r="AA533">
        <v>1</v>
      </c>
      <c r="AB533">
        <v>1.5</v>
      </c>
      <c r="AC533">
        <v>70.099999999999994</v>
      </c>
      <c r="AD533">
        <v>9.14</v>
      </c>
      <c r="AE533">
        <v>3</v>
      </c>
      <c r="AF533">
        <v>4.9000000000000004</v>
      </c>
      <c r="AG533">
        <v>1</v>
      </c>
      <c r="AH533">
        <v>13</v>
      </c>
      <c r="AI533">
        <v>3</v>
      </c>
      <c r="AJ533">
        <v>1</v>
      </c>
      <c r="AK533">
        <v>2</v>
      </c>
    </row>
    <row r="534" spans="1:37">
      <c r="A534" t="s">
        <v>722</v>
      </c>
      <c r="B534" t="s">
        <v>641</v>
      </c>
      <c r="C534">
        <v>2325</v>
      </c>
      <c r="D534">
        <v>2325</v>
      </c>
      <c r="E534">
        <v>12</v>
      </c>
      <c r="F534">
        <v>39</v>
      </c>
      <c r="G534">
        <v>0</v>
      </c>
      <c r="H534">
        <v>5</v>
      </c>
      <c r="I534">
        <v>0</v>
      </c>
      <c r="J534">
        <v>3900</v>
      </c>
      <c r="K534">
        <v>10</v>
      </c>
      <c r="L534">
        <v>2370</v>
      </c>
      <c r="M534">
        <v>6</v>
      </c>
      <c r="N534">
        <v>12.82</v>
      </c>
      <c r="O534">
        <v>60.77</v>
      </c>
      <c r="P534">
        <v>-1530</v>
      </c>
      <c r="Q534">
        <v>-4</v>
      </c>
      <c r="R534">
        <v>1.9</v>
      </c>
      <c r="S534">
        <v>12.6</v>
      </c>
      <c r="T534">
        <v>5.87</v>
      </c>
      <c r="U534">
        <v>4</v>
      </c>
      <c r="V534">
        <v>5.3</v>
      </c>
      <c r="W534">
        <v>1</v>
      </c>
      <c r="X534">
        <v>6</v>
      </c>
      <c r="Y534">
        <v>3</v>
      </c>
      <c r="Z534">
        <v>1</v>
      </c>
      <c r="AA534">
        <v>2</v>
      </c>
      <c r="AB534">
        <v>2.1</v>
      </c>
      <c r="AC534">
        <v>93.1</v>
      </c>
      <c r="AD534">
        <v>13.45</v>
      </c>
      <c r="AE534">
        <v>2.4</v>
      </c>
      <c r="AF534">
        <v>5.8</v>
      </c>
      <c r="AG534">
        <v>1</v>
      </c>
      <c r="AH534">
        <v>13</v>
      </c>
      <c r="AI534">
        <v>4</v>
      </c>
      <c r="AJ534">
        <v>2</v>
      </c>
      <c r="AK534">
        <v>3</v>
      </c>
    </row>
    <row r="535" spans="1:37">
      <c r="A535" t="s">
        <v>722</v>
      </c>
      <c r="B535" t="s">
        <v>641</v>
      </c>
      <c r="C535">
        <v>2325</v>
      </c>
      <c r="D535">
        <v>2325</v>
      </c>
      <c r="E535">
        <v>24</v>
      </c>
      <c r="F535">
        <v>83</v>
      </c>
      <c r="G535">
        <v>0</v>
      </c>
      <c r="H535">
        <v>5</v>
      </c>
      <c r="I535">
        <v>0</v>
      </c>
      <c r="J535">
        <v>8300</v>
      </c>
      <c r="K535">
        <v>22</v>
      </c>
      <c r="L535">
        <v>4180</v>
      </c>
      <c r="M535">
        <v>11</v>
      </c>
      <c r="N535">
        <v>6.02</v>
      </c>
      <c r="O535">
        <v>50.36</v>
      </c>
      <c r="P535">
        <v>-4120</v>
      </c>
      <c r="Q535">
        <v>-11</v>
      </c>
      <c r="R535">
        <v>2.8</v>
      </c>
      <c r="S535">
        <v>20</v>
      </c>
      <c r="T535">
        <v>9.07</v>
      </c>
      <c r="U535">
        <v>5.0999999999999996</v>
      </c>
      <c r="V535">
        <v>8.6999999999999993</v>
      </c>
      <c r="W535">
        <v>1</v>
      </c>
      <c r="X535">
        <v>6</v>
      </c>
      <c r="Y535">
        <v>4</v>
      </c>
      <c r="Z535">
        <v>4</v>
      </c>
      <c r="AA535">
        <v>4</v>
      </c>
      <c r="AB535">
        <v>1.6</v>
      </c>
      <c r="AC535">
        <v>71.900000000000006</v>
      </c>
      <c r="AD535">
        <v>9.25</v>
      </c>
      <c r="AE535">
        <v>2.2999999999999998</v>
      </c>
      <c r="AF535">
        <v>4.8</v>
      </c>
      <c r="AG535">
        <v>1</v>
      </c>
      <c r="AH535">
        <v>15</v>
      </c>
      <c r="AI535">
        <v>4</v>
      </c>
      <c r="AJ535">
        <v>1</v>
      </c>
      <c r="AK535">
        <v>3</v>
      </c>
    </row>
    <row r="536" spans="1:37">
      <c r="A536" t="s">
        <v>722</v>
      </c>
      <c r="B536" t="s">
        <v>641</v>
      </c>
      <c r="C536">
        <v>2326</v>
      </c>
      <c r="D536">
        <v>2326</v>
      </c>
      <c r="E536">
        <v>26</v>
      </c>
      <c r="F536">
        <v>63</v>
      </c>
      <c r="G536">
        <v>0</v>
      </c>
      <c r="H536">
        <v>8</v>
      </c>
      <c r="I536">
        <v>0</v>
      </c>
      <c r="J536">
        <v>6300</v>
      </c>
      <c r="K536">
        <v>17</v>
      </c>
      <c r="L536">
        <v>4150</v>
      </c>
      <c r="M536">
        <v>11</v>
      </c>
      <c r="N536">
        <v>12.7</v>
      </c>
      <c r="O536">
        <v>65.87</v>
      </c>
      <c r="P536">
        <v>-2150</v>
      </c>
      <c r="Q536">
        <v>-6</v>
      </c>
      <c r="R536">
        <v>1.9</v>
      </c>
      <c r="S536">
        <v>12.7</v>
      </c>
      <c r="T536">
        <v>5.64</v>
      </c>
      <c r="U536">
        <v>6</v>
      </c>
      <c r="V536">
        <v>5.5</v>
      </c>
      <c r="W536">
        <v>1</v>
      </c>
      <c r="X536">
        <v>6</v>
      </c>
      <c r="Y536">
        <v>3</v>
      </c>
      <c r="Z536">
        <v>2</v>
      </c>
      <c r="AA536">
        <v>2</v>
      </c>
      <c r="AB536">
        <v>2.4</v>
      </c>
      <c r="AC536">
        <v>52</v>
      </c>
      <c r="AD536">
        <v>12.58</v>
      </c>
      <c r="AE536">
        <v>2.9</v>
      </c>
      <c r="AF536">
        <v>6.8</v>
      </c>
      <c r="AG536">
        <v>1</v>
      </c>
      <c r="AH536">
        <v>15</v>
      </c>
      <c r="AI536">
        <v>5</v>
      </c>
      <c r="AJ536">
        <v>1</v>
      </c>
      <c r="AK536">
        <v>4</v>
      </c>
    </row>
    <row r="537" spans="1:37">
      <c r="A537" t="s">
        <v>722</v>
      </c>
      <c r="B537" t="s">
        <v>641</v>
      </c>
      <c r="C537">
        <v>2332</v>
      </c>
      <c r="D537">
        <v>2332</v>
      </c>
      <c r="E537">
        <v>12</v>
      </c>
      <c r="F537">
        <v>34</v>
      </c>
      <c r="G537">
        <v>0</v>
      </c>
      <c r="H537">
        <v>8</v>
      </c>
      <c r="I537">
        <v>0</v>
      </c>
      <c r="J537">
        <v>3400</v>
      </c>
      <c r="K537">
        <v>9</v>
      </c>
      <c r="L537">
        <v>3280</v>
      </c>
      <c r="M537">
        <v>9</v>
      </c>
      <c r="N537">
        <v>23.53</v>
      </c>
      <c r="O537">
        <v>96.47</v>
      </c>
      <c r="P537">
        <v>-120</v>
      </c>
      <c r="Q537">
        <v>0</v>
      </c>
      <c r="R537">
        <v>1.7</v>
      </c>
      <c r="S537">
        <v>14.7</v>
      </c>
      <c r="T537">
        <v>5.3</v>
      </c>
      <c r="U537">
        <v>4.4000000000000004</v>
      </c>
      <c r="V537">
        <v>4.5</v>
      </c>
      <c r="W537">
        <v>1</v>
      </c>
      <c r="X537">
        <v>6</v>
      </c>
      <c r="Y537">
        <v>2</v>
      </c>
      <c r="Z537">
        <v>2</v>
      </c>
      <c r="AA537">
        <v>2</v>
      </c>
      <c r="AB537">
        <v>1.1000000000000001</v>
      </c>
      <c r="AC537">
        <v>39</v>
      </c>
      <c r="AD537">
        <v>8.1999999999999993</v>
      </c>
      <c r="AE537">
        <v>1.9</v>
      </c>
      <c r="AF537">
        <v>3.9</v>
      </c>
      <c r="AG537">
        <v>1</v>
      </c>
      <c r="AH537">
        <v>11</v>
      </c>
      <c r="AI537">
        <v>3</v>
      </c>
      <c r="AJ537">
        <v>1</v>
      </c>
      <c r="AK537">
        <v>2</v>
      </c>
    </row>
    <row r="538" spans="1:37">
      <c r="A538" t="s">
        <v>722</v>
      </c>
      <c r="B538" t="s">
        <v>641</v>
      </c>
      <c r="C538">
        <v>2424</v>
      </c>
      <c r="D538">
        <v>2424</v>
      </c>
      <c r="E538">
        <v>23</v>
      </c>
      <c r="F538">
        <v>374</v>
      </c>
      <c r="G538">
        <v>1</v>
      </c>
      <c r="H538">
        <v>54</v>
      </c>
      <c r="I538">
        <v>0</v>
      </c>
      <c r="J538">
        <v>37400</v>
      </c>
      <c r="K538">
        <v>102</v>
      </c>
      <c r="L538">
        <v>36590</v>
      </c>
      <c r="M538">
        <v>100</v>
      </c>
      <c r="N538">
        <v>14.44</v>
      </c>
      <c r="O538">
        <v>97.83</v>
      </c>
      <c r="P538">
        <v>-810</v>
      </c>
      <c r="Q538">
        <v>-2</v>
      </c>
      <c r="R538">
        <v>1.3</v>
      </c>
      <c r="S538">
        <v>38.1</v>
      </c>
      <c r="T538">
        <v>8.33</v>
      </c>
      <c r="U538">
        <v>4.8</v>
      </c>
      <c r="V538">
        <v>7.3</v>
      </c>
      <c r="W538">
        <v>1</v>
      </c>
      <c r="X538">
        <v>6</v>
      </c>
      <c r="Y538">
        <v>4</v>
      </c>
      <c r="Z538">
        <v>3</v>
      </c>
      <c r="AA538">
        <v>3</v>
      </c>
      <c r="AB538">
        <v>1.6</v>
      </c>
      <c r="AC538">
        <v>121.3</v>
      </c>
      <c r="AD538">
        <v>10.17</v>
      </c>
      <c r="AE538">
        <v>2.2999999999999998</v>
      </c>
      <c r="AF538">
        <v>5.6</v>
      </c>
      <c r="AG538">
        <v>1</v>
      </c>
      <c r="AH538">
        <v>15</v>
      </c>
      <c r="AI538">
        <v>4</v>
      </c>
      <c r="AJ538">
        <v>1</v>
      </c>
      <c r="AK538">
        <v>3</v>
      </c>
    </row>
    <row r="539" spans="1:37">
      <c r="A539" t="s">
        <v>722</v>
      </c>
      <c r="B539" t="s">
        <v>641</v>
      </c>
      <c r="C539">
        <v>2425</v>
      </c>
      <c r="D539">
        <v>2425</v>
      </c>
      <c r="E539">
        <v>12</v>
      </c>
      <c r="F539">
        <v>10</v>
      </c>
      <c r="G539">
        <v>0</v>
      </c>
      <c r="H539">
        <v>1</v>
      </c>
      <c r="I539">
        <v>0</v>
      </c>
      <c r="J539">
        <v>1000</v>
      </c>
      <c r="K539">
        <v>2</v>
      </c>
      <c r="L539">
        <v>560</v>
      </c>
      <c r="M539">
        <v>2</v>
      </c>
      <c r="N539">
        <v>10</v>
      </c>
      <c r="O539">
        <v>56</v>
      </c>
      <c r="P539">
        <v>-440</v>
      </c>
      <c r="Q539">
        <v>-1</v>
      </c>
      <c r="R539">
        <v>2.9</v>
      </c>
      <c r="S539">
        <v>12.6</v>
      </c>
      <c r="T539">
        <v>6.67</v>
      </c>
      <c r="U539">
        <v>7.1</v>
      </c>
      <c r="V539">
        <v>6.4</v>
      </c>
      <c r="W539">
        <v>1</v>
      </c>
      <c r="X539">
        <v>6</v>
      </c>
      <c r="Y539">
        <v>3</v>
      </c>
      <c r="Z539">
        <v>2</v>
      </c>
      <c r="AA539">
        <v>2</v>
      </c>
      <c r="AB539">
        <v>4.9000000000000004</v>
      </c>
      <c r="AC539">
        <v>44.3</v>
      </c>
      <c r="AD539">
        <v>11.42</v>
      </c>
      <c r="AE539">
        <v>4.9000000000000004</v>
      </c>
      <c r="AF539">
        <v>6.5</v>
      </c>
      <c r="AG539">
        <v>2</v>
      </c>
      <c r="AH539">
        <v>14</v>
      </c>
      <c r="AI539">
        <v>5</v>
      </c>
      <c r="AJ539">
        <v>3</v>
      </c>
      <c r="AK539">
        <v>3</v>
      </c>
    </row>
    <row r="540" spans="1:37">
      <c r="A540" t="s">
        <v>722</v>
      </c>
      <c r="B540" t="s">
        <v>641</v>
      </c>
      <c r="C540">
        <v>2425</v>
      </c>
      <c r="D540">
        <v>2425</v>
      </c>
      <c r="E540">
        <v>23</v>
      </c>
      <c r="F540">
        <v>63</v>
      </c>
      <c r="G540">
        <v>0</v>
      </c>
      <c r="H540">
        <v>10</v>
      </c>
      <c r="I540">
        <v>0</v>
      </c>
      <c r="J540">
        <v>6300</v>
      </c>
      <c r="K540">
        <v>17</v>
      </c>
      <c r="L540">
        <v>5240</v>
      </c>
      <c r="M540">
        <v>14</v>
      </c>
      <c r="N540">
        <v>15.87</v>
      </c>
      <c r="O540">
        <v>83.17</v>
      </c>
      <c r="P540">
        <v>-1060</v>
      </c>
      <c r="Q540">
        <v>-3</v>
      </c>
      <c r="R540">
        <v>1.9</v>
      </c>
      <c r="S540">
        <v>27</v>
      </c>
      <c r="T540">
        <v>7.07</v>
      </c>
      <c r="U540">
        <v>4.8</v>
      </c>
      <c r="V540">
        <v>6</v>
      </c>
      <c r="W540">
        <v>1</v>
      </c>
      <c r="X540">
        <v>6</v>
      </c>
      <c r="Y540">
        <v>3</v>
      </c>
      <c r="Z540">
        <v>1</v>
      </c>
      <c r="AA540">
        <v>3</v>
      </c>
      <c r="AB540">
        <v>1.4</v>
      </c>
      <c r="AC540">
        <v>53.3</v>
      </c>
      <c r="AD540">
        <v>8.1</v>
      </c>
      <c r="AE540">
        <v>3.8</v>
      </c>
      <c r="AF540">
        <v>6.2</v>
      </c>
      <c r="AG540">
        <v>1</v>
      </c>
      <c r="AH540">
        <v>14</v>
      </c>
      <c r="AI540">
        <v>4</v>
      </c>
      <c r="AJ540">
        <v>1</v>
      </c>
      <c r="AK540">
        <v>3</v>
      </c>
    </row>
    <row r="541" spans="1:37">
      <c r="A541" t="s">
        <v>722</v>
      </c>
      <c r="B541" t="s">
        <v>641</v>
      </c>
      <c r="C541">
        <v>2426</v>
      </c>
      <c r="D541">
        <v>2426</v>
      </c>
      <c r="E541">
        <v>12</v>
      </c>
      <c r="F541">
        <v>19</v>
      </c>
      <c r="G541">
        <v>0</v>
      </c>
      <c r="H541">
        <v>4</v>
      </c>
      <c r="I541">
        <v>0</v>
      </c>
      <c r="J541">
        <v>1900</v>
      </c>
      <c r="K541">
        <v>5</v>
      </c>
      <c r="L541">
        <v>2590</v>
      </c>
      <c r="M541">
        <v>7</v>
      </c>
      <c r="N541">
        <v>21.05</v>
      </c>
      <c r="O541">
        <v>136.32</v>
      </c>
      <c r="P541">
        <v>690</v>
      </c>
      <c r="Q541">
        <v>2</v>
      </c>
      <c r="R541">
        <v>2.7</v>
      </c>
      <c r="S541">
        <v>11.3</v>
      </c>
      <c r="T541">
        <v>6.44</v>
      </c>
      <c r="U541">
        <v>5.8</v>
      </c>
      <c r="V541">
        <v>6.1</v>
      </c>
      <c r="W541">
        <v>1</v>
      </c>
      <c r="X541">
        <v>6</v>
      </c>
      <c r="Y541">
        <v>3</v>
      </c>
      <c r="Z541">
        <v>1</v>
      </c>
      <c r="AA541">
        <v>3</v>
      </c>
      <c r="AB541">
        <v>2.4</v>
      </c>
      <c r="AC541">
        <v>22.1</v>
      </c>
      <c r="AD541">
        <v>8.1300000000000008</v>
      </c>
      <c r="AE541">
        <v>4.3</v>
      </c>
      <c r="AF541">
        <v>5.8</v>
      </c>
      <c r="AG541">
        <v>1</v>
      </c>
      <c r="AH541">
        <v>9</v>
      </c>
      <c r="AI541">
        <v>4</v>
      </c>
      <c r="AJ541">
        <v>3</v>
      </c>
      <c r="AK541">
        <v>3</v>
      </c>
    </row>
    <row r="542" spans="1:37">
      <c r="A542" t="s">
        <v>722</v>
      </c>
      <c r="B542" t="s">
        <v>641</v>
      </c>
      <c r="C542">
        <v>2426</v>
      </c>
      <c r="D542">
        <v>2426</v>
      </c>
      <c r="E542">
        <v>23</v>
      </c>
      <c r="F542">
        <v>5</v>
      </c>
      <c r="G542">
        <v>0</v>
      </c>
      <c r="H542">
        <v>3</v>
      </c>
      <c r="I542">
        <v>0</v>
      </c>
      <c r="J542">
        <v>500</v>
      </c>
      <c r="K542">
        <v>1</v>
      </c>
      <c r="L542">
        <v>1580</v>
      </c>
      <c r="M542">
        <v>4</v>
      </c>
      <c r="N542">
        <v>60</v>
      </c>
      <c r="O542">
        <v>316</v>
      </c>
      <c r="P542">
        <v>1080</v>
      </c>
      <c r="Q542">
        <v>3</v>
      </c>
      <c r="R542">
        <v>4.3</v>
      </c>
      <c r="S542">
        <v>9</v>
      </c>
      <c r="T542">
        <v>6.46</v>
      </c>
      <c r="U542">
        <v>4.3</v>
      </c>
      <c r="V542">
        <v>6.7</v>
      </c>
      <c r="W542">
        <v>1</v>
      </c>
      <c r="X542">
        <v>5</v>
      </c>
      <c r="Y542">
        <v>3</v>
      </c>
      <c r="Z542">
        <v>1</v>
      </c>
      <c r="AA542">
        <v>3</v>
      </c>
      <c r="AB542">
        <v>3.4</v>
      </c>
      <c r="AC542">
        <v>7.7</v>
      </c>
      <c r="AD542">
        <v>5.78</v>
      </c>
      <c r="AE542">
        <v>5.4</v>
      </c>
      <c r="AF542">
        <v>5.4</v>
      </c>
      <c r="AG542">
        <v>1</v>
      </c>
      <c r="AH542">
        <v>5</v>
      </c>
      <c r="AI542">
        <v>3</v>
      </c>
      <c r="AJ542">
        <v>1</v>
      </c>
      <c r="AK542">
        <v>3</v>
      </c>
    </row>
    <row r="543" spans="1:37">
      <c r="A543" t="s">
        <v>722</v>
      </c>
      <c r="B543" t="s">
        <v>641</v>
      </c>
      <c r="C543">
        <v>2442</v>
      </c>
      <c r="D543">
        <v>2442</v>
      </c>
      <c r="E543">
        <v>12</v>
      </c>
      <c r="F543">
        <v>119</v>
      </c>
      <c r="G543">
        <v>0</v>
      </c>
      <c r="H543">
        <v>30</v>
      </c>
      <c r="I543">
        <v>0</v>
      </c>
      <c r="J543">
        <v>11900</v>
      </c>
      <c r="K543">
        <v>32</v>
      </c>
      <c r="L543">
        <v>14760</v>
      </c>
      <c r="M543">
        <v>40</v>
      </c>
      <c r="N543">
        <v>25.21</v>
      </c>
      <c r="O543">
        <v>124.03</v>
      </c>
      <c r="P543">
        <v>2860</v>
      </c>
      <c r="Q543">
        <v>8</v>
      </c>
      <c r="R543">
        <v>1.6</v>
      </c>
      <c r="S543">
        <v>18.8</v>
      </c>
      <c r="T543">
        <v>5.95</v>
      </c>
      <c r="U543">
        <v>4.9000000000000004</v>
      </c>
      <c r="V543">
        <v>5</v>
      </c>
      <c r="W543">
        <v>1</v>
      </c>
      <c r="X543">
        <v>6</v>
      </c>
      <c r="Y543">
        <v>3</v>
      </c>
      <c r="Z543">
        <v>1</v>
      </c>
      <c r="AA543">
        <v>2</v>
      </c>
      <c r="AB543">
        <v>1.6</v>
      </c>
      <c r="AC543">
        <v>88.4</v>
      </c>
      <c r="AD543">
        <v>9.9600000000000009</v>
      </c>
      <c r="AE543">
        <v>4.7</v>
      </c>
      <c r="AF543">
        <v>6.2</v>
      </c>
      <c r="AG543">
        <v>1</v>
      </c>
      <c r="AH543">
        <v>15</v>
      </c>
      <c r="AI543">
        <v>4</v>
      </c>
      <c r="AJ543">
        <v>1</v>
      </c>
      <c r="AK543">
        <v>3</v>
      </c>
    </row>
    <row r="544" spans="1:37">
      <c r="A544" t="s">
        <v>722</v>
      </c>
      <c r="B544" t="s">
        <v>641</v>
      </c>
      <c r="C544">
        <v>2626</v>
      </c>
      <c r="D544">
        <v>2626</v>
      </c>
      <c r="E544">
        <v>26</v>
      </c>
      <c r="F544">
        <v>76</v>
      </c>
      <c r="G544">
        <v>0</v>
      </c>
      <c r="H544">
        <v>22</v>
      </c>
      <c r="I544">
        <v>0</v>
      </c>
      <c r="J544">
        <v>7600</v>
      </c>
      <c r="K544">
        <v>20</v>
      </c>
      <c r="L544">
        <v>7200</v>
      </c>
      <c r="M544">
        <v>20</v>
      </c>
      <c r="N544">
        <v>28.95</v>
      </c>
      <c r="O544">
        <v>94.74</v>
      </c>
      <c r="P544">
        <v>-400</v>
      </c>
      <c r="Q544">
        <v>-1</v>
      </c>
      <c r="R544">
        <v>1.5</v>
      </c>
      <c r="S544">
        <v>7.7</v>
      </c>
      <c r="T544">
        <v>3.61</v>
      </c>
      <c r="U544">
        <v>3.2</v>
      </c>
      <c r="V544">
        <v>3.2</v>
      </c>
      <c r="W544">
        <v>1</v>
      </c>
      <c r="X544">
        <v>4</v>
      </c>
      <c r="Y544">
        <v>1</v>
      </c>
      <c r="Z544">
        <v>1</v>
      </c>
      <c r="AA544">
        <v>1</v>
      </c>
      <c r="AB544">
        <v>2</v>
      </c>
      <c r="AC544">
        <v>182.7</v>
      </c>
      <c r="AD544">
        <v>13.4</v>
      </c>
      <c r="AE544">
        <v>3.8</v>
      </c>
      <c r="AF544">
        <v>5.3</v>
      </c>
      <c r="AG544">
        <v>1</v>
      </c>
      <c r="AH544">
        <v>15</v>
      </c>
      <c r="AI544">
        <v>4</v>
      </c>
      <c r="AJ544">
        <v>1</v>
      </c>
      <c r="AK544">
        <v>3</v>
      </c>
    </row>
    <row r="545" spans="1:37">
      <c r="A545" t="s">
        <v>722</v>
      </c>
      <c r="B545" t="s">
        <v>641</v>
      </c>
      <c r="C545">
        <v>3113</v>
      </c>
      <c r="D545">
        <v>3113</v>
      </c>
      <c r="E545">
        <v>12</v>
      </c>
      <c r="F545">
        <v>63</v>
      </c>
      <c r="G545">
        <v>0</v>
      </c>
      <c r="H545">
        <v>8</v>
      </c>
      <c r="I545">
        <v>0</v>
      </c>
      <c r="J545">
        <v>6300</v>
      </c>
      <c r="K545">
        <v>17</v>
      </c>
      <c r="L545">
        <v>10110</v>
      </c>
      <c r="M545">
        <v>28</v>
      </c>
      <c r="N545">
        <v>12.7</v>
      </c>
      <c r="O545">
        <v>160.47999999999999</v>
      </c>
      <c r="P545">
        <v>3810</v>
      </c>
      <c r="Q545">
        <v>10</v>
      </c>
      <c r="R545">
        <v>3</v>
      </c>
      <c r="S545">
        <v>46.6</v>
      </c>
      <c r="T545">
        <v>11.26</v>
      </c>
      <c r="U545">
        <v>7.6</v>
      </c>
      <c r="V545">
        <v>9.8000000000000007</v>
      </c>
      <c r="W545">
        <v>2</v>
      </c>
      <c r="X545">
        <v>6</v>
      </c>
      <c r="Y545">
        <v>4</v>
      </c>
      <c r="Z545">
        <v>5</v>
      </c>
      <c r="AA545">
        <v>4</v>
      </c>
      <c r="AB545">
        <v>1.2</v>
      </c>
      <c r="AC545">
        <v>164.6</v>
      </c>
      <c r="AD545">
        <v>12.79</v>
      </c>
      <c r="AE545">
        <v>1.4</v>
      </c>
      <c r="AF545">
        <v>7.8</v>
      </c>
      <c r="AG545">
        <v>1</v>
      </c>
      <c r="AH545">
        <v>15</v>
      </c>
      <c r="AI545">
        <v>4</v>
      </c>
      <c r="AJ545">
        <v>1</v>
      </c>
      <c r="AK545">
        <v>3</v>
      </c>
    </row>
    <row r="546" spans="1:37">
      <c r="A546" t="s">
        <v>722</v>
      </c>
      <c r="B546" t="s">
        <v>641</v>
      </c>
      <c r="C546">
        <v>3113</v>
      </c>
      <c r="D546">
        <v>3113</v>
      </c>
      <c r="E546">
        <v>23</v>
      </c>
      <c r="F546">
        <v>229</v>
      </c>
      <c r="G546">
        <v>0</v>
      </c>
      <c r="H546">
        <v>27</v>
      </c>
      <c r="I546">
        <v>0</v>
      </c>
      <c r="J546">
        <v>22900</v>
      </c>
      <c r="K546">
        <v>62</v>
      </c>
      <c r="L546">
        <v>21300</v>
      </c>
      <c r="M546">
        <v>58</v>
      </c>
      <c r="N546">
        <v>11.79</v>
      </c>
      <c r="O546">
        <v>93.01</v>
      </c>
      <c r="P546">
        <v>-1600</v>
      </c>
      <c r="Q546">
        <v>-4</v>
      </c>
      <c r="R546">
        <v>1.5</v>
      </c>
      <c r="S546">
        <v>41.3</v>
      </c>
      <c r="T546">
        <v>9.75</v>
      </c>
      <c r="U546">
        <v>6.1</v>
      </c>
      <c r="V546">
        <v>8.6</v>
      </c>
      <c r="W546">
        <v>1</v>
      </c>
      <c r="X546">
        <v>6</v>
      </c>
      <c r="Y546">
        <v>4</v>
      </c>
      <c r="Z546">
        <v>3</v>
      </c>
      <c r="AA546">
        <v>4</v>
      </c>
      <c r="AB546">
        <v>1.1000000000000001</v>
      </c>
      <c r="AC546">
        <v>278.7</v>
      </c>
      <c r="AD546">
        <v>9.6</v>
      </c>
      <c r="AE546">
        <v>1.4</v>
      </c>
      <c r="AF546">
        <v>5</v>
      </c>
      <c r="AG546">
        <v>1</v>
      </c>
      <c r="AH546">
        <v>15</v>
      </c>
      <c r="AI546">
        <v>3</v>
      </c>
      <c r="AJ546">
        <v>1</v>
      </c>
      <c r="AK546">
        <v>2</v>
      </c>
    </row>
    <row r="547" spans="1:37">
      <c r="A547" t="s">
        <v>722</v>
      </c>
      <c r="B547" t="s">
        <v>641</v>
      </c>
      <c r="C547">
        <v>3131</v>
      </c>
      <c r="D547">
        <v>3131</v>
      </c>
      <c r="E547">
        <v>12</v>
      </c>
      <c r="F547">
        <v>240</v>
      </c>
      <c r="G547">
        <v>0</v>
      </c>
      <c r="H547">
        <v>17</v>
      </c>
      <c r="I547">
        <v>0</v>
      </c>
      <c r="J547">
        <v>24000</v>
      </c>
      <c r="K547">
        <v>65</v>
      </c>
      <c r="L547">
        <v>15500</v>
      </c>
      <c r="M547">
        <v>42</v>
      </c>
      <c r="N547">
        <v>7.08</v>
      </c>
      <c r="O547">
        <v>64.58</v>
      </c>
      <c r="P547">
        <v>-8500</v>
      </c>
      <c r="Q547">
        <v>-23</v>
      </c>
      <c r="R547">
        <v>1.6</v>
      </c>
      <c r="S547">
        <v>396.7</v>
      </c>
      <c r="T547">
        <v>12.87</v>
      </c>
      <c r="U547">
        <v>8</v>
      </c>
      <c r="V547">
        <v>10.199999999999999</v>
      </c>
      <c r="W547">
        <v>1</v>
      </c>
      <c r="X547">
        <v>6</v>
      </c>
      <c r="Y547">
        <v>4</v>
      </c>
      <c r="Z547">
        <v>4</v>
      </c>
      <c r="AA547">
        <v>4</v>
      </c>
      <c r="AB547">
        <v>1.1000000000000001</v>
      </c>
      <c r="AC547">
        <v>93.3</v>
      </c>
      <c r="AD547">
        <v>8.4700000000000006</v>
      </c>
      <c r="AE547">
        <v>1.6</v>
      </c>
      <c r="AF547">
        <v>4.5999999999999996</v>
      </c>
      <c r="AG547">
        <v>1</v>
      </c>
      <c r="AH547">
        <v>14</v>
      </c>
      <c r="AI547">
        <v>3</v>
      </c>
      <c r="AJ547">
        <v>1</v>
      </c>
      <c r="AK547">
        <v>2</v>
      </c>
    </row>
    <row r="548" spans="1:37">
      <c r="A548" t="s">
        <v>722</v>
      </c>
      <c r="B548" t="s">
        <v>641</v>
      </c>
      <c r="C548">
        <v>3131</v>
      </c>
      <c r="D548">
        <v>3131</v>
      </c>
      <c r="E548">
        <v>23</v>
      </c>
      <c r="F548">
        <v>1174</v>
      </c>
      <c r="G548">
        <v>3</v>
      </c>
      <c r="H548">
        <v>119</v>
      </c>
      <c r="I548">
        <v>0</v>
      </c>
      <c r="J548">
        <v>117400</v>
      </c>
      <c r="K548">
        <v>321</v>
      </c>
      <c r="L548">
        <v>92460</v>
      </c>
      <c r="M548">
        <v>253</v>
      </c>
      <c r="N548">
        <v>10.14</v>
      </c>
      <c r="O548">
        <v>78.760000000000005</v>
      </c>
      <c r="P548">
        <v>-24940</v>
      </c>
      <c r="Q548">
        <v>-68</v>
      </c>
      <c r="R548">
        <v>1.4</v>
      </c>
      <c r="S548">
        <v>46.6</v>
      </c>
      <c r="T548">
        <v>9.16</v>
      </c>
      <c r="U548">
        <v>6.5</v>
      </c>
      <c r="V548">
        <v>8.1</v>
      </c>
      <c r="W548">
        <v>1</v>
      </c>
      <c r="X548">
        <v>6</v>
      </c>
      <c r="Y548">
        <v>4</v>
      </c>
      <c r="Z548">
        <v>3</v>
      </c>
      <c r="AA548">
        <v>3</v>
      </c>
      <c r="AB548">
        <v>1</v>
      </c>
      <c r="AC548">
        <v>339.7</v>
      </c>
      <c r="AD548">
        <v>9.65</v>
      </c>
      <c r="AE548">
        <v>1.8</v>
      </c>
      <c r="AF548">
        <v>4.7</v>
      </c>
      <c r="AG548">
        <v>-1</v>
      </c>
      <c r="AH548">
        <v>15</v>
      </c>
      <c r="AI548">
        <v>3</v>
      </c>
      <c r="AJ548">
        <v>1</v>
      </c>
      <c r="AK548">
        <v>2</v>
      </c>
    </row>
    <row r="549" spans="1:37">
      <c r="A549" t="s">
        <v>722</v>
      </c>
      <c r="B549" t="s">
        <v>641</v>
      </c>
      <c r="C549">
        <v>3132</v>
      </c>
      <c r="D549">
        <v>3132</v>
      </c>
      <c r="E549">
        <v>12</v>
      </c>
      <c r="F549">
        <v>175</v>
      </c>
      <c r="G549">
        <v>0</v>
      </c>
      <c r="H549">
        <v>32</v>
      </c>
      <c r="I549">
        <v>0</v>
      </c>
      <c r="J549">
        <v>17500</v>
      </c>
      <c r="K549">
        <v>47</v>
      </c>
      <c r="L549">
        <v>18750</v>
      </c>
      <c r="M549">
        <v>51</v>
      </c>
      <c r="N549">
        <v>18.29</v>
      </c>
      <c r="O549">
        <v>107.14</v>
      </c>
      <c r="P549">
        <v>1250</v>
      </c>
      <c r="Q549">
        <v>3</v>
      </c>
      <c r="R549">
        <v>1.4</v>
      </c>
      <c r="S549">
        <v>29.5</v>
      </c>
      <c r="T549">
        <v>7.11</v>
      </c>
      <c r="U549">
        <v>4.7</v>
      </c>
      <c r="V549">
        <v>6.1</v>
      </c>
      <c r="W549">
        <v>1</v>
      </c>
      <c r="X549">
        <v>6</v>
      </c>
      <c r="Y549">
        <v>3</v>
      </c>
      <c r="Z549">
        <v>3</v>
      </c>
      <c r="AA549">
        <v>3</v>
      </c>
      <c r="AB549">
        <v>1.4</v>
      </c>
      <c r="AC549">
        <v>137.30000000000001</v>
      </c>
      <c r="AD549">
        <v>10.45</v>
      </c>
      <c r="AE549">
        <v>2.7</v>
      </c>
      <c r="AF549">
        <v>5.2</v>
      </c>
      <c r="AG549">
        <v>1</v>
      </c>
      <c r="AH549">
        <v>15</v>
      </c>
      <c r="AI549">
        <v>4</v>
      </c>
      <c r="AJ549">
        <v>1</v>
      </c>
      <c r="AK549">
        <v>3</v>
      </c>
    </row>
    <row r="550" spans="1:37">
      <c r="A550" t="s">
        <v>722</v>
      </c>
      <c r="B550" t="s">
        <v>641</v>
      </c>
      <c r="C550">
        <v>3134</v>
      </c>
      <c r="D550">
        <v>3134</v>
      </c>
      <c r="E550">
        <v>23</v>
      </c>
      <c r="F550">
        <v>191</v>
      </c>
      <c r="G550">
        <v>0</v>
      </c>
      <c r="H550">
        <v>28</v>
      </c>
      <c r="I550">
        <v>0</v>
      </c>
      <c r="J550">
        <v>19100</v>
      </c>
      <c r="K550">
        <v>52</v>
      </c>
      <c r="L550">
        <v>20620</v>
      </c>
      <c r="M550">
        <v>56</v>
      </c>
      <c r="N550">
        <v>14.66</v>
      </c>
      <c r="O550">
        <v>107.96</v>
      </c>
      <c r="P550">
        <v>1520</v>
      </c>
      <c r="Q550">
        <v>4</v>
      </c>
      <c r="R550">
        <v>1.6</v>
      </c>
      <c r="S550">
        <v>26.2</v>
      </c>
      <c r="T550">
        <v>8.24</v>
      </c>
      <c r="U550">
        <v>6.1</v>
      </c>
      <c r="V550">
        <v>7.6</v>
      </c>
      <c r="W550">
        <v>1</v>
      </c>
      <c r="X550">
        <v>6</v>
      </c>
      <c r="Y550">
        <v>4</v>
      </c>
      <c r="Z550">
        <v>4</v>
      </c>
      <c r="AA550">
        <v>4</v>
      </c>
      <c r="AB550">
        <v>0.7</v>
      </c>
      <c r="AC550">
        <v>86.4</v>
      </c>
      <c r="AD550">
        <v>10.09</v>
      </c>
      <c r="AE550">
        <v>3.8</v>
      </c>
      <c r="AF550">
        <v>6.1</v>
      </c>
      <c r="AG550">
        <v>-1</v>
      </c>
      <c r="AH550">
        <v>15</v>
      </c>
      <c r="AI550">
        <v>4</v>
      </c>
      <c r="AJ550">
        <v>1</v>
      </c>
      <c r="AK550">
        <v>3</v>
      </c>
    </row>
    <row r="551" spans="1:37">
      <c r="A551" t="s">
        <v>722</v>
      </c>
      <c r="B551" t="s">
        <v>641</v>
      </c>
      <c r="C551">
        <v>3135</v>
      </c>
      <c r="D551">
        <v>3135</v>
      </c>
      <c r="E551">
        <v>23</v>
      </c>
      <c r="F551">
        <v>467</v>
      </c>
      <c r="G551">
        <v>1</v>
      </c>
      <c r="H551">
        <v>73</v>
      </c>
      <c r="I551">
        <v>0</v>
      </c>
      <c r="J551">
        <v>46700</v>
      </c>
      <c r="K551">
        <v>127</v>
      </c>
      <c r="L551">
        <v>47640</v>
      </c>
      <c r="M551">
        <v>131</v>
      </c>
      <c r="N551">
        <v>15.63</v>
      </c>
      <c r="O551">
        <v>102.01</v>
      </c>
      <c r="P551">
        <v>940</v>
      </c>
      <c r="Q551">
        <v>3</v>
      </c>
      <c r="R551">
        <v>1.2</v>
      </c>
      <c r="S551">
        <v>28.4</v>
      </c>
      <c r="T551">
        <v>7.98</v>
      </c>
      <c r="U551">
        <v>5.0999999999999996</v>
      </c>
      <c r="V551">
        <v>7.1</v>
      </c>
      <c r="W551">
        <v>1</v>
      </c>
      <c r="X551">
        <v>6</v>
      </c>
      <c r="Y551">
        <v>4</v>
      </c>
      <c r="Z551">
        <v>3</v>
      </c>
      <c r="AA551">
        <v>4</v>
      </c>
      <c r="AB551">
        <v>1.4</v>
      </c>
      <c r="AC551">
        <v>121.5</v>
      </c>
      <c r="AD551">
        <v>9.8800000000000008</v>
      </c>
      <c r="AE551">
        <v>2.5</v>
      </c>
      <c r="AF551">
        <v>5.6</v>
      </c>
      <c r="AG551">
        <v>1</v>
      </c>
      <c r="AH551">
        <v>15</v>
      </c>
      <c r="AI551">
        <v>4</v>
      </c>
      <c r="AJ551">
        <v>1</v>
      </c>
      <c r="AK551">
        <v>3</v>
      </c>
    </row>
    <row r="552" spans="1:37">
      <c r="A552" t="s">
        <v>722</v>
      </c>
      <c r="B552" t="s">
        <v>641</v>
      </c>
      <c r="C552">
        <v>3136</v>
      </c>
      <c r="D552">
        <v>3136</v>
      </c>
      <c r="E552">
        <v>23</v>
      </c>
      <c r="F552">
        <v>139</v>
      </c>
      <c r="G552">
        <v>0</v>
      </c>
      <c r="H552">
        <v>16</v>
      </c>
      <c r="I552">
        <v>0</v>
      </c>
      <c r="J552">
        <v>13900</v>
      </c>
      <c r="K552">
        <v>38</v>
      </c>
      <c r="L552">
        <v>11900</v>
      </c>
      <c r="M552">
        <v>33</v>
      </c>
      <c r="N552">
        <v>11.51</v>
      </c>
      <c r="O552">
        <v>85.61</v>
      </c>
      <c r="P552">
        <v>-2000</v>
      </c>
      <c r="Q552">
        <v>-5</v>
      </c>
      <c r="R552">
        <v>2.7</v>
      </c>
      <c r="S552">
        <v>21.7</v>
      </c>
      <c r="T552">
        <v>7.93</v>
      </c>
      <c r="U552">
        <v>7.9</v>
      </c>
      <c r="V552">
        <v>7.5</v>
      </c>
      <c r="W552">
        <v>1</v>
      </c>
      <c r="X552">
        <v>6</v>
      </c>
      <c r="Y552">
        <v>4</v>
      </c>
      <c r="Z552">
        <v>4</v>
      </c>
      <c r="AA552">
        <v>4</v>
      </c>
      <c r="AB552">
        <v>1</v>
      </c>
      <c r="AC552">
        <v>69.599999999999994</v>
      </c>
      <c r="AD552">
        <v>11.16</v>
      </c>
      <c r="AE552">
        <v>2.4</v>
      </c>
      <c r="AF552">
        <v>6.9</v>
      </c>
      <c r="AG552">
        <v>-1</v>
      </c>
      <c r="AH552">
        <v>14</v>
      </c>
      <c r="AI552">
        <v>4</v>
      </c>
      <c r="AJ552">
        <v>1</v>
      </c>
      <c r="AK552">
        <v>4</v>
      </c>
    </row>
    <row r="553" spans="1:37">
      <c r="A553" t="s">
        <v>722</v>
      </c>
      <c r="B553" t="s">
        <v>641</v>
      </c>
      <c r="C553">
        <v>3153</v>
      </c>
      <c r="D553">
        <v>3153</v>
      </c>
      <c r="E553">
        <v>12</v>
      </c>
      <c r="F553">
        <v>29</v>
      </c>
      <c r="G553">
        <v>0</v>
      </c>
      <c r="H553">
        <v>2</v>
      </c>
      <c r="I553">
        <v>0</v>
      </c>
      <c r="J553">
        <v>2900</v>
      </c>
      <c r="K553">
        <v>7</v>
      </c>
      <c r="L553">
        <v>2580</v>
      </c>
      <c r="M553">
        <v>7</v>
      </c>
      <c r="N553">
        <v>6.9</v>
      </c>
      <c r="O553">
        <v>88.97</v>
      </c>
      <c r="P553">
        <v>-320</v>
      </c>
      <c r="Q553">
        <v>-1</v>
      </c>
      <c r="R553">
        <v>2.9</v>
      </c>
      <c r="S553">
        <v>38.200000000000003</v>
      </c>
      <c r="T553">
        <v>10.55</v>
      </c>
      <c r="U553">
        <v>7.2</v>
      </c>
      <c r="V553">
        <v>8.6</v>
      </c>
      <c r="W553">
        <v>2</v>
      </c>
      <c r="X553">
        <v>6</v>
      </c>
      <c r="Y553">
        <v>5</v>
      </c>
      <c r="Z553">
        <v>4</v>
      </c>
      <c r="AA553">
        <v>5</v>
      </c>
      <c r="AB553">
        <v>2.2999999999999998</v>
      </c>
      <c r="AC553">
        <v>42.4</v>
      </c>
      <c r="AD553">
        <v>14.48</v>
      </c>
      <c r="AE553">
        <v>2.2999999999999998</v>
      </c>
      <c r="AF553">
        <v>12.6</v>
      </c>
      <c r="AG553">
        <v>1</v>
      </c>
      <c r="AH553">
        <v>11</v>
      </c>
      <c r="AI553">
        <v>6</v>
      </c>
      <c r="AJ553">
        <v>1</v>
      </c>
      <c r="AK553">
        <v>6</v>
      </c>
    </row>
    <row r="554" spans="1:37">
      <c r="A554" t="s">
        <v>722</v>
      </c>
      <c r="B554" t="s">
        <v>641</v>
      </c>
      <c r="C554">
        <v>3153</v>
      </c>
      <c r="D554">
        <v>3153</v>
      </c>
      <c r="E554">
        <v>23</v>
      </c>
      <c r="F554">
        <v>136</v>
      </c>
      <c r="G554">
        <v>0</v>
      </c>
      <c r="H554">
        <v>21</v>
      </c>
      <c r="I554">
        <v>0</v>
      </c>
      <c r="J554">
        <v>13600</v>
      </c>
      <c r="K554">
        <v>37</v>
      </c>
      <c r="L554">
        <v>15950</v>
      </c>
      <c r="M554">
        <v>44</v>
      </c>
      <c r="N554">
        <v>15.44</v>
      </c>
      <c r="O554">
        <v>117.28</v>
      </c>
      <c r="P554">
        <v>2350</v>
      </c>
      <c r="Q554">
        <v>6</v>
      </c>
      <c r="R554">
        <v>1.4</v>
      </c>
      <c r="S554">
        <v>26.9</v>
      </c>
      <c r="T554">
        <v>7.31</v>
      </c>
      <c r="U554">
        <v>4.9000000000000004</v>
      </c>
      <c r="V554">
        <v>6.5</v>
      </c>
      <c r="W554">
        <v>1</v>
      </c>
      <c r="X554">
        <v>6</v>
      </c>
      <c r="Y554">
        <v>3</v>
      </c>
      <c r="Z554">
        <v>4</v>
      </c>
      <c r="AA554">
        <v>3</v>
      </c>
      <c r="AB554">
        <v>1.7</v>
      </c>
      <c r="AC554">
        <v>62.2</v>
      </c>
      <c r="AD554">
        <v>8.9600000000000009</v>
      </c>
      <c r="AE554">
        <v>4.2</v>
      </c>
      <c r="AF554">
        <v>6</v>
      </c>
      <c r="AG554">
        <v>1</v>
      </c>
      <c r="AH554">
        <v>14</v>
      </c>
      <c r="AI554">
        <v>4</v>
      </c>
      <c r="AJ554">
        <v>1</v>
      </c>
      <c r="AK554">
        <v>3</v>
      </c>
    </row>
    <row r="555" spans="1:37">
      <c r="A555" t="s">
        <v>722</v>
      </c>
      <c r="B555" t="s">
        <v>641</v>
      </c>
      <c r="C555">
        <v>3223</v>
      </c>
      <c r="D555">
        <v>3223</v>
      </c>
      <c r="E555">
        <v>12</v>
      </c>
      <c r="F555">
        <v>74</v>
      </c>
      <c r="G555">
        <v>0</v>
      </c>
      <c r="H555">
        <v>12</v>
      </c>
      <c r="I555">
        <v>0</v>
      </c>
      <c r="J555">
        <v>7400</v>
      </c>
      <c r="K555">
        <v>20</v>
      </c>
      <c r="L555">
        <v>6870</v>
      </c>
      <c r="M555">
        <v>19</v>
      </c>
      <c r="N555">
        <v>16.22</v>
      </c>
      <c r="O555">
        <v>92.84</v>
      </c>
      <c r="P555">
        <v>-530</v>
      </c>
      <c r="Q555">
        <v>-1</v>
      </c>
      <c r="R555">
        <v>1.8</v>
      </c>
      <c r="S555">
        <v>22.8</v>
      </c>
      <c r="T555">
        <v>6.84</v>
      </c>
      <c r="U555">
        <v>7.3</v>
      </c>
      <c r="V555">
        <v>6</v>
      </c>
      <c r="W555">
        <v>1</v>
      </c>
      <c r="X555">
        <v>6</v>
      </c>
      <c r="Y555">
        <v>3</v>
      </c>
      <c r="Z555">
        <v>2</v>
      </c>
      <c r="AA555">
        <v>3</v>
      </c>
      <c r="AB555">
        <v>1.3</v>
      </c>
      <c r="AC555">
        <v>93.9</v>
      </c>
      <c r="AD555">
        <v>10.86</v>
      </c>
      <c r="AE555">
        <v>3.1</v>
      </c>
      <c r="AF555">
        <v>5.4</v>
      </c>
      <c r="AG555">
        <v>1</v>
      </c>
      <c r="AH555">
        <v>15</v>
      </c>
      <c r="AI555">
        <v>4</v>
      </c>
      <c r="AJ555">
        <v>1</v>
      </c>
      <c r="AK555">
        <v>3</v>
      </c>
    </row>
    <row r="556" spans="1:37">
      <c r="A556" t="s">
        <v>722</v>
      </c>
      <c r="B556" t="s">
        <v>641</v>
      </c>
      <c r="C556">
        <v>3232</v>
      </c>
      <c r="D556">
        <v>3232</v>
      </c>
      <c r="E556">
        <v>23</v>
      </c>
      <c r="F556">
        <v>319</v>
      </c>
      <c r="G556">
        <v>0</v>
      </c>
      <c r="H556">
        <v>107</v>
      </c>
      <c r="I556">
        <v>0</v>
      </c>
      <c r="J556">
        <v>31900</v>
      </c>
      <c r="K556">
        <v>87</v>
      </c>
      <c r="L556">
        <v>28690</v>
      </c>
      <c r="M556">
        <v>79</v>
      </c>
      <c r="N556">
        <v>33.54</v>
      </c>
      <c r="O556">
        <v>89.94</v>
      </c>
      <c r="P556">
        <v>-3210</v>
      </c>
      <c r="Q556">
        <v>-9</v>
      </c>
      <c r="R556">
        <v>1.2</v>
      </c>
      <c r="S556">
        <v>12.2</v>
      </c>
      <c r="T556">
        <v>3.33</v>
      </c>
      <c r="U556">
        <v>1.8</v>
      </c>
      <c r="V556">
        <v>3</v>
      </c>
      <c r="W556">
        <v>1</v>
      </c>
      <c r="X556">
        <v>6</v>
      </c>
      <c r="Y556">
        <v>1</v>
      </c>
      <c r="Z556">
        <v>1</v>
      </c>
      <c r="AA556">
        <v>1</v>
      </c>
      <c r="AB556">
        <v>1</v>
      </c>
      <c r="AC556">
        <v>121.8</v>
      </c>
      <c r="AD556">
        <v>9.02</v>
      </c>
      <c r="AE556">
        <v>2</v>
      </c>
      <c r="AF556">
        <v>5.0999999999999996</v>
      </c>
      <c r="AG556">
        <v>1</v>
      </c>
      <c r="AH556">
        <v>15</v>
      </c>
      <c r="AI556">
        <v>4</v>
      </c>
      <c r="AJ556">
        <v>1</v>
      </c>
      <c r="AK556">
        <v>3</v>
      </c>
    </row>
    <row r="557" spans="1:37">
      <c r="A557" t="s">
        <v>722</v>
      </c>
      <c r="B557" t="s">
        <v>641</v>
      </c>
      <c r="C557">
        <v>3235</v>
      </c>
      <c r="D557">
        <v>3235</v>
      </c>
      <c r="E557">
        <v>23</v>
      </c>
      <c r="F557">
        <v>96</v>
      </c>
      <c r="G557">
        <v>0</v>
      </c>
      <c r="H557">
        <v>20</v>
      </c>
      <c r="I557">
        <v>0</v>
      </c>
      <c r="J557">
        <v>9600</v>
      </c>
      <c r="K557">
        <v>26</v>
      </c>
      <c r="L557">
        <v>6590</v>
      </c>
      <c r="M557">
        <v>18</v>
      </c>
      <c r="N557">
        <v>20.83</v>
      </c>
      <c r="O557">
        <v>68.650000000000006</v>
      </c>
      <c r="P557">
        <v>-3010</v>
      </c>
      <c r="Q557">
        <v>-8</v>
      </c>
      <c r="R557">
        <v>1.2</v>
      </c>
      <c r="S557">
        <v>11.2</v>
      </c>
      <c r="T557">
        <v>3.94</v>
      </c>
      <c r="U557">
        <v>2.7</v>
      </c>
      <c r="V557">
        <v>3.5</v>
      </c>
      <c r="W557">
        <v>1</v>
      </c>
      <c r="X557">
        <v>5</v>
      </c>
      <c r="Y557">
        <v>2</v>
      </c>
      <c r="Z557">
        <v>1</v>
      </c>
      <c r="AA557">
        <v>1</v>
      </c>
      <c r="AB557">
        <v>1.4</v>
      </c>
      <c r="AC557">
        <v>41.9</v>
      </c>
      <c r="AD557">
        <v>9.52</v>
      </c>
      <c r="AE557">
        <v>2.2999999999999998</v>
      </c>
      <c r="AF557">
        <v>6.2</v>
      </c>
      <c r="AG557">
        <v>1</v>
      </c>
      <c r="AH557">
        <v>12</v>
      </c>
      <c r="AI557">
        <v>4</v>
      </c>
      <c r="AJ557">
        <v>1</v>
      </c>
      <c r="AK557">
        <v>3</v>
      </c>
    </row>
    <row r="558" spans="1:37">
      <c r="A558" t="s">
        <v>722</v>
      </c>
      <c r="B558" t="s">
        <v>641</v>
      </c>
      <c r="C558">
        <v>3432</v>
      </c>
      <c r="D558">
        <v>3432</v>
      </c>
      <c r="E558">
        <v>13</v>
      </c>
      <c r="F558">
        <v>18</v>
      </c>
      <c r="G558">
        <v>0</v>
      </c>
      <c r="H558">
        <v>4</v>
      </c>
      <c r="I558">
        <v>0</v>
      </c>
      <c r="J558">
        <v>1800</v>
      </c>
      <c r="K558">
        <v>4</v>
      </c>
      <c r="L558">
        <v>2220</v>
      </c>
      <c r="M558">
        <v>6</v>
      </c>
      <c r="N558">
        <v>22.22</v>
      </c>
      <c r="O558">
        <v>123.33</v>
      </c>
      <c r="P558">
        <v>420</v>
      </c>
      <c r="Q558">
        <v>1</v>
      </c>
      <c r="R558">
        <v>1.3</v>
      </c>
      <c r="S558">
        <v>10.1</v>
      </c>
      <c r="T558">
        <v>6.07</v>
      </c>
      <c r="U558">
        <v>4.8</v>
      </c>
      <c r="V558">
        <v>5.6</v>
      </c>
      <c r="W558">
        <v>1</v>
      </c>
      <c r="X558">
        <v>5</v>
      </c>
      <c r="Y558">
        <v>3</v>
      </c>
      <c r="Z558">
        <v>2</v>
      </c>
      <c r="AA558">
        <v>3</v>
      </c>
      <c r="AB558">
        <v>2.4</v>
      </c>
      <c r="AC558">
        <v>61</v>
      </c>
      <c r="AD558">
        <v>12.09</v>
      </c>
      <c r="AE558">
        <v>5.7</v>
      </c>
      <c r="AF558">
        <v>5.7</v>
      </c>
      <c r="AG558">
        <v>1</v>
      </c>
      <c r="AH558">
        <v>14</v>
      </c>
      <c r="AI558">
        <v>5</v>
      </c>
      <c r="AJ558">
        <v>2</v>
      </c>
      <c r="AK558">
        <v>3</v>
      </c>
    </row>
    <row r="559" spans="1:37">
      <c r="A559" t="s">
        <v>722</v>
      </c>
      <c r="B559" t="s">
        <v>641</v>
      </c>
      <c r="C559">
        <v>3434</v>
      </c>
      <c r="D559">
        <v>3434</v>
      </c>
      <c r="E559">
        <v>23</v>
      </c>
      <c r="F559">
        <v>195</v>
      </c>
      <c r="G559">
        <v>0</v>
      </c>
      <c r="H559">
        <v>28</v>
      </c>
      <c r="I559">
        <v>0</v>
      </c>
      <c r="J559">
        <v>19500</v>
      </c>
      <c r="K559">
        <v>53</v>
      </c>
      <c r="L559">
        <v>18090</v>
      </c>
      <c r="M559">
        <v>50</v>
      </c>
      <c r="N559">
        <v>14.36</v>
      </c>
      <c r="O559">
        <v>92.77</v>
      </c>
      <c r="P559">
        <v>-1410</v>
      </c>
      <c r="Q559">
        <v>-4</v>
      </c>
      <c r="R559">
        <v>2</v>
      </c>
      <c r="S559">
        <v>35.5</v>
      </c>
      <c r="T559">
        <v>7.4</v>
      </c>
      <c r="U559">
        <v>5.0999999999999996</v>
      </c>
      <c r="V559">
        <v>6.9</v>
      </c>
      <c r="W559">
        <v>1</v>
      </c>
      <c r="X559">
        <v>6</v>
      </c>
      <c r="Y559">
        <v>3</v>
      </c>
      <c r="Z559">
        <v>3</v>
      </c>
      <c r="AA559">
        <v>3</v>
      </c>
      <c r="AB559">
        <v>1.3</v>
      </c>
      <c r="AC559">
        <v>99.8</v>
      </c>
      <c r="AD559">
        <v>9.2799999999999994</v>
      </c>
      <c r="AE559">
        <v>4.0999999999999996</v>
      </c>
      <c r="AF559">
        <v>5.7</v>
      </c>
      <c r="AG559">
        <v>1</v>
      </c>
      <c r="AH559">
        <v>15</v>
      </c>
      <c r="AI559">
        <v>4</v>
      </c>
      <c r="AJ559">
        <v>1</v>
      </c>
      <c r="AK559">
        <v>3</v>
      </c>
    </row>
    <row r="560" spans="1:37">
      <c r="A560" t="s">
        <v>722</v>
      </c>
      <c r="B560" t="s">
        <v>641</v>
      </c>
      <c r="C560">
        <v>3435</v>
      </c>
      <c r="D560">
        <v>3435</v>
      </c>
      <c r="E560">
        <v>23</v>
      </c>
      <c r="F560">
        <v>30</v>
      </c>
      <c r="G560">
        <v>0</v>
      </c>
      <c r="H560">
        <v>4</v>
      </c>
      <c r="I560">
        <v>0</v>
      </c>
      <c r="J560">
        <v>3000</v>
      </c>
      <c r="K560">
        <v>8</v>
      </c>
      <c r="L560">
        <v>2630</v>
      </c>
      <c r="M560">
        <v>7</v>
      </c>
      <c r="N560">
        <v>13.33</v>
      </c>
      <c r="O560">
        <v>87.67</v>
      </c>
      <c r="P560">
        <v>-370</v>
      </c>
      <c r="Q560">
        <v>-1</v>
      </c>
      <c r="R560">
        <v>3</v>
      </c>
      <c r="S560">
        <v>19.5</v>
      </c>
      <c r="T560">
        <v>7.53</v>
      </c>
      <c r="U560">
        <v>3.8</v>
      </c>
      <c r="V560">
        <v>6.9</v>
      </c>
      <c r="W560">
        <v>1</v>
      </c>
      <c r="X560">
        <v>6</v>
      </c>
      <c r="Y560">
        <v>4</v>
      </c>
      <c r="Z560">
        <v>3</v>
      </c>
      <c r="AA560">
        <v>3</v>
      </c>
      <c r="AB560">
        <v>2</v>
      </c>
      <c r="AC560">
        <v>12.5</v>
      </c>
      <c r="AD560">
        <v>6.77</v>
      </c>
      <c r="AE560">
        <v>2.6</v>
      </c>
      <c r="AF560">
        <v>5.4</v>
      </c>
      <c r="AG560">
        <v>1</v>
      </c>
      <c r="AH560">
        <v>7</v>
      </c>
      <c r="AI560">
        <v>3</v>
      </c>
      <c r="AJ560">
        <v>1</v>
      </c>
      <c r="AK560">
        <v>3</v>
      </c>
    </row>
    <row r="561" spans="1:37">
      <c r="A561" t="s">
        <v>722</v>
      </c>
      <c r="B561" t="s">
        <v>641</v>
      </c>
      <c r="C561">
        <v>3443</v>
      </c>
      <c r="D561">
        <v>3443</v>
      </c>
      <c r="E561">
        <v>14</v>
      </c>
      <c r="F561">
        <v>54</v>
      </c>
      <c r="G561">
        <v>0</v>
      </c>
      <c r="H561">
        <v>6</v>
      </c>
      <c r="I561">
        <v>0</v>
      </c>
      <c r="J561">
        <v>5400</v>
      </c>
      <c r="K561">
        <v>14</v>
      </c>
      <c r="L561">
        <v>5060</v>
      </c>
      <c r="M561">
        <v>14</v>
      </c>
      <c r="N561">
        <v>11.11</v>
      </c>
      <c r="O561">
        <v>93.7</v>
      </c>
      <c r="P561">
        <v>-340</v>
      </c>
      <c r="Q561">
        <v>-1</v>
      </c>
      <c r="R561">
        <v>2.7</v>
      </c>
      <c r="S561">
        <v>21</v>
      </c>
      <c r="T561">
        <v>8.51</v>
      </c>
      <c r="U561">
        <v>6.6</v>
      </c>
      <c r="V561">
        <v>7.9</v>
      </c>
      <c r="W561">
        <v>1</v>
      </c>
      <c r="X561">
        <v>6</v>
      </c>
      <c r="Y561">
        <v>4</v>
      </c>
      <c r="Z561">
        <v>4</v>
      </c>
      <c r="AA561">
        <v>4</v>
      </c>
      <c r="AB561">
        <v>1.8</v>
      </c>
      <c r="AC561">
        <v>103</v>
      </c>
      <c r="AD561">
        <v>10.74</v>
      </c>
      <c r="AE561">
        <v>2.2000000000000002</v>
      </c>
      <c r="AF561">
        <v>5.8</v>
      </c>
      <c r="AG561">
        <v>1</v>
      </c>
      <c r="AH561">
        <v>15</v>
      </c>
      <c r="AI561">
        <v>4</v>
      </c>
      <c r="AJ561">
        <v>1</v>
      </c>
      <c r="AK561">
        <v>3</v>
      </c>
    </row>
    <row r="562" spans="1:37">
      <c r="A562" t="s">
        <v>722</v>
      </c>
      <c r="B562" t="s">
        <v>641</v>
      </c>
      <c r="C562">
        <v>3535</v>
      </c>
      <c r="D562">
        <v>3535</v>
      </c>
      <c r="E562">
        <v>23</v>
      </c>
      <c r="F562">
        <v>48</v>
      </c>
      <c r="G562">
        <v>0</v>
      </c>
      <c r="H562">
        <v>2</v>
      </c>
      <c r="I562">
        <v>0</v>
      </c>
      <c r="J562">
        <v>4800</v>
      </c>
      <c r="K562">
        <v>13</v>
      </c>
      <c r="L562">
        <v>1350</v>
      </c>
      <c r="M562">
        <v>4</v>
      </c>
      <c r="N562">
        <v>4.17</v>
      </c>
      <c r="O562">
        <v>28.13</v>
      </c>
      <c r="P562">
        <v>-3450</v>
      </c>
      <c r="Q562">
        <v>-9</v>
      </c>
      <c r="R562">
        <v>2.4</v>
      </c>
      <c r="S562">
        <v>16</v>
      </c>
      <c r="T562">
        <v>7.99</v>
      </c>
      <c r="U562">
        <v>4.0999999999999996</v>
      </c>
      <c r="V562">
        <v>7.8</v>
      </c>
      <c r="W562">
        <v>1</v>
      </c>
      <c r="X562">
        <v>6</v>
      </c>
      <c r="Y562">
        <v>4</v>
      </c>
      <c r="Z562">
        <v>4</v>
      </c>
      <c r="AA562">
        <v>4</v>
      </c>
      <c r="AB562">
        <v>1.6</v>
      </c>
      <c r="AC562">
        <v>94.7</v>
      </c>
      <c r="AD562">
        <v>12.89</v>
      </c>
      <c r="AE562">
        <v>3.7</v>
      </c>
      <c r="AF562">
        <v>6.9</v>
      </c>
      <c r="AG562">
        <v>1</v>
      </c>
      <c r="AH562">
        <v>14</v>
      </c>
      <c r="AI562">
        <v>5</v>
      </c>
      <c r="AJ562">
        <v>1</v>
      </c>
      <c r="AK562">
        <v>3</v>
      </c>
    </row>
    <row r="563" spans="1:37">
      <c r="A563" t="s">
        <v>722</v>
      </c>
      <c r="B563" t="s">
        <v>641</v>
      </c>
      <c r="C563">
        <v>3535</v>
      </c>
      <c r="D563">
        <v>3535</v>
      </c>
      <c r="E563">
        <v>34</v>
      </c>
      <c r="F563">
        <v>12</v>
      </c>
      <c r="G563">
        <v>0</v>
      </c>
      <c r="H563">
        <v>2</v>
      </c>
      <c r="I563">
        <v>0</v>
      </c>
      <c r="J563">
        <v>1200</v>
      </c>
      <c r="K563">
        <v>3</v>
      </c>
      <c r="L563">
        <v>1300</v>
      </c>
      <c r="M563">
        <v>4</v>
      </c>
      <c r="N563">
        <v>16.670000000000002</v>
      </c>
      <c r="O563">
        <v>108.33</v>
      </c>
      <c r="P563">
        <v>100</v>
      </c>
      <c r="Q563">
        <v>0</v>
      </c>
      <c r="R563">
        <v>3.8</v>
      </c>
      <c r="S563">
        <v>15.8</v>
      </c>
      <c r="T563">
        <v>7.38</v>
      </c>
      <c r="U563">
        <v>4.3</v>
      </c>
      <c r="V563">
        <v>6.8</v>
      </c>
      <c r="W563">
        <v>1</v>
      </c>
      <c r="X563">
        <v>5</v>
      </c>
      <c r="Y563">
        <v>3</v>
      </c>
      <c r="Z563">
        <v>2</v>
      </c>
      <c r="AA563">
        <v>2</v>
      </c>
      <c r="AB563">
        <v>2.6</v>
      </c>
      <c r="AC563">
        <v>55.6</v>
      </c>
      <c r="AD563">
        <v>12.95</v>
      </c>
      <c r="AE563">
        <v>2.6</v>
      </c>
      <c r="AF563">
        <v>5.7</v>
      </c>
      <c r="AG563">
        <v>1</v>
      </c>
      <c r="AH563">
        <v>14</v>
      </c>
      <c r="AI563">
        <v>4</v>
      </c>
      <c r="AJ563">
        <v>1</v>
      </c>
      <c r="AK563">
        <v>3</v>
      </c>
    </row>
    <row r="564" spans="1:37">
      <c r="A564" t="s">
        <v>722</v>
      </c>
      <c r="B564" t="s">
        <v>641</v>
      </c>
      <c r="C564">
        <v>3636</v>
      </c>
      <c r="D564">
        <v>3636</v>
      </c>
      <c r="E564">
        <v>23</v>
      </c>
      <c r="F564">
        <v>35</v>
      </c>
      <c r="G564">
        <v>0</v>
      </c>
      <c r="H564">
        <v>4</v>
      </c>
      <c r="I564">
        <v>0</v>
      </c>
      <c r="J564">
        <v>3500</v>
      </c>
      <c r="K564">
        <v>9</v>
      </c>
      <c r="L564">
        <v>2040</v>
      </c>
      <c r="M564">
        <v>6</v>
      </c>
      <c r="N564">
        <v>11.43</v>
      </c>
      <c r="O564">
        <v>58.29</v>
      </c>
      <c r="P564">
        <v>-1460</v>
      </c>
      <c r="Q564">
        <v>-4</v>
      </c>
      <c r="R564">
        <v>2.7</v>
      </c>
      <c r="S564">
        <v>21.2</v>
      </c>
      <c r="T564">
        <v>8.48</v>
      </c>
      <c r="U564">
        <v>4.5999999999999996</v>
      </c>
      <c r="V564">
        <v>7.3</v>
      </c>
      <c r="W564">
        <v>1</v>
      </c>
      <c r="X564">
        <v>6</v>
      </c>
      <c r="Y564">
        <v>4</v>
      </c>
      <c r="Z564">
        <v>2</v>
      </c>
      <c r="AA564">
        <v>4</v>
      </c>
      <c r="AB564">
        <v>1.5</v>
      </c>
      <c r="AC564">
        <v>39</v>
      </c>
      <c r="AD564">
        <v>9.07</v>
      </c>
      <c r="AE564">
        <v>3</v>
      </c>
      <c r="AF564">
        <v>5.2</v>
      </c>
      <c r="AG564">
        <v>1</v>
      </c>
      <c r="AH564">
        <v>12</v>
      </c>
      <c r="AI564">
        <v>4</v>
      </c>
      <c r="AJ564">
        <v>1</v>
      </c>
      <c r="AK564">
        <v>2</v>
      </c>
    </row>
    <row r="565" spans="1:37">
      <c r="A565" t="s">
        <v>722</v>
      </c>
      <c r="B565" t="s">
        <v>641</v>
      </c>
      <c r="C565">
        <v>4142</v>
      </c>
      <c r="D565">
        <v>4142</v>
      </c>
      <c r="E565">
        <v>12</v>
      </c>
      <c r="F565">
        <v>331</v>
      </c>
      <c r="G565">
        <v>0</v>
      </c>
      <c r="H565">
        <v>56</v>
      </c>
      <c r="I565">
        <v>0</v>
      </c>
      <c r="J565">
        <v>33100</v>
      </c>
      <c r="K565">
        <v>90</v>
      </c>
      <c r="L565">
        <v>30590</v>
      </c>
      <c r="M565">
        <v>84</v>
      </c>
      <c r="N565">
        <v>16.920000000000002</v>
      </c>
      <c r="O565">
        <v>92.42</v>
      </c>
      <c r="P565">
        <v>-2510</v>
      </c>
      <c r="Q565">
        <v>-7</v>
      </c>
      <c r="R565">
        <v>1.2</v>
      </c>
      <c r="S565">
        <v>31</v>
      </c>
      <c r="T565">
        <v>6.82</v>
      </c>
      <c r="U565">
        <v>5</v>
      </c>
      <c r="V565">
        <v>5.8</v>
      </c>
      <c r="W565">
        <v>1</v>
      </c>
      <c r="X565">
        <v>6</v>
      </c>
      <c r="Y565">
        <v>3</v>
      </c>
      <c r="Z565">
        <v>3</v>
      </c>
      <c r="AA565">
        <v>3</v>
      </c>
      <c r="AB565">
        <v>0.7</v>
      </c>
      <c r="AC565">
        <v>68.5</v>
      </c>
      <c r="AD565">
        <v>9.02</v>
      </c>
      <c r="AE565">
        <v>3.5</v>
      </c>
      <c r="AF565">
        <v>5.3</v>
      </c>
      <c r="AG565">
        <v>-1</v>
      </c>
      <c r="AH565">
        <v>13</v>
      </c>
      <c r="AI565">
        <v>4</v>
      </c>
      <c r="AJ565">
        <v>2</v>
      </c>
      <c r="AK565">
        <v>3</v>
      </c>
    </row>
    <row r="566" spans="1:37">
      <c r="A566" t="s">
        <v>722</v>
      </c>
      <c r="B566" t="s">
        <v>641</v>
      </c>
      <c r="C566">
        <v>4143</v>
      </c>
      <c r="D566">
        <v>4143</v>
      </c>
      <c r="E566">
        <v>24</v>
      </c>
      <c r="F566">
        <v>114</v>
      </c>
      <c r="G566">
        <v>0</v>
      </c>
      <c r="H566">
        <v>21</v>
      </c>
      <c r="I566">
        <v>0</v>
      </c>
      <c r="J566">
        <v>11400</v>
      </c>
      <c r="K566">
        <v>31</v>
      </c>
      <c r="L566">
        <v>16700</v>
      </c>
      <c r="M566">
        <v>46</v>
      </c>
      <c r="N566">
        <v>18.420000000000002</v>
      </c>
      <c r="O566">
        <v>146.49</v>
      </c>
      <c r="P566">
        <v>5300</v>
      </c>
      <c r="Q566">
        <v>15</v>
      </c>
      <c r="R566">
        <v>1.9</v>
      </c>
      <c r="S566">
        <v>26.8</v>
      </c>
      <c r="T566">
        <v>8.01</v>
      </c>
      <c r="U566">
        <v>4.0999999999999996</v>
      </c>
      <c r="V566">
        <v>7.6</v>
      </c>
      <c r="W566">
        <v>1</v>
      </c>
      <c r="X566">
        <v>6</v>
      </c>
      <c r="Y566">
        <v>4</v>
      </c>
      <c r="Z566">
        <v>5</v>
      </c>
      <c r="AA566">
        <v>4</v>
      </c>
      <c r="AB566">
        <v>1.7</v>
      </c>
      <c r="AC566">
        <v>880.5</v>
      </c>
      <c r="AD566">
        <v>15.46</v>
      </c>
      <c r="AE566">
        <v>4.7</v>
      </c>
      <c r="AF566">
        <v>5.2</v>
      </c>
      <c r="AG566">
        <v>1</v>
      </c>
      <c r="AH566">
        <v>15</v>
      </c>
      <c r="AI566">
        <v>4</v>
      </c>
      <c r="AJ566">
        <v>1</v>
      </c>
      <c r="AK566">
        <v>3</v>
      </c>
    </row>
    <row r="567" spans="1:37">
      <c r="A567" t="s">
        <v>722</v>
      </c>
      <c r="B567" t="s">
        <v>641</v>
      </c>
      <c r="C567">
        <v>4145</v>
      </c>
      <c r="D567">
        <v>4145</v>
      </c>
      <c r="E567">
        <v>12</v>
      </c>
      <c r="F567">
        <v>198</v>
      </c>
      <c r="G567">
        <v>0</v>
      </c>
      <c r="H567">
        <v>20</v>
      </c>
      <c r="I567">
        <v>0</v>
      </c>
      <c r="J567">
        <v>19800</v>
      </c>
      <c r="K567">
        <v>54</v>
      </c>
      <c r="L567">
        <v>14190</v>
      </c>
      <c r="M567">
        <v>39</v>
      </c>
      <c r="N567">
        <v>10.1</v>
      </c>
      <c r="O567">
        <v>71.67</v>
      </c>
      <c r="P567">
        <v>-5610</v>
      </c>
      <c r="Q567">
        <v>-15</v>
      </c>
      <c r="R567">
        <v>1.6</v>
      </c>
      <c r="S567">
        <v>18.100000000000001</v>
      </c>
      <c r="T567">
        <v>7.97</v>
      </c>
      <c r="U567">
        <v>5.2</v>
      </c>
      <c r="V567">
        <v>7.4</v>
      </c>
      <c r="W567">
        <v>1</v>
      </c>
      <c r="X567">
        <v>6</v>
      </c>
      <c r="Y567">
        <v>4</v>
      </c>
      <c r="Z567">
        <v>4</v>
      </c>
      <c r="AA567">
        <v>4</v>
      </c>
      <c r="AB567">
        <v>1.2</v>
      </c>
      <c r="AC567">
        <v>81.3</v>
      </c>
      <c r="AD567">
        <v>10.15</v>
      </c>
      <c r="AE567">
        <v>4.5999999999999996</v>
      </c>
      <c r="AF567">
        <v>6.6</v>
      </c>
      <c r="AG567">
        <v>1</v>
      </c>
      <c r="AH567">
        <v>14</v>
      </c>
      <c r="AI567">
        <v>4</v>
      </c>
      <c r="AJ567">
        <v>1</v>
      </c>
      <c r="AK567">
        <v>3</v>
      </c>
    </row>
    <row r="568" spans="1:37">
      <c r="A568" t="s">
        <v>722</v>
      </c>
      <c r="B568" t="s">
        <v>641</v>
      </c>
      <c r="C568">
        <v>4145</v>
      </c>
      <c r="D568">
        <v>4145</v>
      </c>
      <c r="E568">
        <v>24</v>
      </c>
      <c r="F568">
        <v>42</v>
      </c>
      <c r="G568">
        <v>0</v>
      </c>
      <c r="H568">
        <v>5</v>
      </c>
      <c r="I568">
        <v>0</v>
      </c>
      <c r="J568">
        <v>4200</v>
      </c>
      <c r="K568">
        <v>11</v>
      </c>
      <c r="L568">
        <v>3910</v>
      </c>
      <c r="M568">
        <v>11</v>
      </c>
      <c r="N568">
        <v>11.9</v>
      </c>
      <c r="O568">
        <v>93.1</v>
      </c>
      <c r="P568">
        <v>-290</v>
      </c>
      <c r="Q568">
        <v>-1</v>
      </c>
      <c r="R568">
        <v>2.2999999999999998</v>
      </c>
      <c r="S568">
        <v>19</v>
      </c>
      <c r="T568">
        <v>8.83</v>
      </c>
      <c r="U568">
        <v>7.4</v>
      </c>
      <c r="V568">
        <v>8.1</v>
      </c>
      <c r="W568">
        <v>1</v>
      </c>
      <c r="X568">
        <v>6</v>
      </c>
      <c r="Y568">
        <v>4</v>
      </c>
      <c r="Z568">
        <v>5</v>
      </c>
      <c r="AA568">
        <v>4</v>
      </c>
      <c r="AB568">
        <v>1.9</v>
      </c>
      <c r="AC568">
        <v>102.7</v>
      </c>
      <c r="AD568">
        <v>9.57</v>
      </c>
      <c r="AE568">
        <v>4.4000000000000004</v>
      </c>
      <c r="AF568">
        <v>7.3</v>
      </c>
      <c r="AG568">
        <v>1</v>
      </c>
      <c r="AH568">
        <v>14</v>
      </c>
      <c r="AI568">
        <v>4</v>
      </c>
      <c r="AJ568">
        <v>4</v>
      </c>
      <c r="AK568">
        <v>3</v>
      </c>
    </row>
    <row r="569" spans="1:37">
      <c r="A569" t="s">
        <v>722</v>
      </c>
      <c r="B569" t="s">
        <v>641</v>
      </c>
      <c r="C569">
        <v>4224</v>
      </c>
      <c r="D569">
        <v>4224</v>
      </c>
      <c r="E569">
        <v>23</v>
      </c>
      <c r="F569">
        <v>69</v>
      </c>
      <c r="G569">
        <v>0</v>
      </c>
      <c r="H569">
        <v>9</v>
      </c>
      <c r="I569">
        <v>0</v>
      </c>
      <c r="J569">
        <v>6900</v>
      </c>
      <c r="K569">
        <v>18</v>
      </c>
      <c r="L569">
        <v>5430</v>
      </c>
      <c r="M569">
        <v>15</v>
      </c>
      <c r="N569">
        <v>13.04</v>
      </c>
      <c r="O569">
        <v>78.7</v>
      </c>
      <c r="P569">
        <v>-1470</v>
      </c>
      <c r="Q569">
        <v>-4</v>
      </c>
      <c r="R569">
        <v>1.9</v>
      </c>
      <c r="S569">
        <v>19.5</v>
      </c>
      <c r="T569">
        <v>8.34</v>
      </c>
      <c r="U569">
        <v>6.7</v>
      </c>
      <c r="V569">
        <v>7.9</v>
      </c>
      <c r="W569">
        <v>1</v>
      </c>
      <c r="X569">
        <v>6</v>
      </c>
      <c r="Y569">
        <v>4</v>
      </c>
      <c r="Z569">
        <v>4</v>
      </c>
      <c r="AA569">
        <v>4</v>
      </c>
      <c r="AB569">
        <v>0.7</v>
      </c>
      <c r="AC569">
        <v>303.7</v>
      </c>
      <c r="AD569">
        <v>13.55</v>
      </c>
      <c r="AE569">
        <v>5.9</v>
      </c>
      <c r="AF569">
        <v>4.3</v>
      </c>
      <c r="AG569">
        <v>-1</v>
      </c>
      <c r="AH569">
        <v>15</v>
      </c>
      <c r="AI569">
        <v>4</v>
      </c>
      <c r="AJ569">
        <v>2</v>
      </c>
      <c r="AK569">
        <v>2</v>
      </c>
    </row>
    <row r="570" spans="1:37">
      <c r="A570" t="s">
        <v>722</v>
      </c>
      <c r="B570" t="s">
        <v>641</v>
      </c>
      <c r="C570">
        <v>4242</v>
      </c>
      <c r="D570">
        <v>4242</v>
      </c>
      <c r="E570">
        <v>12</v>
      </c>
      <c r="F570">
        <v>385</v>
      </c>
      <c r="G570">
        <v>1</v>
      </c>
      <c r="H570">
        <v>50</v>
      </c>
      <c r="I570">
        <v>0</v>
      </c>
      <c r="J570">
        <v>38500</v>
      </c>
      <c r="K570">
        <v>105</v>
      </c>
      <c r="L570">
        <v>28750</v>
      </c>
      <c r="M570">
        <v>79</v>
      </c>
      <c r="N570">
        <v>12.99</v>
      </c>
      <c r="O570">
        <v>74.680000000000007</v>
      </c>
      <c r="P570">
        <v>-9750</v>
      </c>
      <c r="Q570">
        <v>-27</v>
      </c>
      <c r="R570">
        <v>1.5</v>
      </c>
      <c r="S570">
        <v>56.6</v>
      </c>
      <c r="T570">
        <v>7.2</v>
      </c>
      <c r="U570">
        <v>5.6</v>
      </c>
      <c r="V570">
        <v>6.4</v>
      </c>
      <c r="W570">
        <v>1</v>
      </c>
      <c r="X570">
        <v>6</v>
      </c>
      <c r="Y570">
        <v>3</v>
      </c>
      <c r="Z570">
        <v>2</v>
      </c>
      <c r="AA570">
        <v>3</v>
      </c>
      <c r="AB570">
        <v>1.3</v>
      </c>
      <c r="AC570">
        <v>124.3</v>
      </c>
      <c r="AD570">
        <v>9.7899999999999991</v>
      </c>
      <c r="AE570">
        <v>3.4</v>
      </c>
      <c r="AF570">
        <v>5.8</v>
      </c>
      <c r="AG570">
        <v>1</v>
      </c>
      <c r="AH570">
        <v>15</v>
      </c>
      <c r="AI570">
        <v>4</v>
      </c>
      <c r="AJ570">
        <v>1</v>
      </c>
      <c r="AK570">
        <v>3</v>
      </c>
    </row>
    <row r="571" spans="1:37">
      <c r="A571" t="s">
        <v>722</v>
      </c>
      <c r="B571" t="s">
        <v>641</v>
      </c>
      <c r="C571">
        <v>4245</v>
      </c>
      <c r="D571">
        <v>4245</v>
      </c>
      <c r="E571">
        <v>12</v>
      </c>
      <c r="F571">
        <v>16</v>
      </c>
      <c r="G571">
        <v>0</v>
      </c>
      <c r="H571">
        <v>0</v>
      </c>
      <c r="I571">
        <v>0</v>
      </c>
      <c r="J571">
        <v>1600</v>
      </c>
      <c r="K571">
        <v>4</v>
      </c>
      <c r="L571">
        <v>0</v>
      </c>
      <c r="M571">
        <v>0</v>
      </c>
      <c r="N571">
        <v>0</v>
      </c>
      <c r="O571">
        <v>0</v>
      </c>
      <c r="P571">
        <v>-1600</v>
      </c>
      <c r="Q571">
        <v>-4</v>
      </c>
      <c r="R571">
        <v>4.3</v>
      </c>
      <c r="S571">
        <v>12.8</v>
      </c>
      <c r="T571">
        <v>8.02</v>
      </c>
      <c r="U571">
        <v>8.6</v>
      </c>
      <c r="V571">
        <v>7.9</v>
      </c>
      <c r="W571">
        <v>1</v>
      </c>
      <c r="X571">
        <v>6</v>
      </c>
      <c r="Y571">
        <v>4</v>
      </c>
      <c r="Z571">
        <v>4</v>
      </c>
      <c r="AA571">
        <v>4</v>
      </c>
      <c r="AB571">
        <v>2.9</v>
      </c>
      <c r="AC571">
        <v>37.299999999999997</v>
      </c>
      <c r="AD571">
        <v>11.76</v>
      </c>
      <c r="AE571">
        <v>2.9</v>
      </c>
      <c r="AF571">
        <v>9.3000000000000007</v>
      </c>
      <c r="AG571">
        <v>1</v>
      </c>
      <c r="AH571">
        <v>13</v>
      </c>
      <c r="AI571">
        <v>6</v>
      </c>
      <c r="AJ571">
        <v>1</v>
      </c>
      <c r="AK571">
        <v>5</v>
      </c>
    </row>
    <row r="572" spans="1:37">
      <c r="A572" t="s">
        <v>722</v>
      </c>
      <c r="B572" t="s">
        <v>641</v>
      </c>
      <c r="C572">
        <v>4245</v>
      </c>
      <c r="D572">
        <v>4245</v>
      </c>
      <c r="E572">
        <v>34</v>
      </c>
      <c r="F572">
        <v>38</v>
      </c>
      <c r="G572">
        <v>0</v>
      </c>
      <c r="H572">
        <v>5</v>
      </c>
      <c r="I572">
        <v>0</v>
      </c>
      <c r="J572">
        <v>3800</v>
      </c>
      <c r="K572">
        <v>10</v>
      </c>
      <c r="L572">
        <v>3520</v>
      </c>
      <c r="M572">
        <v>10</v>
      </c>
      <c r="N572">
        <v>13.16</v>
      </c>
      <c r="O572">
        <v>92.63</v>
      </c>
      <c r="P572">
        <v>-280</v>
      </c>
      <c r="Q572">
        <v>-1</v>
      </c>
      <c r="R572">
        <v>2.8</v>
      </c>
      <c r="S572">
        <v>14.2</v>
      </c>
      <c r="T572">
        <v>7.65</v>
      </c>
      <c r="U572">
        <v>7.3</v>
      </c>
      <c r="V572">
        <v>7.1</v>
      </c>
      <c r="W572">
        <v>1</v>
      </c>
      <c r="X572">
        <v>6</v>
      </c>
      <c r="Y572">
        <v>4</v>
      </c>
      <c r="Z572">
        <v>4</v>
      </c>
      <c r="AA572">
        <v>4</v>
      </c>
      <c r="AB572">
        <v>1.9</v>
      </c>
      <c r="AC572">
        <v>72.599999999999994</v>
      </c>
      <c r="AD572">
        <v>12.91</v>
      </c>
      <c r="AE572">
        <v>2.6</v>
      </c>
      <c r="AF572">
        <v>6.8</v>
      </c>
      <c r="AG572">
        <v>1</v>
      </c>
      <c r="AH572">
        <v>13</v>
      </c>
      <c r="AI572">
        <v>5</v>
      </c>
      <c r="AJ572">
        <v>4</v>
      </c>
      <c r="AK572">
        <v>4</v>
      </c>
    </row>
    <row r="573" spans="1:37">
      <c r="A573" t="s">
        <v>722</v>
      </c>
      <c r="B573" t="s">
        <v>641</v>
      </c>
      <c r="C573">
        <v>4334</v>
      </c>
      <c r="D573">
        <v>4334</v>
      </c>
      <c r="E573">
        <v>13</v>
      </c>
      <c r="F573">
        <v>41</v>
      </c>
      <c r="G573">
        <v>0</v>
      </c>
      <c r="H573">
        <v>4</v>
      </c>
      <c r="I573">
        <v>0</v>
      </c>
      <c r="J573">
        <v>4100</v>
      </c>
      <c r="K573">
        <v>11</v>
      </c>
      <c r="L573">
        <v>1520</v>
      </c>
      <c r="M573">
        <v>4</v>
      </c>
      <c r="N573">
        <v>9.76</v>
      </c>
      <c r="O573">
        <v>37.07</v>
      </c>
      <c r="P573">
        <v>-2580</v>
      </c>
      <c r="Q573">
        <v>-7</v>
      </c>
      <c r="R573">
        <v>2.7</v>
      </c>
      <c r="S573">
        <v>23</v>
      </c>
      <c r="T573">
        <v>7.22</v>
      </c>
      <c r="U573">
        <v>4.8</v>
      </c>
      <c r="V573">
        <v>6.1</v>
      </c>
      <c r="W573">
        <v>1</v>
      </c>
      <c r="X573">
        <v>6</v>
      </c>
      <c r="Y573">
        <v>3</v>
      </c>
      <c r="Z573">
        <v>2</v>
      </c>
      <c r="AA573">
        <v>3</v>
      </c>
      <c r="AB573">
        <v>1.6</v>
      </c>
      <c r="AC573">
        <v>31.8</v>
      </c>
      <c r="AD573">
        <v>6.34</v>
      </c>
      <c r="AE573">
        <v>3.2</v>
      </c>
      <c r="AF573">
        <v>4.5999999999999996</v>
      </c>
      <c r="AG573">
        <v>1</v>
      </c>
      <c r="AH573">
        <v>9</v>
      </c>
      <c r="AI573">
        <v>3</v>
      </c>
      <c r="AJ573">
        <v>1</v>
      </c>
      <c r="AK573">
        <v>2</v>
      </c>
    </row>
    <row r="574" spans="1:37">
      <c r="A574" t="s">
        <v>722</v>
      </c>
      <c r="B574" t="s">
        <v>641</v>
      </c>
      <c r="C574">
        <v>4341</v>
      </c>
      <c r="D574">
        <v>4341</v>
      </c>
      <c r="E574">
        <v>13</v>
      </c>
      <c r="F574">
        <v>39</v>
      </c>
      <c r="G574">
        <v>0</v>
      </c>
      <c r="H574">
        <v>7</v>
      </c>
      <c r="I574">
        <v>0</v>
      </c>
      <c r="J574">
        <v>3900</v>
      </c>
      <c r="K574">
        <v>10</v>
      </c>
      <c r="L574">
        <v>3300</v>
      </c>
      <c r="M574">
        <v>9</v>
      </c>
      <c r="N574">
        <v>17.95</v>
      </c>
      <c r="O574">
        <v>84.62</v>
      </c>
      <c r="P574">
        <v>-600</v>
      </c>
      <c r="Q574">
        <v>-2</v>
      </c>
      <c r="R574">
        <v>1.8</v>
      </c>
      <c r="S574">
        <v>17.3</v>
      </c>
      <c r="T574">
        <v>5.92</v>
      </c>
      <c r="U574">
        <v>3.1</v>
      </c>
      <c r="V574">
        <v>5</v>
      </c>
      <c r="W574">
        <v>1</v>
      </c>
      <c r="X574">
        <v>6</v>
      </c>
      <c r="Y574">
        <v>3</v>
      </c>
      <c r="Z574">
        <v>3</v>
      </c>
      <c r="AA574">
        <v>3</v>
      </c>
      <c r="AB574">
        <v>1.9</v>
      </c>
      <c r="AC574">
        <v>43.7</v>
      </c>
      <c r="AD574">
        <v>8.82</v>
      </c>
      <c r="AE574">
        <v>2.4</v>
      </c>
      <c r="AF574">
        <v>5.4</v>
      </c>
      <c r="AG574">
        <v>1</v>
      </c>
      <c r="AH574">
        <v>9</v>
      </c>
      <c r="AI574">
        <v>3</v>
      </c>
      <c r="AJ574">
        <v>1</v>
      </c>
      <c r="AK574">
        <v>3</v>
      </c>
    </row>
    <row r="575" spans="1:37">
      <c r="A575" t="s">
        <v>722</v>
      </c>
      <c r="B575" t="s">
        <v>641</v>
      </c>
      <c r="C575">
        <v>4342</v>
      </c>
      <c r="D575">
        <v>4342</v>
      </c>
      <c r="E575">
        <v>14</v>
      </c>
      <c r="F575">
        <v>10</v>
      </c>
      <c r="G575">
        <v>0</v>
      </c>
      <c r="H575">
        <v>1</v>
      </c>
      <c r="I575">
        <v>0</v>
      </c>
      <c r="J575">
        <v>1000</v>
      </c>
      <c r="K575">
        <v>2</v>
      </c>
      <c r="L575">
        <v>470</v>
      </c>
      <c r="M575">
        <v>1</v>
      </c>
      <c r="N575">
        <v>10</v>
      </c>
      <c r="O575">
        <v>47</v>
      </c>
      <c r="P575">
        <v>-530</v>
      </c>
      <c r="Q575">
        <v>-1</v>
      </c>
      <c r="R575">
        <v>4.2</v>
      </c>
      <c r="S575">
        <v>9.4</v>
      </c>
      <c r="T575">
        <v>6.79</v>
      </c>
      <c r="U575">
        <v>4.2</v>
      </c>
      <c r="V575">
        <v>6.3</v>
      </c>
      <c r="W575">
        <v>1</v>
      </c>
      <c r="X575">
        <v>5</v>
      </c>
      <c r="Y575">
        <v>3</v>
      </c>
      <c r="Z575">
        <v>5</v>
      </c>
      <c r="AA575">
        <v>3</v>
      </c>
      <c r="AB575">
        <v>2.2000000000000002</v>
      </c>
      <c r="AC575">
        <v>22.3</v>
      </c>
      <c r="AD575">
        <v>9.11</v>
      </c>
      <c r="AE575">
        <v>2.2000000000000002</v>
      </c>
      <c r="AF575">
        <v>5.8</v>
      </c>
      <c r="AG575">
        <v>1</v>
      </c>
      <c r="AH575">
        <v>10</v>
      </c>
      <c r="AI575">
        <v>4</v>
      </c>
      <c r="AJ575">
        <v>2</v>
      </c>
      <c r="AK575">
        <v>3</v>
      </c>
    </row>
    <row r="576" spans="1:37">
      <c r="A576" t="s">
        <v>722</v>
      </c>
      <c r="B576" t="s">
        <v>641</v>
      </c>
      <c r="C576">
        <v>4342</v>
      </c>
      <c r="D576">
        <v>4342</v>
      </c>
      <c r="E576">
        <v>23</v>
      </c>
      <c r="F576">
        <v>42</v>
      </c>
      <c r="G576">
        <v>0</v>
      </c>
      <c r="H576">
        <v>7</v>
      </c>
      <c r="I576">
        <v>0</v>
      </c>
      <c r="J576">
        <v>4200</v>
      </c>
      <c r="K576">
        <v>11</v>
      </c>
      <c r="L576">
        <v>4590</v>
      </c>
      <c r="M576">
        <v>13</v>
      </c>
      <c r="N576">
        <v>16.670000000000002</v>
      </c>
      <c r="O576">
        <v>109.29</v>
      </c>
      <c r="P576">
        <v>390</v>
      </c>
      <c r="Q576">
        <v>1</v>
      </c>
      <c r="R576">
        <v>2.7</v>
      </c>
      <c r="S576">
        <v>18.8</v>
      </c>
      <c r="T576">
        <v>7.55</v>
      </c>
      <c r="U576">
        <v>3.8</v>
      </c>
      <c r="V576">
        <v>7</v>
      </c>
      <c r="W576">
        <v>1</v>
      </c>
      <c r="X576">
        <v>6</v>
      </c>
      <c r="Y576">
        <v>4</v>
      </c>
      <c r="Z576">
        <v>3</v>
      </c>
      <c r="AA576">
        <v>3</v>
      </c>
      <c r="AB576">
        <v>2.1</v>
      </c>
      <c r="AC576">
        <v>54.8</v>
      </c>
      <c r="AD576">
        <v>10.039999999999999</v>
      </c>
      <c r="AE576">
        <v>6.4</v>
      </c>
      <c r="AF576">
        <v>5.8</v>
      </c>
      <c r="AG576">
        <v>1</v>
      </c>
      <c r="AH576">
        <v>14</v>
      </c>
      <c r="AI576">
        <v>4</v>
      </c>
      <c r="AJ576">
        <v>2</v>
      </c>
      <c r="AK576">
        <v>3</v>
      </c>
    </row>
    <row r="577" spans="1:37">
      <c r="A577" t="s">
        <v>722</v>
      </c>
      <c r="B577" t="s">
        <v>641</v>
      </c>
      <c r="C577">
        <v>4343</v>
      </c>
      <c r="D577">
        <v>4343</v>
      </c>
      <c r="E577">
        <v>24</v>
      </c>
      <c r="F577">
        <v>171</v>
      </c>
      <c r="G577">
        <v>0</v>
      </c>
      <c r="H577">
        <v>24</v>
      </c>
      <c r="I577">
        <v>0</v>
      </c>
      <c r="J577">
        <v>17100</v>
      </c>
      <c r="K577">
        <v>46</v>
      </c>
      <c r="L577">
        <v>15060</v>
      </c>
      <c r="M577">
        <v>41</v>
      </c>
      <c r="N577">
        <v>14.04</v>
      </c>
      <c r="O577">
        <v>88.07</v>
      </c>
      <c r="P577">
        <v>-2040</v>
      </c>
      <c r="Q577">
        <v>-6</v>
      </c>
      <c r="R577">
        <v>1.7</v>
      </c>
      <c r="S577">
        <v>23.1</v>
      </c>
      <c r="T577">
        <v>7.62</v>
      </c>
      <c r="U577">
        <v>7.1</v>
      </c>
      <c r="V577">
        <v>7.2</v>
      </c>
      <c r="W577">
        <v>1</v>
      </c>
      <c r="X577">
        <v>6</v>
      </c>
      <c r="Y577">
        <v>4</v>
      </c>
      <c r="Z577">
        <v>2</v>
      </c>
      <c r="AA577">
        <v>4</v>
      </c>
      <c r="AB577">
        <v>1.6</v>
      </c>
      <c r="AC577">
        <v>164</v>
      </c>
      <c r="AD577">
        <v>11.04</v>
      </c>
      <c r="AE577">
        <v>3</v>
      </c>
      <c r="AF577">
        <v>6.5</v>
      </c>
      <c r="AG577">
        <v>1</v>
      </c>
      <c r="AH577">
        <v>15</v>
      </c>
      <c r="AI577">
        <v>4</v>
      </c>
      <c r="AJ577">
        <v>1</v>
      </c>
      <c r="AK577">
        <v>3</v>
      </c>
    </row>
    <row r="578" spans="1:37">
      <c r="A578" t="s">
        <v>722</v>
      </c>
      <c r="B578" t="s">
        <v>641</v>
      </c>
      <c r="C578">
        <v>4545</v>
      </c>
      <c r="D578">
        <v>4545</v>
      </c>
      <c r="E578">
        <v>45</v>
      </c>
      <c r="F578">
        <v>44</v>
      </c>
      <c r="G578">
        <v>0</v>
      </c>
      <c r="H578">
        <v>8</v>
      </c>
      <c r="I578">
        <v>0</v>
      </c>
      <c r="J578">
        <v>4400</v>
      </c>
      <c r="K578">
        <v>12</v>
      </c>
      <c r="L578">
        <v>3450</v>
      </c>
      <c r="M578">
        <v>9</v>
      </c>
      <c r="N578">
        <v>18.18</v>
      </c>
      <c r="O578">
        <v>78.41</v>
      </c>
      <c r="P578">
        <v>-950</v>
      </c>
      <c r="Q578">
        <v>-3</v>
      </c>
      <c r="R578">
        <v>1.4</v>
      </c>
      <c r="S578">
        <v>6.9</v>
      </c>
      <c r="T578">
        <v>3.82</v>
      </c>
      <c r="U578">
        <v>2.6</v>
      </c>
      <c r="V578">
        <v>3.6</v>
      </c>
      <c r="W578">
        <v>1</v>
      </c>
      <c r="X578">
        <v>4</v>
      </c>
      <c r="Y578">
        <v>1</v>
      </c>
      <c r="Z578">
        <v>1</v>
      </c>
      <c r="AA578">
        <v>1</v>
      </c>
      <c r="AB578">
        <v>2</v>
      </c>
      <c r="AC578">
        <v>274.5</v>
      </c>
      <c r="AD578">
        <v>15.97</v>
      </c>
      <c r="AE578">
        <v>6.1</v>
      </c>
      <c r="AF578">
        <v>6.7</v>
      </c>
      <c r="AG578">
        <v>1</v>
      </c>
      <c r="AH578">
        <v>14</v>
      </c>
      <c r="AI578">
        <v>5</v>
      </c>
      <c r="AJ578">
        <v>3</v>
      </c>
      <c r="AK578">
        <v>4</v>
      </c>
    </row>
    <row r="579" spans="1:37">
      <c r="A579" t="s">
        <v>722</v>
      </c>
      <c r="B579" t="s">
        <v>641</v>
      </c>
      <c r="C579">
        <v>5152</v>
      </c>
      <c r="D579">
        <v>5152</v>
      </c>
      <c r="E579">
        <v>12</v>
      </c>
      <c r="F579">
        <v>115</v>
      </c>
      <c r="G579">
        <v>0</v>
      </c>
      <c r="H579">
        <v>16</v>
      </c>
      <c r="I579">
        <v>0</v>
      </c>
      <c r="J579">
        <v>11500</v>
      </c>
      <c r="K579">
        <v>31</v>
      </c>
      <c r="L579">
        <v>6860</v>
      </c>
      <c r="M579">
        <v>19</v>
      </c>
      <c r="N579">
        <v>13.91</v>
      </c>
      <c r="O579">
        <v>59.65</v>
      </c>
      <c r="P579">
        <v>-4640</v>
      </c>
      <c r="Q579">
        <v>-13</v>
      </c>
      <c r="R579">
        <v>1.6</v>
      </c>
      <c r="S579">
        <v>18.2</v>
      </c>
      <c r="T579">
        <v>6.75</v>
      </c>
      <c r="U579">
        <v>6</v>
      </c>
      <c r="V579">
        <v>6</v>
      </c>
      <c r="W579">
        <v>1</v>
      </c>
      <c r="X579">
        <v>6</v>
      </c>
      <c r="Y579">
        <v>3</v>
      </c>
      <c r="Z579">
        <v>3</v>
      </c>
      <c r="AA579">
        <v>3</v>
      </c>
      <c r="AB579">
        <v>1.8</v>
      </c>
      <c r="AC579">
        <v>98.5</v>
      </c>
      <c r="AD579">
        <v>10.08</v>
      </c>
      <c r="AE579">
        <v>3.5</v>
      </c>
      <c r="AF579">
        <v>5.2</v>
      </c>
      <c r="AG579">
        <v>1</v>
      </c>
      <c r="AH579">
        <v>14</v>
      </c>
      <c r="AI579">
        <v>4</v>
      </c>
      <c r="AJ579">
        <v>1</v>
      </c>
      <c r="AK579">
        <v>3</v>
      </c>
    </row>
    <row r="580" spans="1:37">
      <c r="A580" t="s">
        <v>722</v>
      </c>
      <c r="B580" t="s">
        <v>641</v>
      </c>
      <c r="C580">
        <v>5153</v>
      </c>
      <c r="D580">
        <v>5153</v>
      </c>
      <c r="E580">
        <v>12</v>
      </c>
      <c r="F580">
        <v>72</v>
      </c>
      <c r="G580">
        <v>0</v>
      </c>
      <c r="H580">
        <v>9</v>
      </c>
      <c r="I580">
        <v>0</v>
      </c>
      <c r="J580">
        <v>7200</v>
      </c>
      <c r="K580">
        <v>19</v>
      </c>
      <c r="L580">
        <v>7970</v>
      </c>
      <c r="M580">
        <v>22</v>
      </c>
      <c r="N580">
        <v>12.5</v>
      </c>
      <c r="O580">
        <v>110.69</v>
      </c>
      <c r="P580">
        <v>770</v>
      </c>
      <c r="Q580">
        <v>2</v>
      </c>
      <c r="R580">
        <v>1.5</v>
      </c>
      <c r="S580">
        <v>19.399999999999999</v>
      </c>
      <c r="T580">
        <v>8.02</v>
      </c>
      <c r="U580">
        <v>3.1</v>
      </c>
      <c r="V580">
        <v>7.6</v>
      </c>
      <c r="W580">
        <v>1</v>
      </c>
      <c r="X580">
        <v>6</v>
      </c>
      <c r="Y580">
        <v>4</v>
      </c>
      <c r="Z580">
        <v>4</v>
      </c>
      <c r="AA580">
        <v>4</v>
      </c>
      <c r="AB580">
        <v>1.9</v>
      </c>
      <c r="AC580">
        <v>79.2</v>
      </c>
      <c r="AD580">
        <v>10.92</v>
      </c>
      <c r="AE580">
        <v>5</v>
      </c>
      <c r="AF580">
        <v>7.6</v>
      </c>
      <c r="AG580">
        <v>1</v>
      </c>
      <c r="AH580">
        <v>15</v>
      </c>
      <c r="AI580">
        <v>5</v>
      </c>
      <c r="AJ580">
        <v>2</v>
      </c>
      <c r="AK580">
        <v>5</v>
      </c>
    </row>
    <row r="581" spans="1:37">
      <c r="A581" t="s">
        <v>722</v>
      </c>
      <c r="B581" t="s">
        <v>641</v>
      </c>
      <c r="C581">
        <v>5153</v>
      </c>
      <c r="D581">
        <v>5153</v>
      </c>
      <c r="E581">
        <v>25</v>
      </c>
      <c r="F581">
        <v>8</v>
      </c>
      <c r="G581">
        <v>0</v>
      </c>
      <c r="H581">
        <v>1</v>
      </c>
      <c r="I581">
        <v>0</v>
      </c>
      <c r="J581">
        <v>800</v>
      </c>
      <c r="K581">
        <v>2</v>
      </c>
      <c r="L581">
        <v>810</v>
      </c>
      <c r="M581">
        <v>2</v>
      </c>
      <c r="N581">
        <v>12.5</v>
      </c>
      <c r="O581">
        <v>101.25</v>
      </c>
      <c r="P581">
        <v>10</v>
      </c>
      <c r="Q581">
        <v>0</v>
      </c>
      <c r="R581">
        <v>1.9</v>
      </c>
      <c r="S581">
        <v>14.9</v>
      </c>
      <c r="T581">
        <v>8.35</v>
      </c>
      <c r="U581">
        <v>1.9</v>
      </c>
      <c r="V581">
        <v>8.4</v>
      </c>
      <c r="W581">
        <v>1</v>
      </c>
      <c r="X581">
        <v>6</v>
      </c>
      <c r="Y581">
        <v>4</v>
      </c>
      <c r="Z581">
        <v>4</v>
      </c>
      <c r="AA581">
        <v>4</v>
      </c>
      <c r="AB581">
        <v>2.5</v>
      </c>
      <c r="AC581">
        <v>16.5</v>
      </c>
      <c r="AD581">
        <v>6.89</v>
      </c>
      <c r="AE581">
        <v>6.2</v>
      </c>
      <c r="AF581">
        <v>6.2</v>
      </c>
      <c r="AG581">
        <v>1</v>
      </c>
      <c r="AH581">
        <v>9</v>
      </c>
      <c r="AI581">
        <v>3</v>
      </c>
      <c r="AJ581">
        <v>1</v>
      </c>
      <c r="AK581">
        <v>2</v>
      </c>
    </row>
    <row r="582" spans="1:37">
      <c r="A582" t="s">
        <v>722</v>
      </c>
      <c r="B582" t="s">
        <v>641</v>
      </c>
      <c r="C582">
        <v>5154</v>
      </c>
      <c r="D582">
        <v>5154</v>
      </c>
      <c r="E582">
        <v>15</v>
      </c>
      <c r="F582">
        <v>62</v>
      </c>
      <c r="G582">
        <v>0</v>
      </c>
      <c r="H582">
        <v>9</v>
      </c>
      <c r="I582">
        <v>0</v>
      </c>
      <c r="J582">
        <v>6200</v>
      </c>
      <c r="K582">
        <v>16</v>
      </c>
      <c r="L582">
        <v>3970</v>
      </c>
      <c r="M582">
        <v>11</v>
      </c>
      <c r="N582">
        <v>14.52</v>
      </c>
      <c r="O582">
        <v>64.03</v>
      </c>
      <c r="P582">
        <v>-2230</v>
      </c>
      <c r="Q582">
        <v>-6</v>
      </c>
      <c r="R582">
        <v>1.3</v>
      </c>
      <c r="S582">
        <v>13.7</v>
      </c>
      <c r="T582">
        <v>6.17</v>
      </c>
      <c r="U582">
        <v>3.5</v>
      </c>
      <c r="V582">
        <v>5.7</v>
      </c>
      <c r="W582">
        <v>1</v>
      </c>
      <c r="X582">
        <v>6</v>
      </c>
      <c r="Y582">
        <v>3</v>
      </c>
      <c r="Z582">
        <v>2</v>
      </c>
      <c r="AA582">
        <v>2</v>
      </c>
      <c r="AB582">
        <v>1.9</v>
      </c>
      <c r="AC582">
        <v>100.4</v>
      </c>
      <c r="AD582">
        <v>10.32</v>
      </c>
      <c r="AE582">
        <v>5</v>
      </c>
      <c r="AF582">
        <v>6.8</v>
      </c>
      <c r="AG582">
        <v>1</v>
      </c>
      <c r="AH582">
        <v>15</v>
      </c>
      <c r="AI582">
        <v>4</v>
      </c>
      <c r="AJ582">
        <v>1</v>
      </c>
      <c r="AK582">
        <v>4</v>
      </c>
    </row>
    <row r="583" spans="1:37">
      <c r="A583" t="s">
        <v>722</v>
      </c>
      <c r="B583" t="s">
        <v>641</v>
      </c>
      <c r="C583">
        <v>5252</v>
      </c>
      <c r="D583">
        <v>5252</v>
      </c>
      <c r="E583">
        <v>12</v>
      </c>
      <c r="F583">
        <v>150</v>
      </c>
      <c r="G583">
        <v>0</v>
      </c>
      <c r="H583">
        <v>17</v>
      </c>
      <c r="I583">
        <v>0</v>
      </c>
      <c r="J583">
        <v>15000</v>
      </c>
      <c r="K583">
        <v>41</v>
      </c>
      <c r="L583">
        <v>10740</v>
      </c>
      <c r="M583">
        <v>29</v>
      </c>
      <c r="N583">
        <v>11.33</v>
      </c>
      <c r="O583">
        <v>71.599999999999994</v>
      </c>
      <c r="P583">
        <v>-4260</v>
      </c>
      <c r="Q583">
        <v>-12</v>
      </c>
      <c r="R583">
        <v>1.9</v>
      </c>
      <c r="S583">
        <v>30.7</v>
      </c>
      <c r="T583">
        <v>7.41</v>
      </c>
      <c r="U583">
        <v>6.3</v>
      </c>
      <c r="V583">
        <v>6.8</v>
      </c>
      <c r="W583">
        <v>1</v>
      </c>
      <c r="X583">
        <v>6</v>
      </c>
      <c r="Y583">
        <v>3</v>
      </c>
      <c r="Z583">
        <v>3</v>
      </c>
      <c r="AA583">
        <v>3</v>
      </c>
      <c r="AB583">
        <v>1.3</v>
      </c>
      <c r="AC583">
        <v>71.2</v>
      </c>
      <c r="AD583">
        <v>9.4</v>
      </c>
      <c r="AE583">
        <v>3.2</v>
      </c>
      <c r="AF583">
        <v>5.9</v>
      </c>
      <c r="AG583">
        <v>1</v>
      </c>
      <c r="AH583">
        <v>15</v>
      </c>
      <c r="AI583">
        <v>4</v>
      </c>
      <c r="AJ583">
        <v>1</v>
      </c>
      <c r="AK583">
        <v>3</v>
      </c>
    </row>
    <row r="584" spans="1:37">
      <c r="A584" t="s">
        <v>722</v>
      </c>
      <c r="B584" t="s">
        <v>641</v>
      </c>
      <c r="C584">
        <v>5353</v>
      </c>
      <c r="D584">
        <v>5353</v>
      </c>
      <c r="E584">
        <v>23</v>
      </c>
      <c r="F584">
        <v>67</v>
      </c>
      <c r="G584">
        <v>0</v>
      </c>
      <c r="H584">
        <v>4</v>
      </c>
      <c r="I584">
        <v>0</v>
      </c>
      <c r="J584">
        <v>6700</v>
      </c>
      <c r="K584">
        <v>18</v>
      </c>
      <c r="L584">
        <v>3550</v>
      </c>
      <c r="M584">
        <v>10</v>
      </c>
      <c r="N584">
        <v>5.97</v>
      </c>
      <c r="O584">
        <v>52.99</v>
      </c>
      <c r="P584">
        <v>-3150</v>
      </c>
      <c r="Q584">
        <v>-9</v>
      </c>
      <c r="R584">
        <v>3.2</v>
      </c>
      <c r="S584">
        <v>20.399999999999999</v>
      </c>
      <c r="T584">
        <v>9.5500000000000007</v>
      </c>
      <c r="U584">
        <v>5</v>
      </c>
      <c r="V584">
        <v>8.9</v>
      </c>
      <c r="W584">
        <v>2</v>
      </c>
      <c r="X584">
        <v>6</v>
      </c>
      <c r="Y584">
        <v>4</v>
      </c>
      <c r="Z584">
        <v>5</v>
      </c>
      <c r="AA584">
        <v>5</v>
      </c>
      <c r="AB584">
        <v>1.8</v>
      </c>
      <c r="AC584">
        <v>134.6</v>
      </c>
      <c r="AD584">
        <v>14.71</v>
      </c>
      <c r="AE584">
        <v>2.4</v>
      </c>
      <c r="AF584">
        <v>6.5</v>
      </c>
      <c r="AG584">
        <v>1</v>
      </c>
      <c r="AH584">
        <v>15</v>
      </c>
      <c r="AI584">
        <v>5</v>
      </c>
      <c r="AJ584">
        <v>1</v>
      </c>
      <c r="AK584">
        <v>3</v>
      </c>
    </row>
    <row r="585" spans="1:37">
      <c r="A585" t="s">
        <v>722</v>
      </c>
      <c r="B585" t="s">
        <v>641</v>
      </c>
      <c r="C585">
        <v>5353</v>
      </c>
      <c r="D585">
        <v>5353</v>
      </c>
      <c r="E585">
        <v>25</v>
      </c>
      <c r="F585">
        <v>28</v>
      </c>
      <c r="G585">
        <v>0</v>
      </c>
      <c r="H585">
        <v>3</v>
      </c>
      <c r="I585">
        <v>0</v>
      </c>
      <c r="J585">
        <v>2800</v>
      </c>
      <c r="K585">
        <v>7</v>
      </c>
      <c r="L585">
        <v>2360</v>
      </c>
      <c r="M585">
        <v>6</v>
      </c>
      <c r="N585">
        <v>10.71</v>
      </c>
      <c r="O585">
        <v>84.29</v>
      </c>
      <c r="P585">
        <v>-440</v>
      </c>
      <c r="Q585">
        <v>-1</v>
      </c>
      <c r="R585">
        <v>4.8</v>
      </c>
      <c r="S585">
        <v>19.3</v>
      </c>
      <c r="T585">
        <v>9.75</v>
      </c>
      <c r="U585">
        <v>8.6</v>
      </c>
      <c r="V585">
        <v>9</v>
      </c>
      <c r="W585">
        <v>1</v>
      </c>
      <c r="X585">
        <v>6</v>
      </c>
      <c r="Y585">
        <v>4</v>
      </c>
      <c r="Z585">
        <v>4</v>
      </c>
      <c r="AA585">
        <v>4</v>
      </c>
      <c r="AB585">
        <v>1.8</v>
      </c>
      <c r="AC585">
        <v>22.3</v>
      </c>
      <c r="AD585">
        <v>8.33</v>
      </c>
      <c r="AE585">
        <v>1.8</v>
      </c>
      <c r="AF585">
        <v>6</v>
      </c>
      <c r="AG585">
        <v>1</v>
      </c>
      <c r="AH585">
        <v>11</v>
      </c>
      <c r="AI585">
        <v>4</v>
      </c>
      <c r="AJ585">
        <v>1</v>
      </c>
      <c r="AK585">
        <v>3</v>
      </c>
    </row>
    <row r="586" spans="1:37">
      <c r="A586" t="s">
        <v>722</v>
      </c>
      <c r="B586" t="s">
        <v>641</v>
      </c>
      <c r="C586">
        <v>5454</v>
      </c>
      <c r="D586">
        <v>5454</v>
      </c>
      <c r="E586">
        <v>15</v>
      </c>
      <c r="F586">
        <v>38</v>
      </c>
      <c r="G586">
        <v>0</v>
      </c>
      <c r="H586">
        <v>4</v>
      </c>
      <c r="I586">
        <v>0</v>
      </c>
      <c r="J586">
        <v>3800</v>
      </c>
      <c r="K586">
        <v>10</v>
      </c>
      <c r="L586">
        <v>2830</v>
      </c>
      <c r="M586">
        <v>8</v>
      </c>
      <c r="N586">
        <v>10.53</v>
      </c>
      <c r="O586">
        <v>74.47</v>
      </c>
      <c r="P586">
        <v>-970</v>
      </c>
      <c r="Q586">
        <v>-3</v>
      </c>
      <c r="R586">
        <v>3.5</v>
      </c>
      <c r="S586">
        <v>12.8</v>
      </c>
      <c r="T586">
        <v>7.76</v>
      </c>
      <c r="U586">
        <v>7.8</v>
      </c>
      <c r="V586">
        <v>7.7</v>
      </c>
      <c r="W586">
        <v>1</v>
      </c>
      <c r="X586">
        <v>6</v>
      </c>
      <c r="Y586">
        <v>4</v>
      </c>
      <c r="Z586">
        <v>4</v>
      </c>
      <c r="AA586">
        <v>4</v>
      </c>
      <c r="AB586">
        <v>1.4</v>
      </c>
      <c r="AC586">
        <v>83.5</v>
      </c>
      <c r="AD586">
        <v>11.87</v>
      </c>
      <c r="AE586">
        <v>4.0999999999999996</v>
      </c>
      <c r="AF586">
        <v>8.6999999999999993</v>
      </c>
      <c r="AG586">
        <v>1</v>
      </c>
      <c r="AH586">
        <v>13</v>
      </c>
      <c r="AI586">
        <v>5</v>
      </c>
      <c r="AJ586">
        <v>1</v>
      </c>
      <c r="AK586">
        <v>4</v>
      </c>
    </row>
    <row r="587" spans="1:37">
      <c r="A587" t="s">
        <v>722</v>
      </c>
      <c r="B587" t="s">
        <v>641</v>
      </c>
      <c r="C587">
        <v>6116</v>
      </c>
      <c r="D587">
        <v>6116</v>
      </c>
      <c r="E587">
        <v>46</v>
      </c>
      <c r="F587">
        <v>23</v>
      </c>
      <c r="G587">
        <v>0</v>
      </c>
      <c r="H587">
        <v>3</v>
      </c>
      <c r="I587">
        <v>0</v>
      </c>
      <c r="J587">
        <v>2300</v>
      </c>
      <c r="K587">
        <v>6</v>
      </c>
      <c r="L587">
        <v>1630</v>
      </c>
      <c r="M587">
        <v>4</v>
      </c>
      <c r="N587">
        <v>13.04</v>
      </c>
      <c r="O587">
        <v>70.87</v>
      </c>
      <c r="P587">
        <v>-670</v>
      </c>
      <c r="Q587">
        <v>-2</v>
      </c>
      <c r="R587">
        <v>2.8</v>
      </c>
      <c r="S587">
        <v>28.5</v>
      </c>
      <c r="T587">
        <v>10.55</v>
      </c>
      <c r="U587">
        <v>3.6</v>
      </c>
      <c r="V587">
        <v>9</v>
      </c>
      <c r="W587">
        <v>1</v>
      </c>
      <c r="X587">
        <v>6</v>
      </c>
      <c r="Y587">
        <v>4</v>
      </c>
      <c r="Z587">
        <v>6</v>
      </c>
      <c r="AA587">
        <v>4</v>
      </c>
      <c r="AB587">
        <v>1.4</v>
      </c>
      <c r="AC587">
        <v>25</v>
      </c>
      <c r="AD587">
        <v>5.87</v>
      </c>
      <c r="AE587">
        <v>1.6</v>
      </c>
      <c r="AF587">
        <v>2.9</v>
      </c>
      <c r="AG587">
        <v>1</v>
      </c>
      <c r="AH587">
        <v>10</v>
      </c>
      <c r="AI587">
        <v>3</v>
      </c>
      <c r="AJ587">
        <v>1</v>
      </c>
      <c r="AK587">
        <v>1</v>
      </c>
    </row>
    <row r="588" spans="1:37">
      <c r="A588" t="s">
        <v>722</v>
      </c>
      <c r="B588" t="s">
        <v>641</v>
      </c>
      <c r="C588">
        <v>6161</v>
      </c>
      <c r="D588">
        <v>6161</v>
      </c>
      <c r="E588">
        <v>26</v>
      </c>
      <c r="F588">
        <v>51</v>
      </c>
      <c r="G588">
        <v>0</v>
      </c>
      <c r="H588">
        <v>8</v>
      </c>
      <c r="I588">
        <v>0</v>
      </c>
      <c r="J588">
        <v>5100</v>
      </c>
      <c r="K588">
        <v>13</v>
      </c>
      <c r="L588">
        <v>5320</v>
      </c>
      <c r="M588">
        <v>15</v>
      </c>
      <c r="N588">
        <v>15.69</v>
      </c>
      <c r="O588">
        <v>104.31</v>
      </c>
      <c r="P588">
        <v>220</v>
      </c>
      <c r="Q588">
        <v>1</v>
      </c>
      <c r="R588">
        <v>1.8</v>
      </c>
      <c r="S588">
        <v>20</v>
      </c>
      <c r="T588">
        <v>8.42</v>
      </c>
      <c r="U588">
        <v>5.4</v>
      </c>
      <c r="V588">
        <v>7.9</v>
      </c>
      <c r="W588">
        <v>1</v>
      </c>
      <c r="X588">
        <v>6</v>
      </c>
      <c r="Y588">
        <v>4</v>
      </c>
      <c r="Z588">
        <v>3</v>
      </c>
      <c r="AA588">
        <v>3</v>
      </c>
      <c r="AB588">
        <v>1</v>
      </c>
      <c r="AC588">
        <v>45.4</v>
      </c>
      <c r="AD588">
        <v>7.74</v>
      </c>
      <c r="AE588">
        <v>2.9</v>
      </c>
      <c r="AF588">
        <v>5.0999999999999996</v>
      </c>
      <c r="AG588">
        <v>-1</v>
      </c>
      <c r="AH588">
        <v>12</v>
      </c>
      <c r="AI588">
        <v>3</v>
      </c>
      <c r="AJ588">
        <v>1</v>
      </c>
      <c r="AK588">
        <v>2</v>
      </c>
    </row>
    <row r="589" spans="1:37">
      <c r="A589" t="s">
        <v>722</v>
      </c>
      <c r="B589" t="s">
        <v>641</v>
      </c>
      <c r="C589">
        <v>6161</v>
      </c>
      <c r="D589">
        <v>6161</v>
      </c>
      <c r="E589">
        <v>46</v>
      </c>
      <c r="F589">
        <v>100</v>
      </c>
      <c r="G589">
        <v>0</v>
      </c>
      <c r="H589">
        <v>12</v>
      </c>
      <c r="I589">
        <v>0</v>
      </c>
      <c r="J589">
        <v>10000</v>
      </c>
      <c r="K589">
        <v>27</v>
      </c>
      <c r="L589">
        <v>6760</v>
      </c>
      <c r="M589">
        <v>19</v>
      </c>
      <c r="N589">
        <v>12</v>
      </c>
      <c r="O589">
        <v>67.599999999999994</v>
      </c>
      <c r="P589">
        <v>-3240</v>
      </c>
      <c r="Q589">
        <v>-9</v>
      </c>
      <c r="R589">
        <v>2.6</v>
      </c>
      <c r="S589">
        <v>88.5</v>
      </c>
      <c r="T589">
        <v>9.83</v>
      </c>
      <c r="U589">
        <v>6.5</v>
      </c>
      <c r="V589">
        <v>7.9</v>
      </c>
      <c r="W589">
        <v>1</v>
      </c>
      <c r="X589">
        <v>6</v>
      </c>
      <c r="Y589">
        <v>4</v>
      </c>
      <c r="Z589">
        <v>3</v>
      </c>
      <c r="AA589">
        <v>4</v>
      </c>
      <c r="AB589">
        <v>1.2</v>
      </c>
      <c r="AC589">
        <v>139</v>
      </c>
      <c r="AD589">
        <v>10.52</v>
      </c>
      <c r="AE589">
        <v>3.1</v>
      </c>
      <c r="AF589">
        <v>4.5999999999999996</v>
      </c>
      <c r="AG589">
        <v>1</v>
      </c>
      <c r="AH589">
        <v>15</v>
      </c>
      <c r="AI589">
        <v>4</v>
      </c>
      <c r="AJ589">
        <v>1</v>
      </c>
      <c r="AK589">
        <v>2</v>
      </c>
    </row>
    <row r="590" spans="1:37">
      <c r="A590" t="s">
        <v>722</v>
      </c>
      <c r="B590" t="s">
        <v>641</v>
      </c>
      <c r="C590">
        <v>6162</v>
      </c>
      <c r="D590">
        <v>6162</v>
      </c>
      <c r="E590">
        <v>16</v>
      </c>
      <c r="F590">
        <v>58</v>
      </c>
      <c r="G590">
        <v>0</v>
      </c>
      <c r="H590">
        <v>15</v>
      </c>
      <c r="I590">
        <v>0</v>
      </c>
      <c r="J590">
        <v>5800</v>
      </c>
      <c r="K590">
        <v>15</v>
      </c>
      <c r="L590">
        <v>5670</v>
      </c>
      <c r="M590">
        <v>16</v>
      </c>
      <c r="N590">
        <v>25.86</v>
      </c>
      <c r="O590">
        <v>97.76</v>
      </c>
      <c r="P590">
        <v>-130</v>
      </c>
      <c r="Q590">
        <v>0</v>
      </c>
      <c r="R590">
        <v>1.4</v>
      </c>
      <c r="S590">
        <v>11.2</v>
      </c>
      <c r="T590">
        <v>4.93</v>
      </c>
      <c r="U590">
        <v>3.9</v>
      </c>
      <c r="V590">
        <v>4.7</v>
      </c>
      <c r="W590">
        <v>1</v>
      </c>
      <c r="X590">
        <v>6</v>
      </c>
      <c r="Y590">
        <v>2</v>
      </c>
      <c r="Z590">
        <v>2</v>
      </c>
      <c r="AA590">
        <v>2</v>
      </c>
      <c r="AB590">
        <v>1.5</v>
      </c>
      <c r="AC590">
        <v>38.4</v>
      </c>
      <c r="AD590">
        <v>8.7200000000000006</v>
      </c>
      <c r="AE590">
        <v>3.3</v>
      </c>
      <c r="AF590">
        <v>5.0999999999999996</v>
      </c>
      <c r="AG590">
        <v>1</v>
      </c>
      <c r="AH590">
        <v>15</v>
      </c>
      <c r="AI590">
        <v>4</v>
      </c>
      <c r="AJ590">
        <v>1</v>
      </c>
      <c r="AK590">
        <v>2</v>
      </c>
    </row>
    <row r="591" spans="1:37">
      <c r="A591" t="s">
        <v>725</v>
      </c>
      <c r="B591" t="s">
        <v>641</v>
      </c>
      <c r="C591">
        <v>6262</v>
      </c>
      <c r="D591">
        <v>6262</v>
      </c>
      <c r="E591">
        <v>26</v>
      </c>
      <c r="F591">
        <v>64</v>
      </c>
      <c r="G591">
        <v>0</v>
      </c>
      <c r="H591">
        <v>14</v>
      </c>
      <c r="I591">
        <v>0</v>
      </c>
      <c r="J591">
        <v>6400</v>
      </c>
      <c r="K591">
        <v>17</v>
      </c>
      <c r="L591">
        <v>3790</v>
      </c>
      <c r="M591">
        <v>10</v>
      </c>
      <c r="N591">
        <v>21.88</v>
      </c>
      <c r="O591">
        <v>59.22</v>
      </c>
      <c r="P591">
        <v>-2610</v>
      </c>
      <c r="Q591">
        <v>-7</v>
      </c>
      <c r="R591">
        <v>1.5</v>
      </c>
      <c r="S591">
        <v>11</v>
      </c>
      <c r="T591">
        <v>3.75</v>
      </c>
      <c r="U591">
        <v>3</v>
      </c>
      <c r="V591">
        <v>3.3</v>
      </c>
      <c r="W591">
        <v>1</v>
      </c>
      <c r="X591">
        <v>6</v>
      </c>
      <c r="Y591">
        <v>1</v>
      </c>
      <c r="Z591">
        <v>1</v>
      </c>
      <c r="AA591">
        <v>1</v>
      </c>
      <c r="AB591">
        <v>1.4</v>
      </c>
      <c r="AC591">
        <v>39.200000000000003</v>
      </c>
      <c r="AD591">
        <v>9.43</v>
      </c>
      <c r="AE591">
        <v>3.1</v>
      </c>
      <c r="AF591">
        <v>7.2</v>
      </c>
      <c r="AG591">
        <v>1</v>
      </c>
      <c r="AH591">
        <v>11</v>
      </c>
      <c r="AI591">
        <v>4</v>
      </c>
      <c r="AJ591">
        <v>1</v>
      </c>
      <c r="AK591">
        <v>4</v>
      </c>
    </row>
    <row r="592" spans="1:37">
      <c r="A592" t="s">
        <v>722</v>
      </c>
      <c r="B592" t="s">
        <v>641</v>
      </c>
      <c r="C592">
        <v>6363</v>
      </c>
      <c r="D592">
        <v>6363</v>
      </c>
      <c r="E592">
        <v>46</v>
      </c>
      <c r="F592">
        <v>19</v>
      </c>
      <c r="G592">
        <v>0</v>
      </c>
      <c r="H592">
        <v>2</v>
      </c>
      <c r="I592">
        <v>0</v>
      </c>
      <c r="J592">
        <v>1900</v>
      </c>
      <c r="K592">
        <v>5</v>
      </c>
      <c r="L592">
        <v>2360</v>
      </c>
      <c r="M592">
        <v>6</v>
      </c>
      <c r="N592">
        <v>10.53</v>
      </c>
      <c r="O592">
        <v>124.21</v>
      </c>
      <c r="P592">
        <v>460</v>
      </c>
      <c r="Q592">
        <v>1</v>
      </c>
      <c r="R592">
        <v>6</v>
      </c>
      <c r="S592">
        <v>21.7</v>
      </c>
      <c r="T592">
        <v>10.27</v>
      </c>
      <c r="U592">
        <v>9</v>
      </c>
      <c r="V592">
        <v>9</v>
      </c>
      <c r="W592">
        <v>2</v>
      </c>
      <c r="X592">
        <v>6</v>
      </c>
      <c r="Y592">
        <v>5</v>
      </c>
      <c r="Z592">
        <v>5</v>
      </c>
      <c r="AA592">
        <v>5</v>
      </c>
      <c r="AB592">
        <v>2.1</v>
      </c>
      <c r="AC592">
        <v>43.5</v>
      </c>
      <c r="AD592">
        <v>12.11</v>
      </c>
      <c r="AE592">
        <v>2.1</v>
      </c>
      <c r="AF592">
        <v>7.9</v>
      </c>
      <c r="AG592">
        <v>1</v>
      </c>
      <c r="AH592">
        <v>13</v>
      </c>
      <c r="AI592">
        <v>5</v>
      </c>
      <c r="AJ592">
        <v>1</v>
      </c>
      <c r="AK592">
        <v>4</v>
      </c>
    </row>
    <row r="593" spans="1:37">
      <c r="F593">
        <f>SUM(F480:F592)</f>
        <v>31542</v>
      </c>
      <c r="G593">
        <f>SUM(G480:G592)</f>
        <v>55</v>
      </c>
      <c r="N593" s="36">
        <f>AVERAGE(N480:N592)</f>
        <v>20.537964601769914</v>
      </c>
      <c r="O593" s="36">
        <f>AVERAGE(O480:O592)</f>
        <v>89.915575221238925</v>
      </c>
      <c r="P593">
        <f>SUM(P480:P592)</f>
        <v>-477590</v>
      </c>
    </row>
    <row r="594" spans="1:37">
      <c r="A594" t="s">
        <v>679</v>
      </c>
      <c r="B594" t="s">
        <v>680</v>
      </c>
      <c r="C594" t="s">
        <v>681</v>
      </c>
      <c r="D594" t="s">
        <v>682</v>
      </c>
      <c r="E594" t="s">
        <v>430</v>
      </c>
      <c r="F594" t="s">
        <v>683</v>
      </c>
      <c r="G594" t="s">
        <v>684</v>
      </c>
      <c r="H594" t="s">
        <v>685</v>
      </c>
      <c r="I594" t="s">
        <v>686</v>
      </c>
      <c r="J594" t="s">
        <v>687</v>
      </c>
      <c r="K594" t="s">
        <v>688</v>
      </c>
      <c r="L594" t="s">
        <v>689</v>
      </c>
      <c r="M594" t="s">
        <v>690</v>
      </c>
      <c r="N594" t="s">
        <v>22</v>
      </c>
      <c r="O594" t="s">
        <v>23</v>
      </c>
      <c r="P594" t="s">
        <v>21</v>
      </c>
      <c r="Q594" t="s">
        <v>691</v>
      </c>
      <c r="R594" t="s">
        <v>692</v>
      </c>
      <c r="S594" t="s">
        <v>693</v>
      </c>
      <c r="T594" t="s">
        <v>694</v>
      </c>
      <c r="U594" t="s">
        <v>695</v>
      </c>
      <c r="V594" t="s">
        <v>696</v>
      </c>
      <c r="W594" t="s">
        <v>697</v>
      </c>
      <c r="X594" t="s">
        <v>698</v>
      </c>
      <c r="Y594" t="s">
        <v>699</v>
      </c>
      <c r="Z594" t="s">
        <v>700</v>
      </c>
      <c r="AA594" t="s">
        <v>701</v>
      </c>
      <c r="AB594" t="s">
        <v>702</v>
      </c>
      <c r="AC594" t="s">
        <v>703</v>
      </c>
      <c r="AD594" t="s">
        <v>704</v>
      </c>
      <c r="AE594" t="s">
        <v>705</v>
      </c>
      <c r="AF594" t="s">
        <v>706</v>
      </c>
      <c r="AG594" t="s">
        <v>707</v>
      </c>
      <c r="AH594" t="s">
        <v>708</v>
      </c>
      <c r="AI594" t="s">
        <v>709</v>
      </c>
      <c r="AJ594" t="s">
        <v>710</v>
      </c>
      <c r="AK594" t="s">
        <v>711</v>
      </c>
    </row>
    <row r="595" spans="1:37">
      <c r="A595" t="s">
        <v>723</v>
      </c>
      <c r="B595" t="s">
        <v>641</v>
      </c>
      <c r="C595">
        <v>121</v>
      </c>
      <c r="D595">
        <v>121</v>
      </c>
      <c r="E595">
        <v>12</v>
      </c>
      <c r="F595">
        <v>6651</v>
      </c>
      <c r="G595">
        <v>18</v>
      </c>
      <c r="H595">
        <v>2776</v>
      </c>
      <c r="I595">
        <v>7</v>
      </c>
      <c r="J595">
        <v>665100</v>
      </c>
      <c r="K595">
        <v>1822</v>
      </c>
      <c r="L595">
        <v>549430</v>
      </c>
      <c r="M595">
        <v>1505</v>
      </c>
      <c r="N595">
        <v>41.74</v>
      </c>
      <c r="O595">
        <v>82.61</v>
      </c>
      <c r="P595">
        <v>-115670</v>
      </c>
      <c r="Q595">
        <v>-317</v>
      </c>
      <c r="R595">
        <v>1.1000000000000001</v>
      </c>
      <c r="S595">
        <v>16.600000000000001</v>
      </c>
      <c r="T595">
        <v>2.2200000000000002</v>
      </c>
      <c r="U595">
        <v>1.5</v>
      </c>
      <c r="V595">
        <v>2</v>
      </c>
      <c r="W595">
        <v>1</v>
      </c>
      <c r="X595">
        <v>6</v>
      </c>
      <c r="Y595">
        <v>1</v>
      </c>
      <c r="Z595">
        <v>1</v>
      </c>
      <c r="AA595">
        <v>1</v>
      </c>
      <c r="AB595">
        <v>1</v>
      </c>
      <c r="AC595">
        <v>405</v>
      </c>
      <c r="AD595">
        <v>8.81</v>
      </c>
      <c r="AE595">
        <v>1.6</v>
      </c>
      <c r="AF595">
        <v>3.8</v>
      </c>
      <c r="AG595">
        <v>-1</v>
      </c>
      <c r="AH595">
        <v>15</v>
      </c>
      <c r="AI595">
        <v>3</v>
      </c>
      <c r="AJ595">
        <v>1</v>
      </c>
      <c r="AK595">
        <v>2</v>
      </c>
    </row>
    <row r="596" spans="1:37">
      <c r="A596" t="s">
        <v>723</v>
      </c>
      <c r="B596" t="s">
        <v>641</v>
      </c>
      <c r="C596">
        <v>124</v>
      </c>
      <c r="D596">
        <v>124</v>
      </c>
      <c r="E596">
        <v>12</v>
      </c>
      <c r="F596">
        <v>113</v>
      </c>
      <c r="G596">
        <v>0</v>
      </c>
      <c r="H596">
        <v>31</v>
      </c>
      <c r="I596">
        <v>0</v>
      </c>
      <c r="J596">
        <v>11300</v>
      </c>
      <c r="K596">
        <v>30</v>
      </c>
      <c r="L596">
        <v>8410</v>
      </c>
      <c r="M596">
        <v>23</v>
      </c>
      <c r="N596">
        <v>27.43</v>
      </c>
      <c r="O596">
        <v>74.42</v>
      </c>
      <c r="P596">
        <v>-2890</v>
      </c>
      <c r="Q596">
        <v>-8</v>
      </c>
      <c r="R596">
        <v>1.3</v>
      </c>
      <c r="S596">
        <v>9.1999999999999993</v>
      </c>
      <c r="T596">
        <v>3.32</v>
      </c>
      <c r="U596">
        <v>2.2999999999999998</v>
      </c>
      <c r="V596">
        <v>3</v>
      </c>
      <c r="W596">
        <v>1</v>
      </c>
      <c r="X596">
        <v>4</v>
      </c>
      <c r="Y596">
        <v>1</v>
      </c>
      <c r="Z596">
        <v>1</v>
      </c>
      <c r="AA596">
        <v>1</v>
      </c>
      <c r="AB596">
        <v>1</v>
      </c>
      <c r="AC596">
        <v>65.5</v>
      </c>
      <c r="AD596">
        <v>9.44</v>
      </c>
      <c r="AE596">
        <v>2.1</v>
      </c>
      <c r="AF596">
        <v>6.7</v>
      </c>
      <c r="AG596">
        <v>-1</v>
      </c>
      <c r="AH596">
        <v>13</v>
      </c>
      <c r="AI596">
        <v>4</v>
      </c>
      <c r="AJ596">
        <v>1</v>
      </c>
      <c r="AK596">
        <v>3</v>
      </c>
    </row>
    <row r="597" spans="1:37">
      <c r="A597" t="s">
        <v>723</v>
      </c>
      <c r="B597" t="s">
        <v>641</v>
      </c>
      <c r="C597">
        <v>124</v>
      </c>
      <c r="D597">
        <v>124</v>
      </c>
      <c r="E597">
        <v>13</v>
      </c>
      <c r="F597">
        <v>1</v>
      </c>
      <c r="G597">
        <v>0</v>
      </c>
      <c r="H597">
        <v>0</v>
      </c>
      <c r="I597">
        <v>0</v>
      </c>
      <c r="J597">
        <v>100</v>
      </c>
      <c r="K597">
        <v>0</v>
      </c>
      <c r="L597">
        <v>0</v>
      </c>
      <c r="M597">
        <v>0</v>
      </c>
      <c r="N597">
        <v>0</v>
      </c>
      <c r="O597">
        <v>0</v>
      </c>
      <c r="P597">
        <v>-100</v>
      </c>
      <c r="Q597">
        <v>0</v>
      </c>
      <c r="R597">
        <v>7.9</v>
      </c>
      <c r="S597">
        <v>7.9</v>
      </c>
      <c r="T597">
        <v>7.9</v>
      </c>
      <c r="U597">
        <v>7.9</v>
      </c>
      <c r="V597">
        <v>7.9</v>
      </c>
      <c r="W597">
        <v>2</v>
      </c>
      <c r="X597">
        <v>2</v>
      </c>
      <c r="Y597">
        <v>2</v>
      </c>
      <c r="Z597">
        <v>2</v>
      </c>
      <c r="AA597">
        <v>2</v>
      </c>
      <c r="AB597">
        <v>7.3</v>
      </c>
      <c r="AC597">
        <v>7.3</v>
      </c>
      <c r="AD597">
        <v>7.3</v>
      </c>
      <c r="AE597">
        <v>7.3</v>
      </c>
      <c r="AF597">
        <v>7.3</v>
      </c>
      <c r="AG597">
        <v>1</v>
      </c>
      <c r="AH597">
        <v>1</v>
      </c>
      <c r="AI597">
        <v>1</v>
      </c>
      <c r="AJ597">
        <v>1</v>
      </c>
      <c r="AK597">
        <v>1</v>
      </c>
    </row>
    <row r="598" spans="1:37">
      <c r="A598" t="s">
        <v>723</v>
      </c>
      <c r="B598" t="s">
        <v>641</v>
      </c>
      <c r="C598">
        <v>125</v>
      </c>
      <c r="D598">
        <v>125</v>
      </c>
      <c r="E598">
        <v>12</v>
      </c>
      <c r="F598">
        <v>543</v>
      </c>
      <c r="G598">
        <v>1</v>
      </c>
      <c r="H598">
        <v>179</v>
      </c>
      <c r="I598">
        <v>0</v>
      </c>
      <c r="J598">
        <v>54300</v>
      </c>
      <c r="K598">
        <v>148</v>
      </c>
      <c r="L598">
        <v>46150</v>
      </c>
      <c r="M598">
        <v>126</v>
      </c>
      <c r="N598">
        <v>32.97</v>
      </c>
      <c r="O598">
        <v>84.99</v>
      </c>
      <c r="P598">
        <v>-8150</v>
      </c>
      <c r="Q598">
        <v>-22</v>
      </c>
      <c r="R598">
        <v>1.1000000000000001</v>
      </c>
      <c r="S598">
        <v>14.7</v>
      </c>
      <c r="T598">
        <v>3.39</v>
      </c>
      <c r="U598">
        <v>2.2999999999999998</v>
      </c>
      <c r="V598">
        <v>2.9</v>
      </c>
      <c r="W598">
        <v>1</v>
      </c>
      <c r="X598">
        <v>6</v>
      </c>
      <c r="Y598">
        <v>1</v>
      </c>
      <c r="Z598">
        <v>1</v>
      </c>
      <c r="AA598">
        <v>1</v>
      </c>
      <c r="AB598">
        <v>1.1000000000000001</v>
      </c>
      <c r="AC598">
        <v>79.3</v>
      </c>
      <c r="AD598">
        <v>9.42</v>
      </c>
      <c r="AE598">
        <v>1.9</v>
      </c>
      <c r="AF598">
        <v>5.6</v>
      </c>
      <c r="AG598">
        <v>1</v>
      </c>
      <c r="AH598">
        <v>15</v>
      </c>
      <c r="AI598">
        <v>4</v>
      </c>
      <c r="AJ598">
        <v>1</v>
      </c>
      <c r="AK598">
        <v>3</v>
      </c>
    </row>
    <row r="599" spans="1:37">
      <c r="A599" t="s">
        <v>723</v>
      </c>
      <c r="B599" t="s">
        <v>641</v>
      </c>
      <c r="C599">
        <v>126</v>
      </c>
      <c r="D599">
        <v>126</v>
      </c>
      <c r="E599">
        <v>12</v>
      </c>
      <c r="F599">
        <v>14</v>
      </c>
      <c r="G599">
        <v>0</v>
      </c>
      <c r="H599">
        <v>5</v>
      </c>
      <c r="I599">
        <v>0</v>
      </c>
      <c r="J599">
        <v>1400</v>
      </c>
      <c r="K599">
        <v>3</v>
      </c>
      <c r="L599">
        <v>2440</v>
      </c>
      <c r="M599">
        <v>7</v>
      </c>
      <c r="N599">
        <v>35.71</v>
      </c>
      <c r="O599">
        <v>174.29</v>
      </c>
      <c r="P599">
        <v>1040</v>
      </c>
      <c r="Q599">
        <v>3</v>
      </c>
      <c r="R599">
        <v>1.8</v>
      </c>
      <c r="S599">
        <v>18.3</v>
      </c>
      <c r="T599">
        <v>7.11</v>
      </c>
      <c r="U599">
        <v>4.4000000000000004</v>
      </c>
      <c r="V599">
        <v>5.0999999999999996</v>
      </c>
      <c r="W599">
        <v>1</v>
      </c>
      <c r="X599">
        <v>6</v>
      </c>
      <c r="Y599">
        <v>3</v>
      </c>
      <c r="Z599">
        <v>1</v>
      </c>
      <c r="AA599">
        <v>2</v>
      </c>
      <c r="AB599">
        <v>2.2999999999999998</v>
      </c>
      <c r="AC599">
        <v>16.2</v>
      </c>
      <c r="AD599">
        <v>8.1300000000000008</v>
      </c>
      <c r="AE599">
        <v>4.4000000000000004</v>
      </c>
      <c r="AF599">
        <v>6.8</v>
      </c>
      <c r="AG599">
        <v>1</v>
      </c>
      <c r="AH599">
        <v>9</v>
      </c>
      <c r="AI599">
        <v>4</v>
      </c>
      <c r="AJ599">
        <v>1</v>
      </c>
      <c r="AK599">
        <v>3</v>
      </c>
    </row>
    <row r="600" spans="1:37">
      <c r="A600" t="s">
        <v>723</v>
      </c>
      <c r="B600" t="s">
        <v>641</v>
      </c>
      <c r="C600">
        <v>126</v>
      </c>
      <c r="D600">
        <v>126</v>
      </c>
      <c r="E600">
        <v>16</v>
      </c>
      <c r="F600">
        <v>102</v>
      </c>
      <c r="G600">
        <v>0</v>
      </c>
      <c r="H600">
        <v>10</v>
      </c>
      <c r="I600">
        <v>0</v>
      </c>
      <c r="J600">
        <v>10200</v>
      </c>
      <c r="K600">
        <v>27</v>
      </c>
      <c r="L600">
        <v>5580</v>
      </c>
      <c r="M600">
        <v>15</v>
      </c>
      <c r="N600">
        <v>9.8000000000000007</v>
      </c>
      <c r="O600">
        <v>54.71</v>
      </c>
      <c r="P600">
        <v>-4620</v>
      </c>
      <c r="Q600">
        <v>-13</v>
      </c>
      <c r="R600">
        <v>2</v>
      </c>
      <c r="S600">
        <v>15.3</v>
      </c>
      <c r="T600">
        <v>6.79</v>
      </c>
      <c r="U600">
        <v>4.0999999999999996</v>
      </c>
      <c r="V600">
        <v>6.3</v>
      </c>
      <c r="W600">
        <v>1</v>
      </c>
      <c r="X600">
        <v>6</v>
      </c>
      <c r="Y600">
        <v>3</v>
      </c>
      <c r="Z600">
        <v>2</v>
      </c>
      <c r="AA600">
        <v>2</v>
      </c>
      <c r="AB600">
        <v>1.3</v>
      </c>
      <c r="AC600">
        <v>51.6</v>
      </c>
      <c r="AD600">
        <v>11.38</v>
      </c>
      <c r="AE600">
        <v>2.4</v>
      </c>
      <c r="AF600">
        <v>8.4</v>
      </c>
      <c r="AG600">
        <v>1</v>
      </c>
      <c r="AH600">
        <v>14</v>
      </c>
      <c r="AI600">
        <v>5</v>
      </c>
      <c r="AJ600">
        <v>1</v>
      </c>
      <c r="AK600">
        <v>4</v>
      </c>
    </row>
    <row r="601" spans="1:37">
      <c r="A601" t="s">
        <v>723</v>
      </c>
      <c r="B601" t="s">
        <v>641</v>
      </c>
      <c r="C601">
        <v>131</v>
      </c>
      <c r="D601">
        <v>131</v>
      </c>
      <c r="E601">
        <v>12</v>
      </c>
      <c r="F601">
        <v>8255</v>
      </c>
      <c r="G601">
        <v>22</v>
      </c>
      <c r="H601">
        <v>1936</v>
      </c>
      <c r="I601">
        <v>5</v>
      </c>
      <c r="J601">
        <v>825500</v>
      </c>
      <c r="K601">
        <v>2261</v>
      </c>
      <c r="L601">
        <v>701380</v>
      </c>
      <c r="M601">
        <v>1922</v>
      </c>
      <c r="N601">
        <v>23.45</v>
      </c>
      <c r="O601">
        <v>84.96</v>
      </c>
      <c r="P601">
        <v>-124120</v>
      </c>
      <c r="Q601">
        <v>-340</v>
      </c>
      <c r="R601">
        <v>1.1000000000000001</v>
      </c>
      <c r="S601">
        <v>63</v>
      </c>
      <c r="T601">
        <v>5.25</v>
      </c>
      <c r="U601">
        <v>2.2999999999999998</v>
      </c>
      <c r="V601">
        <v>4.2</v>
      </c>
      <c r="W601">
        <v>1</v>
      </c>
      <c r="X601">
        <v>6</v>
      </c>
      <c r="Y601">
        <v>2</v>
      </c>
      <c r="Z601">
        <v>2</v>
      </c>
      <c r="AA601">
        <v>2</v>
      </c>
      <c r="AB601">
        <v>0.7</v>
      </c>
      <c r="AC601">
        <v>384.7</v>
      </c>
      <c r="AD601">
        <v>8.84</v>
      </c>
      <c r="AE601">
        <v>2.2000000000000002</v>
      </c>
      <c r="AF601">
        <v>3.8</v>
      </c>
      <c r="AG601">
        <v>-1</v>
      </c>
      <c r="AH601">
        <v>15</v>
      </c>
      <c r="AI601">
        <v>3</v>
      </c>
      <c r="AJ601">
        <v>1</v>
      </c>
      <c r="AK601">
        <v>2</v>
      </c>
    </row>
    <row r="602" spans="1:37">
      <c r="A602" t="s">
        <v>723</v>
      </c>
      <c r="B602" t="s">
        <v>641</v>
      </c>
      <c r="C602">
        <v>132</v>
      </c>
      <c r="D602">
        <v>132</v>
      </c>
      <c r="E602">
        <v>12</v>
      </c>
      <c r="F602">
        <v>93</v>
      </c>
      <c r="G602">
        <v>0</v>
      </c>
      <c r="H602">
        <v>28</v>
      </c>
      <c r="I602">
        <v>0</v>
      </c>
      <c r="J602">
        <v>9300</v>
      </c>
      <c r="K602">
        <v>25</v>
      </c>
      <c r="L602">
        <v>9560</v>
      </c>
      <c r="M602">
        <v>26</v>
      </c>
      <c r="N602">
        <v>30.11</v>
      </c>
      <c r="O602">
        <v>102.8</v>
      </c>
      <c r="P602">
        <v>260</v>
      </c>
      <c r="Q602">
        <v>1</v>
      </c>
      <c r="R602">
        <v>1.4</v>
      </c>
      <c r="S602">
        <v>13.3</v>
      </c>
      <c r="T602">
        <v>3.9</v>
      </c>
      <c r="U602">
        <v>3.5</v>
      </c>
      <c r="V602">
        <v>3.5</v>
      </c>
      <c r="W602">
        <v>1</v>
      </c>
      <c r="X602">
        <v>6</v>
      </c>
      <c r="Y602">
        <v>2</v>
      </c>
      <c r="Z602">
        <v>1</v>
      </c>
      <c r="AA602">
        <v>1</v>
      </c>
      <c r="AB602">
        <v>1.7</v>
      </c>
      <c r="AC602">
        <v>69</v>
      </c>
      <c r="AD602">
        <v>8.2799999999999994</v>
      </c>
      <c r="AE602">
        <v>5.3</v>
      </c>
      <c r="AF602">
        <v>5</v>
      </c>
      <c r="AG602">
        <v>1</v>
      </c>
      <c r="AH602">
        <v>15</v>
      </c>
      <c r="AI602">
        <v>4</v>
      </c>
      <c r="AJ602">
        <v>1</v>
      </c>
      <c r="AK602">
        <v>3</v>
      </c>
    </row>
    <row r="603" spans="1:37">
      <c r="A603" t="s">
        <v>723</v>
      </c>
      <c r="B603" t="s">
        <v>641</v>
      </c>
      <c r="C603">
        <v>132</v>
      </c>
      <c r="D603">
        <v>132</v>
      </c>
      <c r="E603">
        <v>13</v>
      </c>
      <c r="F603">
        <v>2</v>
      </c>
      <c r="G603">
        <v>0</v>
      </c>
      <c r="H603">
        <v>0</v>
      </c>
      <c r="I603">
        <v>0</v>
      </c>
      <c r="J603">
        <v>200</v>
      </c>
      <c r="K603">
        <v>0</v>
      </c>
      <c r="L603">
        <v>0</v>
      </c>
      <c r="M603">
        <v>0</v>
      </c>
      <c r="N603">
        <v>0</v>
      </c>
      <c r="O603">
        <v>0</v>
      </c>
      <c r="P603">
        <v>-200</v>
      </c>
      <c r="Q603">
        <v>-1</v>
      </c>
      <c r="R603">
        <v>6</v>
      </c>
      <c r="S603">
        <v>6.7</v>
      </c>
      <c r="T603">
        <v>6.35</v>
      </c>
      <c r="U603">
        <v>6</v>
      </c>
      <c r="V603">
        <v>6</v>
      </c>
      <c r="W603">
        <v>2</v>
      </c>
      <c r="X603">
        <v>2</v>
      </c>
      <c r="Y603">
        <v>2</v>
      </c>
      <c r="Z603">
        <v>2</v>
      </c>
      <c r="AA603">
        <v>2</v>
      </c>
      <c r="AB603">
        <v>5.9</v>
      </c>
      <c r="AC603">
        <v>18.600000000000001</v>
      </c>
      <c r="AD603">
        <v>12.25</v>
      </c>
      <c r="AE603">
        <v>5.9</v>
      </c>
      <c r="AF603">
        <v>5.9</v>
      </c>
      <c r="AG603">
        <v>4</v>
      </c>
      <c r="AH603">
        <v>7</v>
      </c>
      <c r="AI603">
        <v>6</v>
      </c>
      <c r="AJ603">
        <v>4</v>
      </c>
      <c r="AK603">
        <v>4</v>
      </c>
    </row>
    <row r="604" spans="1:37">
      <c r="A604" t="s">
        <v>723</v>
      </c>
      <c r="B604" t="s">
        <v>641</v>
      </c>
      <c r="C604">
        <v>133</v>
      </c>
      <c r="D604">
        <v>133</v>
      </c>
      <c r="E604">
        <v>12</v>
      </c>
      <c r="F604">
        <v>651</v>
      </c>
      <c r="G604">
        <v>1</v>
      </c>
      <c r="H604">
        <v>109</v>
      </c>
      <c r="I604">
        <v>0</v>
      </c>
      <c r="J604">
        <v>65100</v>
      </c>
      <c r="K604">
        <v>178</v>
      </c>
      <c r="L604">
        <v>55700</v>
      </c>
      <c r="M604">
        <v>153</v>
      </c>
      <c r="N604">
        <v>16.739999999999998</v>
      </c>
      <c r="O604">
        <v>85.56</v>
      </c>
      <c r="P604">
        <v>-9400</v>
      </c>
      <c r="Q604">
        <v>-26</v>
      </c>
      <c r="R604">
        <v>1.3</v>
      </c>
      <c r="S604">
        <v>94.1</v>
      </c>
      <c r="T604">
        <v>6.98</v>
      </c>
      <c r="U604">
        <v>6.7</v>
      </c>
      <c r="V604">
        <v>6</v>
      </c>
      <c r="W604">
        <v>1</v>
      </c>
      <c r="X604">
        <v>6</v>
      </c>
      <c r="Y604">
        <v>3</v>
      </c>
      <c r="Z604">
        <v>2</v>
      </c>
      <c r="AA604">
        <v>2</v>
      </c>
      <c r="AB604">
        <v>1</v>
      </c>
      <c r="AC604">
        <v>97.9</v>
      </c>
      <c r="AD604">
        <v>9.8800000000000008</v>
      </c>
      <c r="AE604">
        <v>2</v>
      </c>
      <c r="AF604">
        <v>5.4</v>
      </c>
      <c r="AG604">
        <v>1</v>
      </c>
      <c r="AH604">
        <v>15</v>
      </c>
      <c r="AI604">
        <v>4</v>
      </c>
      <c r="AJ604">
        <v>1</v>
      </c>
      <c r="AK604">
        <v>2</v>
      </c>
    </row>
    <row r="605" spans="1:37">
      <c r="A605" t="s">
        <v>723</v>
      </c>
      <c r="B605" t="s">
        <v>641</v>
      </c>
      <c r="C605">
        <v>134</v>
      </c>
      <c r="D605">
        <v>134</v>
      </c>
      <c r="E605">
        <v>13</v>
      </c>
      <c r="F605">
        <v>4</v>
      </c>
      <c r="G605">
        <v>0</v>
      </c>
      <c r="H605">
        <v>0</v>
      </c>
      <c r="I605">
        <v>0</v>
      </c>
      <c r="J605">
        <v>400</v>
      </c>
      <c r="K605">
        <v>1</v>
      </c>
      <c r="L605">
        <v>0</v>
      </c>
      <c r="M605">
        <v>0</v>
      </c>
      <c r="N605">
        <v>0</v>
      </c>
      <c r="O605">
        <v>0</v>
      </c>
      <c r="P605">
        <v>-400</v>
      </c>
      <c r="Q605">
        <v>-1</v>
      </c>
      <c r="R605">
        <v>3.9</v>
      </c>
      <c r="S605">
        <v>7.6</v>
      </c>
      <c r="T605">
        <v>5.25</v>
      </c>
      <c r="U605">
        <v>3.9</v>
      </c>
      <c r="V605">
        <v>4.7</v>
      </c>
      <c r="W605">
        <v>1</v>
      </c>
      <c r="X605">
        <v>5</v>
      </c>
      <c r="Y605">
        <v>3</v>
      </c>
      <c r="Z605">
        <v>2</v>
      </c>
      <c r="AA605">
        <v>2</v>
      </c>
      <c r="AB605">
        <v>3.2</v>
      </c>
      <c r="AC605">
        <v>8.9</v>
      </c>
      <c r="AD605">
        <v>6.53</v>
      </c>
      <c r="AE605">
        <v>3.2</v>
      </c>
      <c r="AF605">
        <v>6.9</v>
      </c>
      <c r="AG605">
        <v>2</v>
      </c>
      <c r="AH605">
        <v>4</v>
      </c>
      <c r="AI605">
        <v>3</v>
      </c>
      <c r="AJ605">
        <v>3</v>
      </c>
      <c r="AK605">
        <v>3</v>
      </c>
    </row>
    <row r="606" spans="1:37">
      <c r="A606" t="s">
        <v>723</v>
      </c>
      <c r="B606" t="s">
        <v>641</v>
      </c>
      <c r="C606">
        <v>134</v>
      </c>
      <c r="D606">
        <v>134</v>
      </c>
      <c r="E606">
        <v>14</v>
      </c>
      <c r="F606">
        <v>75</v>
      </c>
      <c r="G606">
        <v>0</v>
      </c>
      <c r="H606">
        <v>10</v>
      </c>
      <c r="I606">
        <v>0</v>
      </c>
      <c r="J606">
        <v>7500</v>
      </c>
      <c r="K606">
        <v>20</v>
      </c>
      <c r="L606">
        <v>5480</v>
      </c>
      <c r="M606">
        <v>15</v>
      </c>
      <c r="N606">
        <v>13.33</v>
      </c>
      <c r="O606">
        <v>73.069999999999993</v>
      </c>
      <c r="P606">
        <v>-2020</v>
      </c>
      <c r="Q606">
        <v>-6</v>
      </c>
      <c r="R606">
        <v>2</v>
      </c>
      <c r="S606">
        <v>17.7</v>
      </c>
      <c r="T606">
        <v>6.44</v>
      </c>
      <c r="U606">
        <v>5.3</v>
      </c>
      <c r="V606">
        <v>5.8</v>
      </c>
      <c r="W606">
        <v>1</v>
      </c>
      <c r="X606">
        <v>6</v>
      </c>
      <c r="Y606">
        <v>3</v>
      </c>
      <c r="Z606">
        <v>3</v>
      </c>
      <c r="AA606">
        <v>3</v>
      </c>
      <c r="AB606">
        <v>1</v>
      </c>
      <c r="AC606">
        <v>56.2</v>
      </c>
      <c r="AD606">
        <v>10.46</v>
      </c>
      <c r="AE606">
        <v>3.1</v>
      </c>
      <c r="AF606">
        <v>6.7</v>
      </c>
      <c r="AG606">
        <v>-1</v>
      </c>
      <c r="AH606">
        <v>15</v>
      </c>
      <c r="AI606">
        <v>4</v>
      </c>
      <c r="AJ606">
        <v>1</v>
      </c>
      <c r="AK606">
        <v>3</v>
      </c>
    </row>
    <row r="607" spans="1:37">
      <c r="A607" t="s">
        <v>723</v>
      </c>
      <c r="B607" t="s">
        <v>641</v>
      </c>
      <c r="C607">
        <v>135</v>
      </c>
      <c r="D607">
        <v>135</v>
      </c>
      <c r="E607">
        <v>12</v>
      </c>
      <c r="F607">
        <v>60</v>
      </c>
      <c r="G607">
        <v>0</v>
      </c>
      <c r="H607">
        <v>11</v>
      </c>
      <c r="I607">
        <v>0</v>
      </c>
      <c r="J607">
        <v>6000</v>
      </c>
      <c r="K607">
        <v>16</v>
      </c>
      <c r="L607">
        <v>5430</v>
      </c>
      <c r="M607">
        <v>15</v>
      </c>
      <c r="N607">
        <v>18.329999999999998</v>
      </c>
      <c r="O607">
        <v>90.5</v>
      </c>
      <c r="P607">
        <v>-570</v>
      </c>
      <c r="Q607">
        <v>-2</v>
      </c>
      <c r="R607">
        <v>2</v>
      </c>
      <c r="S607">
        <v>12.6</v>
      </c>
      <c r="T607">
        <v>6.03</v>
      </c>
      <c r="U607">
        <v>2.5</v>
      </c>
      <c r="V607">
        <v>5.6</v>
      </c>
      <c r="W607">
        <v>1</v>
      </c>
      <c r="X607">
        <v>6</v>
      </c>
      <c r="Y607">
        <v>3</v>
      </c>
      <c r="Z607">
        <v>2</v>
      </c>
      <c r="AA607">
        <v>2</v>
      </c>
      <c r="AB607">
        <v>2</v>
      </c>
      <c r="AC607">
        <v>32.6</v>
      </c>
      <c r="AD607">
        <v>8.56</v>
      </c>
      <c r="AE607">
        <v>4.5999999999999996</v>
      </c>
      <c r="AF607">
        <v>6.7</v>
      </c>
      <c r="AG607">
        <v>1</v>
      </c>
      <c r="AH607">
        <v>13</v>
      </c>
      <c r="AI607">
        <v>4</v>
      </c>
      <c r="AJ607">
        <v>1</v>
      </c>
      <c r="AK607">
        <v>3</v>
      </c>
    </row>
    <row r="608" spans="1:37">
      <c r="A608" t="s">
        <v>723</v>
      </c>
      <c r="B608" t="s">
        <v>641</v>
      </c>
      <c r="C608">
        <v>135</v>
      </c>
      <c r="D608">
        <v>135</v>
      </c>
      <c r="E608">
        <v>15</v>
      </c>
      <c r="F608">
        <v>445</v>
      </c>
      <c r="G608">
        <v>1</v>
      </c>
      <c r="H608">
        <v>56</v>
      </c>
      <c r="I608">
        <v>0</v>
      </c>
      <c r="J608">
        <v>44500</v>
      </c>
      <c r="K608">
        <v>121</v>
      </c>
      <c r="L608">
        <v>33450</v>
      </c>
      <c r="M608">
        <v>92</v>
      </c>
      <c r="N608">
        <v>12.58</v>
      </c>
      <c r="O608">
        <v>75.17</v>
      </c>
      <c r="P608">
        <v>-11050</v>
      </c>
      <c r="Q608">
        <v>-30</v>
      </c>
      <c r="R608">
        <v>1.4</v>
      </c>
      <c r="S608">
        <v>32.700000000000003</v>
      </c>
      <c r="T608">
        <v>7.14</v>
      </c>
      <c r="U608">
        <v>6.5</v>
      </c>
      <c r="V608">
        <v>6.5</v>
      </c>
      <c r="W608">
        <v>1</v>
      </c>
      <c r="X608">
        <v>6</v>
      </c>
      <c r="Y608">
        <v>3</v>
      </c>
      <c r="Z608">
        <v>3</v>
      </c>
      <c r="AA608">
        <v>3</v>
      </c>
      <c r="AB608">
        <v>1.2</v>
      </c>
      <c r="AC608">
        <v>154.19999999999999</v>
      </c>
      <c r="AD608">
        <v>9.5299999999999994</v>
      </c>
      <c r="AE608">
        <v>4.0999999999999996</v>
      </c>
      <c r="AF608">
        <v>5.0999999999999996</v>
      </c>
      <c r="AG608">
        <v>1</v>
      </c>
      <c r="AH608">
        <v>15</v>
      </c>
      <c r="AI608">
        <v>4</v>
      </c>
      <c r="AJ608">
        <v>1</v>
      </c>
      <c r="AK608">
        <v>3</v>
      </c>
    </row>
    <row r="609" spans="1:37">
      <c r="A609" t="s">
        <v>723</v>
      </c>
      <c r="B609" t="s">
        <v>641</v>
      </c>
      <c r="C609">
        <v>136</v>
      </c>
      <c r="D609">
        <v>136</v>
      </c>
      <c r="E609">
        <v>12</v>
      </c>
      <c r="F609">
        <v>8</v>
      </c>
      <c r="G609">
        <v>0</v>
      </c>
      <c r="H609">
        <v>2</v>
      </c>
      <c r="I609">
        <v>0</v>
      </c>
      <c r="J609">
        <v>800</v>
      </c>
      <c r="K609">
        <v>2</v>
      </c>
      <c r="L609">
        <v>600</v>
      </c>
      <c r="M609">
        <v>2</v>
      </c>
      <c r="N609">
        <v>25</v>
      </c>
      <c r="O609">
        <v>75</v>
      </c>
      <c r="P609">
        <v>-200</v>
      </c>
      <c r="Q609">
        <v>-1</v>
      </c>
      <c r="R609">
        <v>3.3</v>
      </c>
      <c r="S609">
        <v>18.5</v>
      </c>
      <c r="T609">
        <v>7.49</v>
      </c>
      <c r="U609">
        <v>3.3</v>
      </c>
      <c r="V609">
        <v>6.5</v>
      </c>
      <c r="W609">
        <v>1</v>
      </c>
      <c r="X609">
        <v>5</v>
      </c>
      <c r="Y609">
        <v>3</v>
      </c>
      <c r="Z609">
        <v>1</v>
      </c>
      <c r="AA609">
        <v>2</v>
      </c>
      <c r="AB609">
        <v>1.6</v>
      </c>
      <c r="AC609">
        <v>15.4</v>
      </c>
      <c r="AD609">
        <v>6.39</v>
      </c>
      <c r="AE609">
        <v>1.6</v>
      </c>
      <c r="AF609">
        <v>4.4000000000000004</v>
      </c>
      <c r="AG609">
        <v>1</v>
      </c>
      <c r="AH609">
        <v>8</v>
      </c>
      <c r="AI609">
        <v>3</v>
      </c>
      <c r="AJ609">
        <v>1</v>
      </c>
      <c r="AK609">
        <v>2</v>
      </c>
    </row>
    <row r="610" spans="1:37">
      <c r="A610" t="s">
        <v>723</v>
      </c>
      <c r="B610" t="s">
        <v>641</v>
      </c>
      <c r="C610">
        <v>136</v>
      </c>
      <c r="D610">
        <v>136</v>
      </c>
      <c r="E610">
        <v>16</v>
      </c>
      <c r="F610">
        <v>71</v>
      </c>
      <c r="G610">
        <v>0</v>
      </c>
      <c r="H610">
        <v>11</v>
      </c>
      <c r="I610">
        <v>0</v>
      </c>
      <c r="J610">
        <v>7100</v>
      </c>
      <c r="K610">
        <v>19</v>
      </c>
      <c r="L610">
        <v>7150</v>
      </c>
      <c r="M610">
        <v>20</v>
      </c>
      <c r="N610">
        <v>15.49</v>
      </c>
      <c r="O610">
        <v>100.7</v>
      </c>
      <c r="P610">
        <v>50</v>
      </c>
      <c r="Q610">
        <v>0</v>
      </c>
      <c r="R610">
        <v>2.2000000000000002</v>
      </c>
      <c r="S610">
        <v>35.1</v>
      </c>
      <c r="T610">
        <v>7.48</v>
      </c>
      <c r="U610">
        <v>4</v>
      </c>
      <c r="V610">
        <v>6.7</v>
      </c>
      <c r="W610">
        <v>1</v>
      </c>
      <c r="X610">
        <v>6</v>
      </c>
      <c r="Y610">
        <v>3</v>
      </c>
      <c r="Z610">
        <v>3</v>
      </c>
      <c r="AA610">
        <v>3</v>
      </c>
      <c r="AB610">
        <v>1.3</v>
      </c>
      <c r="AC610">
        <v>38.5</v>
      </c>
      <c r="AD610">
        <v>10.38</v>
      </c>
      <c r="AE610">
        <v>4.8</v>
      </c>
      <c r="AF610">
        <v>6.9</v>
      </c>
      <c r="AG610">
        <v>1</v>
      </c>
      <c r="AH610">
        <v>14</v>
      </c>
      <c r="AI610">
        <v>5</v>
      </c>
      <c r="AJ610">
        <v>1</v>
      </c>
      <c r="AK610">
        <v>4</v>
      </c>
    </row>
    <row r="611" spans="1:37">
      <c r="A611" t="s">
        <v>723</v>
      </c>
      <c r="B611" t="s">
        <v>641</v>
      </c>
      <c r="C611">
        <v>142</v>
      </c>
      <c r="D611">
        <v>142</v>
      </c>
      <c r="E611">
        <v>12</v>
      </c>
      <c r="F611">
        <v>104</v>
      </c>
      <c r="G611">
        <v>0</v>
      </c>
      <c r="H611">
        <v>39</v>
      </c>
      <c r="I611">
        <v>0</v>
      </c>
      <c r="J611">
        <v>10400</v>
      </c>
      <c r="K611">
        <v>28</v>
      </c>
      <c r="L611">
        <v>12470</v>
      </c>
      <c r="M611">
        <v>34</v>
      </c>
      <c r="N611">
        <v>37.5</v>
      </c>
      <c r="O611">
        <v>119.9</v>
      </c>
      <c r="P611">
        <v>2070</v>
      </c>
      <c r="Q611">
        <v>6</v>
      </c>
      <c r="R611">
        <v>1.2</v>
      </c>
      <c r="S611">
        <v>21.2</v>
      </c>
      <c r="T611">
        <v>4.1500000000000004</v>
      </c>
      <c r="U611">
        <v>3.1</v>
      </c>
      <c r="V611">
        <v>3.2</v>
      </c>
      <c r="W611">
        <v>1</v>
      </c>
      <c r="X611">
        <v>6</v>
      </c>
      <c r="Y611">
        <v>2</v>
      </c>
      <c r="Z611">
        <v>1</v>
      </c>
      <c r="AA611">
        <v>1</v>
      </c>
      <c r="AB611">
        <v>1.2</v>
      </c>
      <c r="AC611">
        <v>25.7</v>
      </c>
      <c r="AD611">
        <v>6.66</v>
      </c>
      <c r="AE611">
        <v>2.1</v>
      </c>
      <c r="AF611">
        <v>3.9</v>
      </c>
      <c r="AG611">
        <v>1</v>
      </c>
      <c r="AH611">
        <v>9</v>
      </c>
      <c r="AI611">
        <v>3</v>
      </c>
      <c r="AJ611">
        <v>1</v>
      </c>
      <c r="AK611">
        <v>2</v>
      </c>
    </row>
    <row r="612" spans="1:37">
      <c r="A612" t="s">
        <v>723</v>
      </c>
      <c r="B612" t="s">
        <v>641</v>
      </c>
      <c r="C612">
        <v>144</v>
      </c>
      <c r="D612">
        <v>144</v>
      </c>
      <c r="E612">
        <v>12</v>
      </c>
      <c r="F612">
        <v>1306</v>
      </c>
      <c r="G612">
        <v>3</v>
      </c>
      <c r="H612">
        <v>256</v>
      </c>
      <c r="I612">
        <v>0</v>
      </c>
      <c r="J612">
        <v>130600</v>
      </c>
      <c r="K612">
        <v>357</v>
      </c>
      <c r="L612">
        <v>109600</v>
      </c>
      <c r="M612">
        <v>300</v>
      </c>
      <c r="N612">
        <v>19.600000000000001</v>
      </c>
      <c r="O612">
        <v>83.92</v>
      </c>
      <c r="P612">
        <v>-21000</v>
      </c>
      <c r="Q612">
        <v>-58</v>
      </c>
      <c r="R612">
        <v>1.1000000000000001</v>
      </c>
      <c r="S612">
        <v>155.5</v>
      </c>
      <c r="T612">
        <v>6.02</v>
      </c>
      <c r="U612">
        <v>5</v>
      </c>
      <c r="V612">
        <v>5.0999999999999996</v>
      </c>
      <c r="W612">
        <v>1</v>
      </c>
      <c r="X612">
        <v>6</v>
      </c>
      <c r="Y612">
        <v>3</v>
      </c>
      <c r="Z612">
        <v>2</v>
      </c>
      <c r="AA612">
        <v>2</v>
      </c>
      <c r="AB612">
        <v>1</v>
      </c>
      <c r="AC612">
        <v>141.69999999999999</v>
      </c>
      <c r="AD612">
        <v>9.3000000000000007</v>
      </c>
      <c r="AE612">
        <v>3.1</v>
      </c>
      <c r="AF612">
        <v>5</v>
      </c>
      <c r="AG612">
        <v>-1</v>
      </c>
      <c r="AH612">
        <v>15</v>
      </c>
      <c r="AI612">
        <v>4</v>
      </c>
      <c r="AJ612">
        <v>1</v>
      </c>
      <c r="AK612">
        <v>2</v>
      </c>
    </row>
    <row r="613" spans="1:37">
      <c r="A613" t="s">
        <v>723</v>
      </c>
      <c r="B613" t="s">
        <v>641</v>
      </c>
      <c r="C613">
        <v>144</v>
      </c>
      <c r="D613">
        <v>144</v>
      </c>
      <c r="E613">
        <v>13</v>
      </c>
      <c r="F613">
        <v>77</v>
      </c>
      <c r="G613">
        <v>0</v>
      </c>
      <c r="H613">
        <v>10</v>
      </c>
      <c r="I613">
        <v>0</v>
      </c>
      <c r="J613">
        <v>7700</v>
      </c>
      <c r="K613">
        <v>21</v>
      </c>
      <c r="L613">
        <v>5550</v>
      </c>
      <c r="M613">
        <v>15</v>
      </c>
      <c r="N613">
        <v>12.99</v>
      </c>
      <c r="O613">
        <v>72.08</v>
      </c>
      <c r="P613">
        <v>-2150</v>
      </c>
      <c r="Q613">
        <v>-6</v>
      </c>
      <c r="R613">
        <v>1.9</v>
      </c>
      <c r="S613">
        <v>21.2</v>
      </c>
      <c r="T613">
        <v>7.45</v>
      </c>
      <c r="U613">
        <v>4.2</v>
      </c>
      <c r="V613">
        <v>7.1</v>
      </c>
      <c r="W613">
        <v>1</v>
      </c>
      <c r="X613">
        <v>6</v>
      </c>
      <c r="Y613">
        <v>3</v>
      </c>
      <c r="Z613">
        <v>2</v>
      </c>
      <c r="AA613">
        <v>3</v>
      </c>
      <c r="AB613">
        <v>1.6</v>
      </c>
      <c r="AC613">
        <v>40.200000000000003</v>
      </c>
      <c r="AD613">
        <v>9.81</v>
      </c>
      <c r="AE613">
        <v>3.4</v>
      </c>
      <c r="AF613">
        <v>7.3</v>
      </c>
      <c r="AG613">
        <v>1</v>
      </c>
      <c r="AH613">
        <v>13</v>
      </c>
      <c r="AI613">
        <v>4</v>
      </c>
      <c r="AJ613">
        <v>4</v>
      </c>
      <c r="AK613">
        <v>4</v>
      </c>
    </row>
    <row r="614" spans="1:37">
      <c r="A614" t="s">
        <v>723</v>
      </c>
      <c r="B614" t="s">
        <v>641</v>
      </c>
      <c r="C614">
        <v>145</v>
      </c>
      <c r="D614">
        <v>145</v>
      </c>
      <c r="E614">
        <v>13</v>
      </c>
      <c r="F614">
        <v>152</v>
      </c>
      <c r="G614">
        <v>0</v>
      </c>
      <c r="H614">
        <v>19</v>
      </c>
      <c r="I614">
        <v>0</v>
      </c>
      <c r="J614">
        <v>15200</v>
      </c>
      <c r="K614">
        <v>41</v>
      </c>
      <c r="L614">
        <v>8590</v>
      </c>
      <c r="M614">
        <v>24</v>
      </c>
      <c r="N614">
        <v>12.5</v>
      </c>
      <c r="O614">
        <v>56.51</v>
      </c>
      <c r="P614">
        <v>-6610</v>
      </c>
      <c r="Q614">
        <v>-18</v>
      </c>
      <c r="R614">
        <v>1.4</v>
      </c>
      <c r="S614">
        <v>15.3</v>
      </c>
      <c r="T614">
        <v>6.75</v>
      </c>
      <c r="U614">
        <v>4.8</v>
      </c>
      <c r="V614">
        <v>6.5</v>
      </c>
      <c r="W614">
        <v>1</v>
      </c>
      <c r="X614">
        <v>6</v>
      </c>
      <c r="Y614">
        <v>3</v>
      </c>
      <c r="Z614">
        <v>3</v>
      </c>
      <c r="AA614">
        <v>3</v>
      </c>
      <c r="AB614">
        <v>1.6</v>
      </c>
      <c r="AC614">
        <v>132.69999999999999</v>
      </c>
      <c r="AD614">
        <v>9.25</v>
      </c>
      <c r="AE614">
        <v>3.4</v>
      </c>
      <c r="AF614">
        <v>5.5</v>
      </c>
      <c r="AG614">
        <v>1</v>
      </c>
      <c r="AH614">
        <v>14</v>
      </c>
      <c r="AI614">
        <v>3</v>
      </c>
      <c r="AJ614">
        <v>1</v>
      </c>
      <c r="AK614">
        <v>3</v>
      </c>
    </row>
    <row r="615" spans="1:37">
      <c r="A615" t="s">
        <v>723</v>
      </c>
      <c r="B615" t="s">
        <v>641</v>
      </c>
      <c r="C615">
        <v>155</v>
      </c>
      <c r="D615">
        <v>155</v>
      </c>
      <c r="E615">
        <v>12</v>
      </c>
      <c r="F615">
        <v>1056</v>
      </c>
      <c r="G615">
        <v>2</v>
      </c>
      <c r="H615">
        <v>193</v>
      </c>
      <c r="I615">
        <v>0</v>
      </c>
      <c r="J615">
        <v>105600</v>
      </c>
      <c r="K615">
        <v>289</v>
      </c>
      <c r="L615">
        <v>85450</v>
      </c>
      <c r="M615">
        <v>234</v>
      </c>
      <c r="N615">
        <v>18.28</v>
      </c>
      <c r="O615">
        <v>80.92</v>
      </c>
      <c r="P615">
        <v>-20150</v>
      </c>
      <c r="Q615">
        <v>-55</v>
      </c>
      <c r="R615">
        <v>1.1000000000000001</v>
      </c>
      <c r="S615">
        <v>53.2</v>
      </c>
      <c r="T615">
        <v>5.95</v>
      </c>
      <c r="U615">
        <v>4.8</v>
      </c>
      <c r="V615">
        <v>5.0999999999999996</v>
      </c>
      <c r="W615">
        <v>1</v>
      </c>
      <c r="X615">
        <v>6</v>
      </c>
      <c r="Y615">
        <v>3</v>
      </c>
      <c r="Z615">
        <v>1</v>
      </c>
      <c r="AA615">
        <v>2</v>
      </c>
      <c r="AB615">
        <v>1</v>
      </c>
      <c r="AC615">
        <v>462</v>
      </c>
      <c r="AD615">
        <v>10.23</v>
      </c>
      <c r="AE615">
        <v>3.2</v>
      </c>
      <c r="AF615">
        <v>5.3</v>
      </c>
      <c r="AG615">
        <v>1</v>
      </c>
      <c r="AH615">
        <v>15</v>
      </c>
      <c r="AI615">
        <v>4</v>
      </c>
      <c r="AJ615">
        <v>1</v>
      </c>
      <c r="AK615">
        <v>3</v>
      </c>
    </row>
    <row r="616" spans="1:37">
      <c r="A616" t="s">
        <v>723</v>
      </c>
      <c r="B616" t="s">
        <v>641</v>
      </c>
      <c r="C616">
        <v>161</v>
      </c>
      <c r="D616">
        <v>161</v>
      </c>
      <c r="E616">
        <v>12</v>
      </c>
      <c r="F616">
        <v>858</v>
      </c>
      <c r="G616">
        <v>2</v>
      </c>
      <c r="H616">
        <v>163</v>
      </c>
      <c r="I616">
        <v>0</v>
      </c>
      <c r="J616">
        <v>85800</v>
      </c>
      <c r="K616">
        <v>235</v>
      </c>
      <c r="L616">
        <v>68480</v>
      </c>
      <c r="M616">
        <v>188</v>
      </c>
      <c r="N616">
        <v>19</v>
      </c>
      <c r="O616">
        <v>79.81</v>
      </c>
      <c r="P616">
        <v>-17320</v>
      </c>
      <c r="Q616">
        <v>-47</v>
      </c>
      <c r="R616">
        <v>1.1000000000000001</v>
      </c>
      <c r="S616">
        <v>26.9</v>
      </c>
      <c r="T616">
        <v>5.59</v>
      </c>
      <c r="U616">
        <v>2.6</v>
      </c>
      <c r="V616">
        <v>4.7</v>
      </c>
      <c r="W616">
        <v>1</v>
      </c>
      <c r="X616">
        <v>6</v>
      </c>
      <c r="Y616">
        <v>3</v>
      </c>
      <c r="Z616">
        <v>2</v>
      </c>
      <c r="AA616">
        <v>2</v>
      </c>
      <c r="AB616">
        <v>1.1000000000000001</v>
      </c>
      <c r="AC616">
        <v>196.5</v>
      </c>
      <c r="AD616">
        <v>9.7799999999999994</v>
      </c>
      <c r="AE616">
        <v>2.2999999999999998</v>
      </c>
      <c r="AF616">
        <v>4.5</v>
      </c>
      <c r="AG616">
        <v>1</v>
      </c>
      <c r="AH616">
        <v>15</v>
      </c>
      <c r="AI616">
        <v>3</v>
      </c>
      <c r="AJ616">
        <v>1</v>
      </c>
      <c r="AK616">
        <v>2</v>
      </c>
    </row>
    <row r="617" spans="1:37">
      <c r="A617" t="s">
        <v>723</v>
      </c>
      <c r="B617" t="s">
        <v>641</v>
      </c>
      <c r="C617">
        <v>211</v>
      </c>
      <c r="D617">
        <v>211</v>
      </c>
      <c r="E617">
        <v>12</v>
      </c>
      <c r="F617">
        <v>135</v>
      </c>
      <c r="G617">
        <v>0</v>
      </c>
      <c r="H617">
        <v>47</v>
      </c>
      <c r="I617">
        <v>0</v>
      </c>
      <c r="J617">
        <v>13500</v>
      </c>
      <c r="K617">
        <v>36</v>
      </c>
      <c r="L617">
        <v>10700</v>
      </c>
      <c r="M617">
        <v>29</v>
      </c>
      <c r="N617">
        <v>34.81</v>
      </c>
      <c r="O617">
        <v>79.260000000000005</v>
      </c>
      <c r="P617">
        <v>-2800</v>
      </c>
      <c r="Q617">
        <v>-8</v>
      </c>
      <c r="R617">
        <v>1.1000000000000001</v>
      </c>
      <c r="S617">
        <v>7.4</v>
      </c>
      <c r="T617">
        <v>2.71</v>
      </c>
      <c r="U617">
        <v>1.5</v>
      </c>
      <c r="V617">
        <v>2.5</v>
      </c>
      <c r="W617">
        <v>1</v>
      </c>
      <c r="X617">
        <v>4</v>
      </c>
      <c r="Y617">
        <v>1</v>
      </c>
      <c r="Z617">
        <v>1</v>
      </c>
      <c r="AA617">
        <v>1</v>
      </c>
      <c r="AB617">
        <v>1.2</v>
      </c>
      <c r="AC617">
        <v>93.1</v>
      </c>
      <c r="AD617">
        <v>8.5299999999999994</v>
      </c>
      <c r="AE617">
        <v>2.1</v>
      </c>
      <c r="AF617">
        <v>5</v>
      </c>
      <c r="AG617">
        <v>1</v>
      </c>
      <c r="AH617">
        <v>14</v>
      </c>
      <c r="AI617">
        <v>3</v>
      </c>
      <c r="AJ617">
        <v>1</v>
      </c>
      <c r="AK617">
        <v>2</v>
      </c>
    </row>
    <row r="618" spans="1:37">
      <c r="A618" t="s">
        <v>723</v>
      </c>
      <c r="B618" t="s">
        <v>641</v>
      </c>
      <c r="C618">
        <v>212</v>
      </c>
      <c r="D618">
        <v>212</v>
      </c>
      <c r="E618">
        <v>12</v>
      </c>
      <c r="F618">
        <v>2845</v>
      </c>
      <c r="G618">
        <v>7</v>
      </c>
      <c r="H618">
        <v>976</v>
      </c>
      <c r="I618">
        <v>2</v>
      </c>
      <c r="J618">
        <v>284500</v>
      </c>
      <c r="K618">
        <v>779</v>
      </c>
      <c r="L618">
        <v>239040</v>
      </c>
      <c r="M618">
        <v>655</v>
      </c>
      <c r="N618">
        <v>34.31</v>
      </c>
      <c r="O618">
        <v>84.02</v>
      </c>
      <c r="P618">
        <v>-45460</v>
      </c>
      <c r="Q618">
        <v>-125</v>
      </c>
      <c r="R618">
        <v>1.1000000000000001</v>
      </c>
      <c r="S618">
        <v>15.4</v>
      </c>
      <c r="T618">
        <v>3</v>
      </c>
      <c r="U618">
        <v>1.6</v>
      </c>
      <c r="V618">
        <v>2.6</v>
      </c>
      <c r="W618">
        <v>1</v>
      </c>
      <c r="X618">
        <v>6</v>
      </c>
      <c r="Y618">
        <v>1</v>
      </c>
      <c r="Z618">
        <v>1</v>
      </c>
      <c r="AA618">
        <v>1</v>
      </c>
      <c r="AB618">
        <v>1</v>
      </c>
      <c r="AC618">
        <v>200.4</v>
      </c>
      <c r="AD618">
        <v>9.93</v>
      </c>
      <c r="AE618">
        <v>1.7</v>
      </c>
      <c r="AF618">
        <v>5</v>
      </c>
      <c r="AG618">
        <v>-1</v>
      </c>
      <c r="AH618">
        <v>15</v>
      </c>
      <c r="AI618">
        <v>4</v>
      </c>
      <c r="AJ618">
        <v>1</v>
      </c>
      <c r="AK618">
        <v>2</v>
      </c>
    </row>
    <row r="619" spans="1:37">
      <c r="A619" t="s">
        <v>723</v>
      </c>
      <c r="B619" t="s">
        <v>641</v>
      </c>
      <c r="C619">
        <v>215</v>
      </c>
      <c r="D619">
        <v>215</v>
      </c>
      <c r="E619">
        <v>12</v>
      </c>
      <c r="F619">
        <v>232</v>
      </c>
      <c r="G619">
        <v>0</v>
      </c>
      <c r="H619">
        <v>64</v>
      </c>
      <c r="I619">
        <v>0</v>
      </c>
      <c r="J619">
        <v>23200</v>
      </c>
      <c r="K619">
        <v>63</v>
      </c>
      <c r="L619">
        <v>18330</v>
      </c>
      <c r="M619">
        <v>50</v>
      </c>
      <c r="N619">
        <v>27.59</v>
      </c>
      <c r="O619">
        <v>79.010000000000005</v>
      </c>
      <c r="P619">
        <v>-4870</v>
      </c>
      <c r="Q619">
        <v>-13</v>
      </c>
      <c r="R619">
        <v>1.1000000000000001</v>
      </c>
      <c r="S619">
        <v>13.8</v>
      </c>
      <c r="T619">
        <v>3.76</v>
      </c>
      <c r="U619">
        <v>2.8</v>
      </c>
      <c r="V619">
        <v>3.2</v>
      </c>
      <c r="W619">
        <v>1</v>
      </c>
      <c r="X619">
        <v>6</v>
      </c>
      <c r="Y619">
        <v>2</v>
      </c>
      <c r="Z619">
        <v>1</v>
      </c>
      <c r="AA619">
        <v>1</v>
      </c>
      <c r="AB619">
        <v>1.3</v>
      </c>
      <c r="AC619">
        <v>51.5</v>
      </c>
      <c r="AD619">
        <v>9.48</v>
      </c>
      <c r="AE619">
        <v>3.1</v>
      </c>
      <c r="AF619">
        <v>6.3</v>
      </c>
      <c r="AG619">
        <v>1</v>
      </c>
      <c r="AH619">
        <v>12</v>
      </c>
      <c r="AI619">
        <v>4</v>
      </c>
      <c r="AJ619">
        <v>1</v>
      </c>
      <c r="AK619">
        <v>3</v>
      </c>
    </row>
    <row r="620" spans="1:37">
      <c r="A620" t="s">
        <v>723</v>
      </c>
      <c r="B620" t="s">
        <v>641</v>
      </c>
      <c r="C620">
        <v>216</v>
      </c>
      <c r="D620">
        <v>216</v>
      </c>
      <c r="E620">
        <v>12</v>
      </c>
      <c r="F620">
        <v>17</v>
      </c>
      <c r="G620">
        <v>0</v>
      </c>
      <c r="H620">
        <v>3</v>
      </c>
      <c r="I620">
        <v>0</v>
      </c>
      <c r="J620">
        <v>1700</v>
      </c>
      <c r="K620">
        <v>4</v>
      </c>
      <c r="L620">
        <v>1080</v>
      </c>
      <c r="M620">
        <v>3</v>
      </c>
      <c r="N620">
        <v>17.649999999999999</v>
      </c>
      <c r="O620">
        <v>63.53</v>
      </c>
      <c r="P620">
        <v>-620</v>
      </c>
      <c r="Q620">
        <v>-2</v>
      </c>
      <c r="R620">
        <v>2.8</v>
      </c>
      <c r="S620">
        <v>8.5</v>
      </c>
      <c r="T620">
        <v>5.1100000000000003</v>
      </c>
      <c r="U620">
        <v>5.5</v>
      </c>
      <c r="V620">
        <v>4.8</v>
      </c>
      <c r="W620">
        <v>1</v>
      </c>
      <c r="X620">
        <v>5</v>
      </c>
      <c r="Y620">
        <v>2</v>
      </c>
      <c r="Z620">
        <v>1</v>
      </c>
      <c r="AA620">
        <v>2</v>
      </c>
      <c r="AB620">
        <v>1.4</v>
      </c>
      <c r="AC620">
        <v>17</v>
      </c>
      <c r="AD620">
        <v>7.44</v>
      </c>
      <c r="AE620">
        <v>5.5</v>
      </c>
      <c r="AF620">
        <v>5.8</v>
      </c>
      <c r="AG620">
        <v>1</v>
      </c>
      <c r="AH620">
        <v>10</v>
      </c>
      <c r="AI620">
        <v>4</v>
      </c>
      <c r="AJ620">
        <v>1</v>
      </c>
      <c r="AK620">
        <v>3</v>
      </c>
    </row>
    <row r="621" spans="1:37">
      <c r="A621" t="s">
        <v>723</v>
      </c>
      <c r="B621" t="s">
        <v>641</v>
      </c>
      <c r="C621">
        <v>216</v>
      </c>
      <c r="D621">
        <v>216</v>
      </c>
      <c r="E621">
        <v>16</v>
      </c>
      <c r="F621">
        <v>37</v>
      </c>
      <c r="G621">
        <v>0</v>
      </c>
      <c r="H621">
        <v>3</v>
      </c>
      <c r="I621">
        <v>0</v>
      </c>
      <c r="J621">
        <v>3700</v>
      </c>
      <c r="K621">
        <v>10</v>
      </c>
      <c r="L621">
        <v>2830</v>
      </c>
      <c r="M621">
        <v>8</v>
      </c>
      <c r="N621">
        <v>8.11</v>
      </c>
      <c r="O621">
        <v>76.489999999999995</v>
      </c>
      <c r="P621">
        <v>-870</v>
      </c>
      <c r="Q621">
        <v>-2</v>
      </c>
      <c r="R621">
        <v>3.7</v>
      </c>
      <c r="S621">
        <v>18.7</v>
      </c>
      <c r="T621">
        <v>8.39</v>
      </c>
      <c r="U621">
        <v>6.6</v>
      </c>
      <c r="V621">
        <v>7.7</v>
      </c>
      <c r="W621">
        <v>1</v>
      </c>
      <c r="X621">
        <v>6</v>
      </c>
      <c r="Y621">
        <v>4</v>
      </c>
      <c r="Z621">
        <v>3</v>
      </c>
      <c r="AA621">
        <v>3</v>
      </c>
      <c r="AB621">
        <v>2.2000000000000002</v>
      </c>
      <c r="AC621">
        <v>73.099999999999994</v>
      </c>
      <c r="AD621">
        <v>12.5</v>
      </c>
      <c r="AE621">
        <v>3.4</v>
      </c>
      <c r="AF621">
        <v>8.5</v>
      </c>
      <c r="AG621">
        <v>1</v>
      </c>
      <c r="AH621">
        <v>14</v>
      </c>
      <c r="AI621">
        <v>5</v>
      </c>
      <c r="AJ621">
        <v>1</v>
      </c>
      <c r="AK621">
        <v>3</v>
      </c>
    </row>
    <row r="622" spans="1:37">
      <c r="A622" t="s">
        <v>723</v>
      </c>
      <c r="B622" t="s">
        <v>641</v>
      </c>
      <c r="C622">
        <v>232</v>
      </c>
      <c r="D622">
        <v>232</v>
      </c>
      <c r="E622">
        <v>12</v>
      </c>
      <c r="F622">
        <v>170</v>
      </c>
      <c r="G622">
        <v>0</v>
      </c>
      <c r="H622">
        <v>37</v>
      </c>
      <c r="I622">
        <v>0</v>
      </c>
      <c r="J622">
        <v>17000</v>
      </c>
      <c r="K622">
        <v>46</v>
      </c>
      <c r="L622">
        <v>16980</v>
      </c>
      <c r="M622">
        <v>47</v>
      </c>
      <c r="N622">
        <v>21.76</v>
      </c>
      <c r="O622">
        <v>99.88</v>
      </c>
      <c r="P622">
        <v>-20</v>
      </c>
      <c r="Q622">
        <v>0</v>
      </c>
      <c r="R622">
        <v>1.2</v>
      </c>
      <c r="S622">
        <v>12.9</v>
      </c>
      <c r="T622">
        <v>5.38</v>
      </c>
      <c r="U622">
        <v>3.4</v>
      </c>
      <c r="V622">
        <v>4.5999999999999996</v>
      </c>
      <c r="W622">
        <v>1</v>
      </c>
      <c r="X622">
        <v>6</v>
      </c>
      <c r="Y622">
        <v>2</v>
      </c>
      <c r="Z622">
        <v>2</v>
      </c>
      <c r="AA622">
        <v>2</v>
      </c>
      <c r="AB622">
        <v>1.5</v>
      </c>
      <c r="AC622">
        <v>93.1</v>
      </c>
      <c r="AD622">
        <v>10.31</v>
      </c>
      <c r="AE622">
        <v>3.4</v>
      </c>
      <c r="AF622">
        <v>5.5</v>
      </c>
      <c r="AG622">
        <v>1</v>
      </c>
      <c r="AH622">
        <v>15</v>
      </c>
      <c r="AI622">
        <v>4</v>
      </c>
      <c r="AJ622">
        <v>1</v>
      </c>
      <c r="AK622">
        <v>3</v>
      </c>
    </row>
    <row r="623" spans="1:37">
      <c r="A623" t="s">
        <v>723</v>
      </c>
      <c r="B623" t="s">
        <v>641</v>
      </c>
      <c r="C623">
        <v>232</v>
      </c>
      <c r="D623">
        <v>232</v>
      </c>
      <c r="E623">
        <v>24</v>
      </c>
      <c r="F623">
        <v>419</v>
      </c>
      <c r="G623">
        <v>1</v>
      </c>
      <c r="H623">
        <v>34</v>
      </c>
      <c r="I623">
        <v>0</v>
      </c>
      <c r="J623">
        <v>41900</v>
      </c>
      <c r="K623">
        <v>114</v>
      </c>
      <c r="L623">
        <v>23770</v>
      </c>
      <c r="M623">
        <v>65</v>
      </c>
      <c r="N623">
        <v>8.11</v>
      </c>
      <c r="O623">
        <v>56.73</v>
      </c>
      <c r="P623">
        <v>-18130</v>
      </c>
      <c r="Q623">
        <v>-50</v>
      </c>
      <c r="R623">
        <v>1.6</v>
      </c>
      <c r="S623">
        <v>52.1</v>
      </c>
      <c r="T623">
        <v>9.2799999999999994</v>
      </c>
      <c r="U623">
        <v>5.0999999999999996</v>
      </c>
      <c r="V623">
        <v>8.4</v>
      </c>
      <c r="W623">
        <v>1</v>
      </c>
      <c r="X623">
        <v>6</v>
      </c>
      <c r="Y623">
        <v>4</v>
      </c>
      <c r="Z623">
        <v>4</v>
      </c>
      <c r="AA623">
        <v>4</v>
      </c>
      <c r="AB623">
        <v>1</v>
      </c>
      <c r="AC623">
        <v>79.8</v>
      </c>
      <c r="AD623">
        <v>9.17</v>
      </c>
      <c r="AE623">
        <v>2.4</v>
      </c>
      <c r="AF623">
        <v>4.8</v>
      </c>
      <c r="AG623">
        <v>-1</v>
      </c>
      <c r="AH623">
        <v>15</v>
      </c>
      <c r="AI623">
        <v>3</v>
      </c>
      <c r="AJ623">
        <v>1</v>
      </c>
      <c r="AK623">
        <v>2</v>
      </c>
    </row>
    <row r="624" spans="1:37">
      <c r="A624" t="s">
        <v>723</v>
      </c>
      <c r="B624" t="s">
        <v>641</v>
      </c>
      <c r="C624">
        <v>233</v>
      </c>
      <c r="D624">
        <v>233</v>
      </c>
      <c r="E624">
        <v>12</v>
      </c>
      <c r="F624">
        <v>46</v>
      </c>
      <c r="G624">
        <v>0</v>
      </c>
      <c r="H624">
        <v>10</v>
      </c>
      <c r="I624">
        <v>0</v>
      </c>
      <c r="J624">
        <v>4600</v>
      </c>
      <c r="K624">
        <v>12</v>
      </c>
      <c r="L624">
        <v>4020</v>
      </c>
      <c r="M624">
        <v>11</v>
      </c>
      <c r="N624">
        <v>21.74</v>
      </c>
      <c r="O624">
        <v>87.39</v>
      </c>
      <c r="P624">
        <v>-580</v>
      </c>
      <c r="Q624">
        <v>-2</v>
      </c>
      <c r="R624">
        <v>1.7</v>
      </c>
      <c r="S624">
        <v>14.7</v>
      </c>
      <c r="T624">
        <v>5.83</v>
      </c>
      <c r="U624">
        <v>4.4000000000000004</v>
      </c>
      <c r="V624">
        <v>5.0999999999999996</v>
      </c>
      <c r="W624">
        <v>1</v>
      </c>
      <c r="X624">
        <v>6</v>
      </c>
      <c r="Y624">
        <v>3</v>
      </c>
      <c r="Z624">
        <v>2</v>
      </c>
      <c r="AA624">
        <v>2</v>
      </c>
      <c r="AB624">
        <v>1.1000000000000001</v>
      </c>
      <c r="AC624">
        <v>39</v>
      </c>
      <c r="AD624">
        <v>7.75</v>
      </c>
      <c r="AE624">
        <v>5.7</v>
      </c>
      <c r="AF624">
        <v>4</v>
      </c>
      <c r="AG624">
        <v>1</v>
      </c>
      <c r="AH624">
        <v>11</v>
      </c>
      <c r="AI624">
        <v>3</v>
      </c>
      <c r="AJ624">
        <v>1</v>
      </c>
      <c r="AK624">
        <v>2</v>
      </c>
    </row>
    <row r="625" spans="1:37">
      <c r="A625" t="s">
        <v>723</v>
      </c>
      <c r="B625" t="s">
        <v>641</v>
      </c>
      <c r="C625">
        <v>233</v>
      </c>
      <c r="D625">
        <v>233</v>
      </c>
      <c r="E625">
        <v>23</v>
      </c>
      <c r="F625">
        <v>4</v>
      </c>
      <c r="G625">
        <v>0</v>
      </c>
      <c r="H625">
        <v>1</v>
      </c>
      <c r="I625">
        <v>0</v>
      </c>
      <c r="J625">
        <v>400</v>
      </c>
      <c r="K625">
        <v>1</v>
      </c>
      <c r="L625">
        <v>410</v>
      </c>
      <c r="M625">
        <v>1</v>
      </c>
      <c r="N625">
        <v>25</v>
      </c>
      <c r="O625">
        <v>102.5</v>
      </c>
      <c r="P625">
        <v>10</v>
      </c>
      <c r="Q625">
        <v>0</v>
      </c>
      <c r="R625">
        <v>3.3</v>
      </c>
      <c r="S625">
        <v>6.4</v>
      </c>
      <c r="T625">
        <v>5.15</v>
      </c>
      <c r="U625">
        <v>6.4</v>
      </c>
      <c r="V625">
        <v>4.5</v>
      </c>
      <c r="W625">
        <v>1</v>
      </c>
      <c r="X625">
        <v>5</v>
      </c>
      <c r="Y625">
        <v>3</v>
      </c>
      <c r="Z625">
        <v>1</v>
      </c>
      <c r="AA625">
        <v>1</v>
      </c>
      <c r="AB625">
        <v>4.0999999999999996</v>
      </c>
      <c r="AC625">
        <v>10</v>
      </c>
      <c r="AD625">
        <v>6.15</v>
      </c>
      <c r="AE625">
        <v>4.0999999999999996</v>
      </c>
      <c r="AF625">
        <v>4.5</v>
      </c>
      <c r="AG625">
        <v>1</v>
      </c>
      <c r="AH625">
        <v>7</v>
      </c>
      <c r="AI625">
        <v>3</v>
      </c>
      <c r="AJ625">
        <v>1</v>
      </c>
      <c r="AK625">
        <v>1</v>
      </c>
    </row>
    <row r="626" spans="1:37">
      <c r="A626" t="s">
        <v>723</v>
      </c>
      <c r="B626" t="s">
        <v>641</v>
      </c>
      <c r="C626">
        <v>242</v>
      </c>
      <c r="D626">
        <v>242</v>
      </c>
      <c r="E626">
        <v>23</v>
      </c>
      <c r="F626">
        <v>514</v>
      </c>
      <c r="G626">
        <v>1</v>
      </c>
      <c r="H626">
        <v>83</v>
      </c>
      <c r="I626">
        <v>0</v>
      </c>
      <c r="J626">
        <v>51400</v>
      </c>
      <c r="K626">
        <v>140</v>
      </c>
      <c r="L626">
        <v>50740</v>
      </c>
      <c r="M626">
        <v>139</v>
      </c>
      <c r="N626">
        <v>16.149999999999999</v>
      </c>
      <c r="O626">
        <v>98.72</v>
      </c>
      <c r="P626">
        <v>-660</v>
      </c>
      <c r="Q626">
        <v>-2</v>
      </c>
      <c r="R626">
        <v>1.3</v>
      </c>
      <c r="S626">
        <v>38.1</v>
      </c>
      <c r="T626">
        <v>7.81</v>
      </c>
      <c r="U626">
        <v>4.8</v>
      </c>
      <c r="V626">
        <v>6.9</v>
      </c>
      <c r="W626">
        <v>1</v>
      </c>
      <c r="X626">
        <v>6</v>
      </c>
      <c r="Y626">
        <v>3</v>
      </c>
      <c r="Z626">
        <v>3</v>
      </c>
      <c r="AA626">
        <v>3</v>
      </c>
      <c r="AB626">
        <v>1</v>
      </c>
      <c r="AC626">
        <v>121.3</v>
      </c>
      <c r="AD626">
        <v>9.7100000000000009</v>
      </c>
      <c r="AE626">
        <v>3.8</v>
      </c>
      <c r="AF626">
        <v>5.6</v>
      </c>
      <c r="AG626">
        <v>-1</v>
      </c>
      <c r="AH626">
        <v>15</v>
      </c>
      <c r="AI626">
        <v>4</v>
      </c>
      <c r="AJ626">
        <v>1</v>
      </c>
      <c r="AK626">
        <v>3</v>
      </c>
    </row>
    <row r="627" spans="1:37">
      <c r="A627" t="s">
        <v>723</v>
      </c>
      <c r="B627" t="s">
        <v>641</v>
      </c>
      <c r="C627">
        <v>255</v>
      </c>
      <c r="D627">
        <v>255</v>
      </c>
      <c r="E627">
        <v>12</v>
      </c>
      <c r="F627">
        <v>174</v>
      </c>
      <c r="G627">
        <v>0</v>
      </c>
      <c r="H627">
        <v>38</v>
      </c>
      <c r="I627">
        <v>0</v>
      </c>
      <c r="J627">
        <v>17400</v>
      </c>
      <c r="K627">
        <v>47</v>
      </c>
      <c r="L627">
        <v>16670</v>
      </c>
      <c r="M627">
        <v>46</v>
      </c>
      <c r="N627">
        <v>21.84</v>
      </c>
      <c r="O627">
        <v>95.8</v>
      </c>
      <c r="P627">
        <v>-730</v>
      </c>
      <c r="Q627">
        <v>-2</v>
      </c>
      <c r="R627">
        <v>1.7</v>
      </c>
      <c r="S627">
        <v>13.7</v>
      </c>
      <c r="T627">
        <v>5.87</v>
      </c>
      <c r="U627">
        <v>4.7</v>
      </c>
      <c r="V627">
        <v>5.5</v>
      </c>
      <c r="W627">
        <v>1</v>
      </c>
      <c r="X627">
        <v>6</v>
      </c>
      <c r="Y627">
        <v>3</v>
      </c>
      <c r="Z627">
        <v>2</v>
      </c>
      <c r="AA627">
        <v>2</v>
      </c>
      <c r="AB627">
        <v>1.6</v>
      </c>
      <c r="AC627">
        <v>45</v>
      </c>
      <c r="AD627">
        <v>9.31</v>
      </c>
      <c r="AE627">
        <v>4.5</v>
      </c>
      <c r="AF627">
        <v>6.1</v>
      </c>
      <c r="AG627">
        <v>1</v>
      </c>
      <c r="AH627">
        <v>14</v>
      </c>
      <c r="AI627">
        <v>4</v>
      </c>
      <c r="AJ627">
        <v>1</v>
      </c>
      <c r="AK627">
        <v>3</v>
      </c>
    </row>
    <row r="628" spans="1:37">
      <c r="A628" t="s">
        <v>723</v>
      </c>
      <c r="B628" t="s">
        <v>641</v>
      </c>
      <c r="C628">
        <v>311</v>
      </c>
      <c r="D628">
        <v>311</v>
      </c>
      <c r="E628">
        <v>12</v>
      </c>
      <c r="F628">
        <v>80</v>
      </c>
      <c r="G628">
        <v>0</v>
      </c>
      <c r="H628">
        <v>11</v>
      </c>
      <c r="I628">
        <v>0</v>
      </c>
      <c r="J628">
        <v>8000</v>
      </c>
      <c r="K628">
        <v>21</v>
      </c>
      <c r="L628">
        <v>11750</v>
      </c>
      <c r="M628">
        <v>32</v>
      </c>
      <c r="N628">
        <v>13.75</v>
      </c>
      <c r="O628">
        <v>146.88</v>
      </c>
      <c r="P628">
        <v>3750</v>
      </c>
      <c r="Q628">
        <v>10</v>
      </c>
      <c r="R628">
        <v>3</v>
      </c>
      <c r="S628">
        <v>46.6</v>
      </c>
      <c r="T628">
        <v>10.92</v>
      </c>
      <c r="U628">
        <v>7.6</v>
      </c>
      <c r="V628">
        <v>9.6</v>
      </c>
      <c r="W628">
        <v>2</v>
      </c>
      <c r="X628">
        <v>6</v>
      </c>
      <c r="Y628">
        <v>4</v>
      </c>
      <c r="Z628">
        <v>4</v>
      </c>
      <c r="AA628">
        <v>4</v>
      </c>
      <c r="AB628">
        <v>1</v>
      </c>
      <c r="AC628">
        <v>164.6</v>
      </c>
      <c r="AD628">
        <v>11.96</v>
      </c>
      <c r="AE628">
        <v>1.4</v>
      </c>
      <c r="AF628">
        <v>5.8</v>
      </c>
      <c r="AG628">
        <v>1</v>
      </c>
      <c r="AH628">
        <v>15</v>
      </c>
      <c r="AI628">
        <v>4</v>
      </c>
      <c r="AJ628">
        <v>1</v>
      </c>
      <c r="AK628">
        <v>3</v>
      </c>
    </row>
    <row r="629" spans="1:37">
      <c r="A629" t="s">
        <v>723</v>
      </c>
      <c r="B629" t="s">
        <v>641</v>
      </c>
      <c r="C629">
        <v>311</v>
      </c>
      <c r="D629">
        <v>311</v>
      </c>
      <c r="E629">
        <v>23</v>
      </c>
      <c r="F629">
        <v>272</v>
      </c>
      <c r="G629">
        <v>0</v>
      </c>
      <c r="H629">
        <v>35</v>
      </c>
      <c r="I629">
        <v>0</v>
      </c>
      <c r="J629">
        <v>27200</v>
      </c>
      <c r="K629">
        <v>74</v>
      </c>
      <c r="L629">
        <v>29840</v>
      </c>
      <c r="M629">
        <v>82</v>
      </c>
      <c r="N629">
        <v>12.87</v>
      </c>
      <c r="O629">
        <v>109.71</v>
      </c>
      <c r="P629">
        <v>2640</v>
      </c>
      <c r="Q629">
        <v>7</v>
      </c>
      <c r="R629">
        <v>1.5</v>
      </c>
      <c r="S629">
        <v>41.3</v>
      </c>
      <c r="T629">
        <v>9.49</v>
      </c>
      <c r="U629">
        <v>6.1</v>
      </c>
      <c r="V629">
        <v>8.1999999999999993</v>
      </c>
      <c r="W629">
        <v>1</v>
      </c>
      <c r="X629">
        <v>6</v>
      </c>
      <c r="Y629">
        <v>4</v>
      </c>
      <c r="Z629">
        <v>3</v>
      </c>
      <c r="AA629">
        <v>4</v>
      </c>
      <c r="AB629">
        <v>1.1000000000000001</v>
      </c>
      <c r="AC629">
        <v>278.7</v>
      </c>
      <c r="AD629">
        <v>10.07</v>
      </c>
      <c r="AE629">
        <v>1.4</v>
      </c>
      <c r="AF629">
        <v>5.5</v>
      </c>
      <c r="AG629">
        <v>1</v>
      </c>
      <c r="AH629">
        <v>15</v>
      </c>
      <c r="AI629">
        <v>3</v>
      </c>
      <c r="AJ629">
        <v>1</v>
      </c>
      <c r="AK629">
        <v>3</v>
      </c>
    </row>
    <row r="630" spans="1:37">
      <c r="A630" t="s">
        <v>723</v>
      </c>
      <c r="B630" t="s">
        <v>641</v>
      </c>
      <c r="C630">
        <v>313</v>
      </c>
      <c r="D630">
        <v>313</v>
      </c>
      <c r="E630">
        <v>12</v>
      </c>
      <c r="F630">
        <v>340</v>
      </c>
      <c r="G630">
        <v>0</v>
      </c>
      <c r="H630">
        <v>24</v>
      </c>
      <c r="I630">
        <v>0</v>
      </c>
      <c r="J630">
        <v>34000</v>
      </c>
      <c r="K630">
        <v>93</v>
      </c>
      <c r="L630">
        <v>22460</v>
      </c>
      <c r="M630">
        <v>62</v>
      </c>
      <c r="N630">
        <v>7.06</v>
      </c>
      <c r="O630">
        <v>66.06</v>
      </c>
      <c r="P630">
        <v>-11540</v>
      </c>
      <c r="Q630">
        <v>-32</v>
      </c>
      <c r="R630">
        <v>1.4</v>
      </c>
      <c r="S630">
        <v>396.7</v>
      </c>
      <c r="T630">
        <v>12.32</v>
      </c>
      <c r="U630">
        <v>7.2</v>
      </c>
      <c r="V630">
        <v>10.3</v>
      </c>
      <c r="W630">
        <v>1</v>
      </c>
      <c r="X630">
        <v>6</v>
      </c>
      <c r="Y630">
        <v>4</v>
      </c>
      <c r="Z630">
        <v>5</v>
      </c>
      <c r="AA630">
        <v>4</v>
      </c>
      <c r="AB630">
        <v>1.1000000000000001</v>
      </c>
      <c r="AC630">
        <v>93.3</v>
      </c>
      <c r="AD630">
        <v>8.8000000000000007</v>
      </c>
      <c r="AE630">
        <v>1.6</v>
      </c>
      <c r="AF630">
        <v>5</v>
      </c>
      <c r="AG630">
        <v>1</v>
      </c>
      <c r="AH630">
        <v>14</v>
      </c>
      <c r="AI630">
        <v>3</v>
      </c>
      <c r="AJ630">
        <v>1</v>
      </c>
      <c r="AK630">
        <v>2</v>
      </c>
    </row>
    <row r="631" spans="1:37">
      <c r="A631" t="s">
        <v>723</v>
      </c>
      <c r="B631" t="s">
        <v>641</v>
      </c>
      <c r="C631">
        <v>313</v>
      </c>
      <c r="D631">
        <v>313</v>
      </c>
      <c r="E631">
        <v>23</v>
      </c>
      <c r="F631">
        <v>2152</v>
      </c>
      <c r="G631">
        <v>5</v>
      </c>
      <c r="H631">
        <v>264</v>
      </c>
      <c r="I631">
        <v>0</v>
      </c>
      <c r="J631">
        <v>215200</v>
      </c>
      <c r="K631">
        <v>589</v>
      </c>
      <c r="L631">
        <v>185900</v>
      </c>
      <c r="M631">
        <v>509</v>
      </c>
      <c r="N631">
        <v>12.27</v>
      </c>
      <c r="O631">
        <v>86.38</v>
      </c>
      <c r="P631">
        <v>-29300</v>
      </c>
      <c r="Q631">
        <v>-80</v>
      </c>
      <c r="R631">
        <v>1.2</v>
      </c>
      <c r="S631">
        <v>46.6</v>
      </c>
      <c r="T631">
        <v>8.39</v>
      </c>
      <c r="U631">
        <v>5</v>
      </c>
      <c r="V631">
        <v>7.3</v>
      </c>
      <c r="W631">
        <v>1</v>
      </c>
      <c r="X631">
        <v>6</v>
      </c>
      <c r="Y631">
        <v>4</v>
      </c>
      <c r="Z631">
        <v>3</v>
      </c>
      <c r="AA631">
        <v>3</v>
      </c>
      <c r="AB631">
        <v>0.7</v>
      </c>
      <c r="AC631">
        <v>339.7</v>
      </c>
      <c r="AD631">
        <v>9.89</v>
      </c>
      <c r="AE631">
        <v>1.8</v>
      </c>
      <c r="AF631">
        <v>5.2</v>
      </c>
      <c r="AG631">
        <v>-1</v>
      </c>
      <c r="AH631">
        <v>15</v>
      </c>
      <c r="AI631">
        <v>4</v>
      </c>
      <c r="AJ631">
        <v>1</v>
      </c>
      <c r="AK631">
        <v>2</v>
      </c>
    </row>
    <row r="632" spans="1:37">
      <c r="A632" t="s">
        <v>723</v>
      </c>
      <c r="B632" t="s">
        <v>641</v>
      </c>
      <c r="C632">
        <v>315</v>
      </c>
      <c r="D632">
        <v>315</v>
      </c>
      <c r="E632">
        <v>12</v>
      </c>
      <c r="F632">
        <v>196</v>
      </c>
      <c r="G632">
        <v>0</v>
      </c>
      <c r="H632">
        <v>27</v>
      </c>
      <c r="I632">
        <v>0</v>
      </c>
      <c r="J632">
        <v>19600</v>
      </c>
      <c r="K632">
        <v>53</v>
      </c>
      <c r="L632">
        <v>19390</v>
      </c>
      <c r="M632">
        <v>53</v>
      </c>
      <c r="N632">
        <v>13.78</v>
      </c>
      <c r="O632">
        <v>98.93</v>
      </c>
      <c r="P632">
        <v>-210</v>
      </c>
      <c r="Q632">
        <v>-1</v>
      </c>
      <c r="R632">
        <v>2.5</v>
      </c>
      <c r="S632">
        <v>38.200000000000003</v>
      </c>
      <c r="T632">
        <v>8.31</v>
      </c>
      <c r="U632">
        <v>5.7</v>
      </c>
      <c r="V632">
        <v>7.5</v>
      </c>
      <c r="W632">
        <v>1</v>
      </c>
      <c r="X632">
        <v>6</v>
      </c>
      <c r="Y632">
        <v>4</v>
      </c>
      <c r="Z632">
        <v>4</v>
      </c>
      <c r="AA632">
        <v>4</v>
      </c>
      <c r="AB632">
        <v>1.6</v>
      </c>
      <c r="AC632">
        <v>62.2</v>
      </c>
      <c r="AD632">
        <v>9.77</v>
      </c>
      <c r="AE632">
        <v>2.2999999999999998</v>
      </c>
      <c r="AF632">
        <v>6.5</v>
      </c>
      <c r="AG632">
        <v>1</v>
      </c>
      <c r="AH632">
        <v>14</v>
      </c>
      <c r="AI632">
        <v>4</v>
      </c>
      <c r="AJ632">
        <v>1</v>
      </c>
      <c r="AK632">
        <v>3</v>
      </c>
    </row>
    <row r="633" spans="1:37">
      <c r="A633" t="s">
        <v>723</v>
      </c>
      <c r="B633" t="s">
        <v>641</v>
      </c>
      <c r="C633">
        <v>315</v>
      </c>
      <c r="D633">
        <v>315</v>
      </c>
      <c r="E633">
        <v>23</v>
      </c>
      <c r="F633">
        <v>19</v>
      </c>
      <c r="G633">
        <v>0</v>
      </c>
      <c r="H633">
        <v>2</v>
      </c>
      <c r="I633">
        <v>0</v>
      </c>
      <c r="J633">
        <v>1900</v>
      </c>
      <c r="K633">
        <v>5</v>
      </c>
      <c r="L633">
        <v>2930</v>
      </c>
      <c r="M633">
        <v>8</v>
      </c>
      <c r="N633">
        <v>10.53</v>
      </c>
      <c r="O633">
        <v>154.21</v>
      </c>
      <c r="P633">
        <v>1030</v>
      </c>
      <c r="Q633">
        <v>3</v>
      </c>
      <c r="R633">
        <v>2.9</v>
      </c>
      <c r="S633">
        <v>23</v>
      </c>
      <c r="T633">
        <v>10.220000000000001</v>
      </c>
      <c r="U633">
        <v>6.5</v>
      </c>
      <c r="V633">
        <v>8.5</v>
      </c>
      <c r="W633">
        <v>1</v>
      </c>
      <c r="X633">
        <v>6</v>
      </c>
      <c r="Y633">
        <v>4</v>
      </c>
      <c r="Z633">
        <v>4</v>
      </c>
      <c r="AA633">
        <v>4</v>
      </c>
      <c r="AB633">
        <v>4.2</v>
      </c>
      <c r="AC633">
        <v>30</v>
      </c>
      <c r="AD633">
        <v>10.95</v>
      </c>
      <c r="AE633">
        <v>4.3</v>
      </c>
      <c r="AF633">
        <v>9.1999999999999993</v>
      </c>
      <c r="AG633">
        <v>1</v>
      </c>
      <c r="AH633">
        <v>12</v>
      </c>
      <c r="AI633">
        <v>5</v>
      </c>
      <c r="AJ633">
        <v>2</v>
      </c>
      <c r="AK633">
        <v>4</v>
      </c>
    </row>
    <row r="634" spans="1:37">
      <c r="A634" t="s">
        <v>723</v>
      </c>
      <c r="B634" t="s">
        <v>641</v>
      </c>
      <c r="C634">
        <v>322</v>
      </c>
      <c r="D634">
        <v>322</v>
      </c>
      <c r="E634">
        <v>12</v>
      </c>
      <c r="F634">
        <v>97</v>
      </c>
      <c r="G634">
        <v>0</v>
      </c>
      <c r="H634">
        <v>17</v>
      </c>
      <c r="I634">
        <v>0</v>
      </c>
      <c r="J634">
        <v>9700</v>
      </c>
      <c r="K634">
        <v>26</v>
      </c>
      <c r="L634">
        <v>8660</v>
      </c>
      <c r="M634">
        <v>24</v>
      </c>
      <c r="N634">
        <v>17.53</v>
      </c>
      <c r="O634">
        <v>89.28</v>
      </c>
      <c r="P634">
        <v>-1040</v>
      </c>
      <c r="Q634">
        <v>-3</v>
      </c>
      <c r="R634">
        <v>1.7</v>
      </c>
      <c r="S634">
        <v>22.8</v>
      </c>
      <c r="T634">
        <v>6.39</v>
      </c>
      <c r="U634">
        <v>7.3</v>
      </c>
      <c r="V634">
        <v>5.8</v>
      </c>
      <c r="W634">
        <v>1</v>
      </c>
      <c r="X634">
        <v>6</v>
      </c>
      <c r="Y634">
        <v>3</v>
      </c>
      <c r="Z634">
        <v>2</v>
      </c>
      <c r="AA634">
        <v>3</v>
      </c>
      <c r="AB634">
        <v>1.3</v>
      </c>
      <c r="AC634">
        <v>93.9</v>
      </c>
      <c r="AD634">
        <v>11.04</v>
      </c>
      <c r="AE634">
        <v>2.6</v>
      </c>
      <c r="AF634">
        <v>5.7</v>
      </c>
      <c r="AG634">
        <v>1</v>
      </c>
      <c r="AH634">
        <v>15</v>
      </c>
      <c r="AI634">
        <v>4</v>
      </c>
      <c r="AJ634">
        <v>1</v>
      </c>
      <c r="AK634">
        <v>3</v>
      </c>
    </row>
    <row r="635" spans="1:37">
      <c r="A635" t="s">
        <v>723</v>
      </c>
      <c r="B635" t="s">
        <v>641</v>
      </c>
      <c r="C635">
        <v>323</v>
      </c>
      <c r="D635">
        <v>323</v>
      </c>
      <c r="E635">
        <v>23</v>
      </c>
      <c r="F635">
        <v>492</v>
      </c>
      <c r="G635">
        <v>1</v>
      </c>
      <c r="H635">
        <v>148</v>
      </c>
      <c r="I635">
        <v>0</v>
      </c>
      <c r="J635">
        <v>49200</v>
      </c>
      <c r="K635">
        <v>134</v>
      </c>
      <c r="L635">
        <v>43250</v>
      </c>
      <c r="M635">
        <v>118</v>
      </c>
      <c r="N635">
        <v>30.08</v>
      </c>
      <c r="O635">
        <v>87.91</v>
      </c>
      <c r="P635">
        <v>-5950</v>
      </c>
      <c r="Q635">
        <v>-16</v>
      </c>
      <c r="R635">
        <v>1.2</v>
      </c>
      <c r="S635">
        <v>12.2</v>
      </c>
      <c r="T635">
        <v>3.62</v>
      </c>
      <c r="U635">
        <v>2.7</v>
      </c>
      <c r="V635">
        <v>3.2</v>
      </c>
      <c r="W635">
        <v>1</v>
      </c>
      <c r="X635">
        <v>6</v>
      </c>
      <c r="Y635">
        <v>2</v>
      </c>
      <c r="Z635">
        <v>1</v>
      </c>
      <c r="AA635">
        <v>1</v>
      </c>
      <c r="AB635">
        <v>1</v>
      </c>
      <c r="AC635">
        <v>129.19999999999999</v>
      </c>
      <c r="AD635">
        <v>9.6199999999999992</v>
      </c>
      <c r="AE635">
        <v>2</v>
      </c>
      <c r="AF635">
        <v>5.4</v>
      </c>
      <c r="AG635">
        <v>1</v>
      </c>
      <c r="AH635">
        <v>15</v>
      </c>
      <c r="AI635">
        <v>4</v>
      </c>
      <c r="AJ635">
        <v>1</v>
      </c>
      <c r="AK635">
        <v>3</v>
      </c>
    </row>
    <row r="636" spans="1:37">
      <c r="A636" t="s">
        <v>723</v>
      </c>
      <c r="B636" t="s">
        <v>641</v>
      </c>
      <c r="C636">
        <v>325</v>
      </c>
      <c r="D636">
        <v>325</v>
      </c>
      <c r="E636">
        <v>12</v>
      </c>
      <c r="F636">
        <v>63</v>
      </c>
      <c r="G636">
        <v>0</v>
      </c>
      <c r="H636">
        <v>8</v>
      </c>
      <c r="I636">
        <v>0</v>
      </c>
      <c r="J636">
        <v>6300</v>
      </c>
      <c r="K636">
        <v>17</v>
      </c>
      <c r="L636">
        <v>4610</v>
      </c>
      <c r="M636">
        <v>13</v>
      </c>
      <c r="N636">
        <v>12.7</v>
      </c>
      <c r="O636">
        <v>73.17</v>
      </c>
      <c r="P636">
        <v>-1690</v>
      </c>
      <c r="Q636">
        <v>-5</v>
      </c>
      <c r="R636">
        <v>2</v>
      </c>
      <c r="S636">
        <v>23.6</v>
      </c>
      <c r="T636">
        <v>7.14</v>
      </c>
      <c r="U636">
        <v>3.2</v>
      </c>
      <c r="V636">
        <v>6.4</v>
      </c>
      <c r="W636">
        <v>1</v>
      </c>
      <c r="X636">
        <v>6</v>
      </c>
      <c r="Y636">
        <v>3</v>
      </c>
      <c r="Z636">
        <v>5</v>
      </c>
      <c r="AA636">
        <v>3</v>
      </c>
      <c r="AB636">
        <v>1.6</v>
      </c>
      <c r="AC636">
        <v>92.4</v>
      </c>
      <c r="AD636">
        <v>11.03</v>
      </c>
      <c r="AE636">
        <v>3.2</v>
      </c>
      <c r="AF636">
        <v>6.2</v>
      </c>
      <c r="AG636">
        <v>1</v>
      </c>
      <c r="AH636">
        <v>15</v>
      </c>
      <c r="AI636">
        <v>4</v>
      </c>
      <c r="AJ636">
        <v>1</v>
      </c>
      <c r="AK636">
        <v>3</v>
      </c>
    </row>
    <row r="637" spans="1:37">
      <c r="A637" t="s">
        <v>723</v>
      </c>
      <c r="B637" t="s">
        <v>641</v>
      </c>
      <c r="C637">
        <v>325</v>
      </c>
      <c r="D637">
        <v>325</v>
      </c>
      <c r="E637">
        <v>23</v>
      </c>
      <c r="F637">
        <v>6</v>
      </c>
      <c r="G637">
        <v>0</v>
      </c>
      <c r="H637">
        <v>1</v>
      </c>
      <c r="I637">
        <v>0</v>
      </c>
      <c r="J637">
        <v>600</v>
      </c>
      <c r="K637">
        <v>1</v>
      </c>
      <c r="L637">
        <v>440</v>
      </c>
      <c r="M637">
        <v>1</v>
      </c>
      <c r="N637">
        <v>16.670000000000002</v>
      </c>
      <c r="O637">
        <v>73.33</v>
      </c>
      <c r="P637">
        <v>-160</v>
      </c>
      <c r="Q637">
        <v>0</v>
      </c>
      <c r="R637">
        <v>3.3</v>
      </c>
      <c r="S637">
        <v>8.1999999999999993</v>
      </c>
      <c r="T637">
        <v>5.67</v>
      </c>
      <c r="U637">
        <v>3.3</v>
      </c>
      <c r="V637">
        <v>4.8</v>
      </c>
      <c r="W637">
        <v>1</v>
      </c>
      <c r="X637">
        <v>4</v>
      </c>
      <c r="Y637">
        <v>2</v>
      </c>
      <c r="Z637">
        <v>1</v>
      </c>
      <c r="AA637">
        <v>1</v>
      </c>
      <c r="AB637">
        <v>3.3</v>
      </c>
      <c r="AC637">
        <v>16.5</v>
      </c>
      <c r="AD637">
        <v>7.08</v>
      </c>
      <c r="AE637">
        <v>3.3</v>
      </c>
      <c r="AF637">
        <v>4.4000000000000004</v>
      </c>
      <c r="AG637">
        <v>1</v>
      </c>
      <c r="AH637">
        <v>8</v>
      </c>
      <c r="AI637">
        <v>3</v>
      </c>
      <c r="AJ637">
        <v>2</v>
      </c>
      <c r="AK637">
        <v>2</v>
      </c>
    </row>
    <row r="638" spans="1:37">
      <c r="A638" t="s">
        <v>723</v>
      </c>
      <c r="B638" t="s">
        <v>641</v>
      </c>
      <c r="C638">
        <v>343</v>
      </c>
      <c r="D638">
        <v>343</v>
      </c>
      <c r="E638">
        <v>23</v>
      </c>
      <c r="F638">
        <v>286</v>
      </c>
      <c r="G638">
        <v>0</v>
      </c>
      <c r="H638">
        <v>42</v>
      </c>
      <c r="I638">
        <v>0</v>
      </c>
      <c r="J638">
        <v>28600</v>
      </c>
      <c r="K638">
        <v>78</v>
      </c>
      <c r="L638">
        <v>26800</v>
      </c>
      <c r="M638">
        <v>73</v>
      </c>
      <c r="N638">
        <v>14.69</v>
      </c>
      <c r="O638">
        <v>93.71</v>
      </c>
      <c r="P638">
        <v>-1800</v>
      </c>
      <c r="Q638">
        <v>-5</v>
      </c>
      <c r="R638">
        <v>2</v>
      </c>
      <c r="S638">
        <v>40.5</v>
      </c>
      <c r="T638">
        <v>7.63</v>
      </c>
      <c r="U638">
        <v>5.0999999999999996</v>
      </c>
      <c r="V638">
        <v>6.9</v>
      </c>
      <c r="W638">
        <v>1</v>
      </c>
      <c r="X638">
        <v>6</v>
      </c>
      <c r="Y638">
        <v>3</v>
      </c>
      <c r="Z638">
        <v>3</v>
      </c>
      <c r="AA638">
        <v>3</v>
      </c>
      <c r="AB638">
        <v>1.3</v>
      </c>
      <c r="AC638">
        <v>99.8</v>
      </c>
      <c r="AD638">
        <v>9.1999999999999993</v>
      </c>
      <c r="AE638">
        <v>2.6</v>
      </c>
      <c r="AF638">
        <v>5.6</v>
      </c>
      <c r="AG638">
        <v>1</v>
      </c>
      <c r="AH638">
        <v>15</v>
      </c>
      <c r="AI638">
        <v>4</v>
      </c>
      <c r="AJ638">
        <v>1</v>
      </c>
      <c r="AK638">
        <v>3</v>
      </c>
    </row>
    <row r="639" spans="1:37">
      <c r="A639" t="s">
        <v>723</v>
      </c>
      <c r="B639" t="s">
        <v>641</v>
      </c>
      <c r="C639">
        <v>344</v>
      </c>
      <c r="D639">
        <v>344</v>
      </c>
      <c r="E639">
        <v>14</v>
      </c>
      <c r="F639">
        <v>62</v>
      </c>
      <c r="G639">
        <v>0</v>
      </c>
      <c r="H639">
        <v>8</v>
      </c>
      <c r="I639">
        <v>0</v>
      </c>
      <c r="J639">
        <v>6200</v>
      </c>
      <c r="K639">
        <v>16</v>
      </c>
      <c r="L639">
        <v>6290</v>
      </c>
      <c r="M639">
        <v>17</v>
      </c>
      <c r="N639">
        <v>12.9</v>
      </c>
      <c r="O639">
        <v>101.45</v>
      </c>
      <c r="P639">
        <v>90</v>
      </c>
      <c r="Q639">
        <v>0</v>
      </c>
      <c r="R639">
        <v>2.7</v>
      </c>
      <c r="S639">
        <v>21</v>
      </c>
      <c r="T639">
        <v>8.5500000000000007</v>
      </c>
      <c r="U639">
        <v>6.6</v>
      </c>
      <c r="V639">
        <v>8</v>
      </c>
      <c r="W639">
        <v>1</v>
      </c>
      <c r="X639">
        <v>6</v>
      </c>
      <c r="Y639">
        <v>4</v>
      </c>
      <c r="Z639">
        <v>5</v>
      </c>
      <c r="AA639">
        <v>4</v>
      </c>
      <c r="AB639">
        <v>1.8</v>
      </c>
      <c r="AC639">
        <v>103</v>
      </c>
      <c r="AD639">
        <v>10.64</v>
      </c>
      <c r="AE639">
        <v>5</v>
      </c>
      <c r="AF639">
        <v>5.8</v>
      </c>
      <c r="AG639">
        <v>1</v>
      </c>
      <c r="AH639">
        <v>15</v>
      </c>
      <c r="AI639">
        <v>4</v>
      </c>
      <c r="AJ639">
        <v>1</v>
      </c>
      <c r="AK639">
        <v>3</v>
      </c>
    </row>
    <row r="640" spans="1:37">
      <c r="A640" t="s">
        <v>723</v>
      </c>
      <c r="B640" t="s">
        <v>641</v>
      </c>
      <c r="C640">
        <v>353</v>
      </c>
      <c r="D640">
        <v>353</v>
      </c>
      <c r="E640">
        <v>23</v>
      </c>
      <c r="F640">
        <v>52</v>
      </c>
      <c r="G640">
        <v>0</v>
      </c>
      <c r="H640">
        <v>3</v>
      </c>
      <c r="I640">
        <v>0</v>
      </c>
      <c r="J640">
        <v>5200</v>
      </c>
      <c r="K640">
        <v>14</v>
      </c>
      <c r="L640">
        <v>1680</v>
      </c>
      <c r="M640">
        <v>5</v>
      </c>
      <c r="N640">
        <v>5.77</v>
      </c>
      <c r="O640">
        <v>32.31</v>
      </c>
      <c r="P640">
        <v>-3520</v>
      </c>
      <c r="Q640">
        <v>-10</v>
      </c>
      <c r="R640">
        <v>1.3</v>
      </c>
      <c r="S640">
        <v>16</v>
      </c>
      <c r="T640">
        <v>8.0500000000000007</v>
      </c>
      <c r="U640">
        <v>4.0999999999999996</v>
      </c>
      <c r="V640">
        <v>7.9</v>
      </c>
      <c r="W640">
        <v>1</v>
      </c>
      <c r="X640">
        <v>6</v>
      </c>
      <c r="Y640">
        <v>4</v>
      </c>
      <c r="Z640">
        <v>4</v>
      </c>
      <c r="AA640">
        <v>4</v>
      </c>
      <c r="AB640">
        <v>1.6</v>
      </c>
      <c r="AC640">
        <v>94.7</v>
      </c>
      <c r="AD640">
        <v>12.78</v>
      </c>
      <c r="AE640">
        <v>2.4</v>
      </c>
      <c r="AF640">
        <v>5.5</v>
      </c>
      <c r="AG640">
        <v>1</v>
      </c>
      <c r="AH640">
        <v>14</v>
      </c>
      <c r="AI640">
        <v>5</v>
      </c>
      <c r="AJ640">
        <v>1</v>
      </c>
      <c r="AK640">
        <v>3</v>
      </c>
    </row>
    <row r="641" spans="1:37">
      <c r="A641" t="s">
        <v>723</v>
      </c>
      <c r="B641" t="s">
        <v>641</v>
      </c>
      <c r="C641">
        <v>355</v>
      </c>
      <c r="D641">
        <v>355</v>
      </c>
      <c r="E641">
        <v>23</v>
      </c>
      <c r="F641">
        <v>66</v>
      </c>
      <c r="G641">
        <v>0</v>
      </c>
      <c r="H641">
        <v>4</v>
      </c>
      <c r="I641">
        <v>0</v>
      </c>
      <c r="J641">
        <v>6600</v>
      </c>
      <c r="K641">
        <v>18</v>
      </c>
      <c r="L641">
        <v>2120</v>
      </c>
      <c r="M641">
        <v>6</v>
      </c>
      <c r="N641">
        <v>6.06</v>
      </c>
      <c r="O641">
        <v>32.119999999999997</v>
      </c>
      <c r="P641">
        <v>-4480</v>
      </c>
      <c r="Q641">
        <v>-12</v>
      </c>
      <c r="R641">
        <v>2.7</v>
      </c>
      <c r="S641">
        <v>13.9</v>
      </c>
      <c r="T641">
        <v>7.34</v>
      </c>
      <c r="U641">
        <v>4.4000000000000004</v>
      </c>
      <c r="V641">
        <v>6.7</v>
      </c>
      <c r="W641">
        <v>1</v>
      </c>
      <c r="X641">
        <v>6</v>
      </c>
      <c r="Y641">
        <v>3</v>
      </c>
      <c r="Z641">
        <v>2</v>
      </c>
      <c r="AA641">
        <v>3</v>
      </c>
      <c r="AB641">
        <v>1.7</v>
      </c>
      <c r="AC641">
        <v>61.4</v>
      </c>
      <c r="AD641">
        <v>11.94</v>
      </c>
      <c r="AE641">
        <v>4.5</v>
      </c>
      <c r="AF641">
        <v>7.6</v>
      </c>
      <c r="AG641">
        <v>1</v>
      </c>
      <c r="AH641">
        <v>13</v>
      </c>
      <c r="AI641">
        <v>5</v>
      </c>
      <c r="AJ641">
        <v>1</v>
      </c>
      <c r="AK641">
        <v>4</v>
      </c>
    </row>
    <row r="642" spans="1:37">
      <c r="A642" t="s">
        <v>723</v>
      </c>
      <c r="B642" t="s">
        <v>641</v>
      </c>
      <c r="C642">
        <v>363</v>
      </c>
      <c r="D642">
        <v>363</v>
      </c>
      <c r="E642">
        <v>23</v>
      </c>
      <c r="F642">
        <v>46</v>
      </c>
      <c r="G642">
        <v>0</v>
      </c>
      <c r="H642">
        <v>8</v>
      </c>
      <c r="I642">
        <v>0</v>
      </c>
      <c r="J642">
        <v>4600</v>
      </c>
      <c r="K642">
        <v>12</v>
      </c>
      <c r="L642">
        <v>3950</v>
      </c>
      <c r="M642">
        <v>11</v>
      </c>
      <c r="N642">
        <v>17.39</v>
      </c>
      <c r="O642">
        <v>85.87</v>
      </c>
      <c r="P642">
        <v>-650</v>
      </c>
      <c r="Q642">
        <v>-2</v>
      </c>
      <c r="R642">
        <v>2.7</v>
      </c>
      <c r="S642">
        <v>21.2</v>
      </c>
      <c r="T642">
        <v>8.4499999999999993</v>
      </c>
      <c r="U642">
        <v>2.7</v>
      </c>
      <c r="V642">
        <v>7.2</v>
      </c>
      <c r="W642">
        <v>1</v>
      </c>
      <c r="X642">
        <v>6</v>
      </c>
      <c r="Y642">
        <v>4</v>
      </c>
      <c r="Z642">
        <v>5</v>
      </c>
      <c r="AA642">
        <v>4</v>
      </c>
      <c r="AB642">
        <v>1.5</v>
      </c>
      <c r="AC642">
        <v>39</v>
      </c>
      <c r="AD642">
        <v>7.84</v>
      </c>
      <c r="AE642">
        <v>3.2</v>
      </c>
      <c r="AF642">
        <v>4.5</v>
      </c>
      <c r="AG642">
        <v>1</v>
      </c>
      <c r="AH642">
        <v>12</v>
      </c>
      <c r="AI642">
        <v>3</v>
      </c>
      <c r="AJ642">
        <v>1</v>
      </c>
      <c r="AK642">
        <v>2</v>
      </c>
    </row>
    <row r="643" spans="1:37">
      <c r="A643" t="s">
        <v>723</v>
      </c>
      <c r="B643" t="s">
        <v>641</v>
      </c>
      <c r="C643">
        <v>366</v>
      </c>
      <c r="D643">
        <v>366</v>
      </c>
      <c r="E643">
        <v>16</v>
      </c>
      <c r="F643">
        <v>24</v>
      </c>
      <c r="G643">
        <v>0</v>
      </c>
      <c r="H643">
        <v>1</v>
      </c>
      <c r="I643">
        <v>0</v>
      </c>
      <c r="J643">
        <v>2400</v>
      </c>
      <c r="K643">
        <v>6</v>
      </c>
      <c r="L643">
        <v>830</v>
      </c>
      <c r="M643">
        <v>2</v>
      </c>
      <c r="N643">
        <v>4.17</v>
      </c>
      <c r="O643">
        <v>34.58</v>
      </c>
      <c r="P643">
        <v>-1570</v>
      </c>
      <c r="Q643">
        <v>-4</v>
      </c>
      <c r="R643">
        <v>3.3</v>
      </c>
      <c r="S643">
        <v>16.8</v>
      </c>
      <c r="T643">
        <v>8.34</v>
      </c>
      <c r="U643">
        <v>3.7</v>
      </c>
      <c r="V643">
        <v>7.7</v>
      </c>
      <c r="W643">
        <v>2</v>
      </c>
      <c r="X643">
        <v>6</v>
      </c>
      <c r="Y643">
        <v>4</v>
      </c>
      <c r="Z643">
        <v>3</v>
      </c>
      <c r="AA643">
        <v>3</v>
      </c>
      <c r="AB643">
        <v>1.7</v>
      </c>
      <c r="AC643">
        <v>21.1</v>
      </c>
      <c r="AD643">
        <v>7.97</v>
      </c>
      <c r="AE643">
        <v>5.2</v>
      </c>
      <c r="AF643">
        <v>5.9</v>
      </c>
      <c r="AG643">
        <v>1</v>
      </c>
      <c r="AH643">
        <v>9</v>
      </c>
      <c r="AI643">
        <v>4</v>
      </c>
      <c r="AJ643">
        <v>2</v>
      </c>
      <c r="AK643">
        <v>3</v>
      </c>
    </row>
    <row r="644" spans="1:37">
      <c r="A644" t="s">
        <v>723</v>
      </c>
      <c r="B644" t="s">
        <v>641</v>
      </c>
      <c r="C644">
        <v>414</v>
      </c>
      <c r="D644">
        <v>414</v>
      </c>
      <c r="E644">
        <v>12</v>
      </c>
      <c r="F644">
        <v>2104</v>
      </c>
      <c r="G644">
        <v>5</v>
      </c>
      <c r="H644">
        <v>281</v>
      </c>
      <c r="I644">
        <v>0</v>
      </c>
      <c r="J644">
        <v>210400</v>
      </c>
      <c r="K644">
        <v>576</v>
      </c>
      <c r="L644">
        <v>176430</v>
      </c>
      <c r="M644">
        <v>483</v>
      </c>
      <c r="N644">
        <v>13.36</v>
      </c>
      <c r="O644">
        <v>83.85</v>
      </c>
      <c r="P644">
        <v>-33970</v>
      </c>
      <c r="Q644">
        <v>-93</v>
      </c>
      <c r="R644">
        <v>1.1000000000000001</v>
      </c>
      <c r="S644">
        <v>46.6</v>
      </c>
      <c r="T644">
        <v>7.93</v>
      </c>
      <c r="U644">
        <v>5.8</v>
      </c>
      <c r="V644">
        <v>7.2</v>
      </c>
      <c r="W644">
        <v>1</v>
      </c>
      <c r="X644">
        <v>6</v>
      </c>
      <c r="Y644">
        <v>3</v>
      </c>
      <c r="Z644">
        <v>2</v>
      </c>
      <c r="AA644">
        <v>3</v>
      </c>
      <c r="AB644">
        <v>0.7</v>
      </c>
      <c r="AC644">
        <v>880.5</v>
      </c>
      <c r="AD644">
        <v>10.119999999999999</v>
      </c>
      <c r="AE644">
        <v>2.4</v>
      </c>
      <c r="AF644">
        <v>5.5</v>
      </c>
      <c r="AG644">
        <v>-1</v>
      </c>
      <c r="AH644">
        <v>15</v>
      </c>
      <c r="AI644">
        <v>4</v>
      </c>
      <c r="AJ644">
        <v>1</v>
      </c>
      <c r="AK644">
        <v>3</v>
      </c>
    </row>
    <row r="645" spans="1:37">
      <c r="A645" t="s">
        <v>723</v>
      </c>
      <c r="B645" t="s">
        <v>641</v>
      </c>
      <c r="C645">
        <v>422</v>
      </c>
      <c r="D645">
        <v>422</v>
      </c>
      <c r="E645">
        <v>23</v>
      </c>
      <c r="F645">
        <v>80</v>
      </c>
      <c r="G645">
        <v>0</v>
      </c>
      <c r="H645">
        <v>11</v>
      </c>
      <c r="I645">
        <v>0</v>
      </c>
      <c r="J645">
        <v>8000</v>
      </c>
      <c r="K645">
        <v>21</v>
      </c>
      <c r="L645">
        <v>6260</v>
      </c>
      <c r="M645">
        <v>17</v>
      </c>
      <c r="N645">
        <v>13.75</v>
      </c>
      <c r="O645">
        <v>78.25</v>
      </c>
      <c r="P645">
        <v>-1740</v>
      </c>
      <c r="Q645">
        <v>-5</v>
      </c>
      <c r="R645">
        <v>1.9</v>
      </c>
      <c r="S645">
        <v>19.5</v>
      </c>
      <c r="T645">
        <v>8.36</v>
      </c>
      <c r="U645">
        <v>6.7</v>
      </c>
      <c r="V645">
        <v>7.7</v>
      </c>
      <c r="W645">
        <v>1</v>
      </c>
      <c r="X645">
        <v>6</v>
      </c>
      <c r="Y645">
        <v>4</v>
      </c>
      <c r="Z645">
        <v>4</v>
      </c>
      <c r="AA645">
        <v>4</v>
      </c>
      <c r="AB645">
        <v>0.7</v>
      </c>
      <c r="AC645">
        <v>303.7</v>
      </c>
      <c r="AD645">
        <v>13.4</v>
      </c>
      <c r="AE645">
        <v>5.9</v>
      </c>
      <c r="AF645">
        <v>4.5999999999999996</v>
      </c>
      <c r="AG645">
        <v>-1</v>
      </c>
      <c r="AH645">
        <v>15</v>
      </c>
      <c r="AI645">
        <v>4</v>
      </c>
      <c r="AJ645">
        <v>2</v>
      </c>
      <c r="AK645">
        <v>2</v>
      </c>
    </row>
    <row r="646" spans="1:37">
      <c r="A646" t="s">
        <v>723</v>
      </c>
      <c r="B646" t="s">
        <v>641</v>
      </c>
      <c r="C646">
        <v>424</v>
      </c>
      <c r="D646">
        <v>424</v>
      </c>
      <c r="E646">
        <v>12</v>
      </c>
      <c r="F646">
        <v>474</v>
      </c>
      <c r="G646">
        <v>1</v>
      </c>
      <c r="H646">
        <v>69</v>
      </c>
      <c r="I646">
        <v>0</v>
      </c>
      <c r="J646">
        <v>47400</v>
      </c>
      <c r="K646">
        <v>129</v>
      </c>
      <c r="L646">
        <v>39520</v>
      </c>
      <c r="M646">
        <v>108</v>
      </c>
      <c r="N646">
        <v>14.56</v>
      </c>
      <c r="O646">
        <v>83.38</v>
      </c>
      <c r="P646">
        <v>-7880</v>
      </c>
      <c r="Q646">
        <v>-22</v>
      </c>
      <c r="R646">
        <v>1.5</v>
      </c>
      <c r="S646">
        <v>56.6</v>
      </c>
      <c r="T646">
        <v>7.22</v>
      </c>
      <c r="U646">
        <v>5.6</v>
      </c>
      <c r="V646">
        <v>6.5</v>
      </c>
      <c r="W646">
        <v>1</v>
      </c>
      <c r="X646">
        <v>6</v>
      </c>
      <c r="Y646">
        <v>3</v>
      </c>
      <c r="Z646">
        <v>2</v>
      </c>
      <c r="AA646">
        <v>3</v>
      </c>
      <c r="AB646">
        <v>1</v>
      </c>
      <c r="AC646">
        <v>124.3</v>
      </c>
      <c r="AD646">
        <v>9.9700000000000006</v>
      </c>
      <c r="AE646">
        <v>2.6</v>
      </c>
      <c r="AF646">
        <v>5.9</v>
      </c>
      <c r="AG646">
        <v>1</v>
      </c>
      <c r="AH646">
        <v>15</v>
      </c>
      <c r="AI646">
        <v>4</v>
      </c>
      <c r="AJ646">
        <v>1</v>
      </c>
      <c r="AK646">
        <v>3</v>
      </c>
    </row>
    <row r="647" spans="1:37">
      <c r="A647" t="s">
        <v>723</v>
      </c>
      <c r="B647" t="s">
        <v>641</v>
      </c>
      <c r="C647">
        <v>433</v>
      </c>
      <c r="D647">
        <v>433</v>
      </c>
      <c r="E647">
        <v>13</v>
      </c>
      <c r="F647">
        <v>50</v>
      </c>
      <c r="G647">
        <v>0</v>
      </c>
      <c r="H647">
        <v>6</v>
      </c>
      <c r="I647">
        <v>0</v>
      </c>
      <c r="J647">
        <v>5000</v>
      </c>
      <c r="K647">
        <v>13</v>
      </c>
      <c r="L647">
        <v>2200</v>
      </c>
      <c r="M647">
        <v>6</v>
      </c>
      <c r="N647">
        <v>12</v>
      </c>
      <c r="O647">
        <v>44</v>
      </c>
      <c r="P647">
        <v>-2800</v>
      </c>
      <c r="Q647">
        <v>-8</v>
      </c>
      <c r="R647">
        <v>2.7</v>
      </c>
      <c r="S647">
        <v>23</v>
      </c>
      <c r="T647">
        <v>7.26</v>
      </c>
      <c r="U647">
        <v>3.2</v>
      </c>
      <c r="V647">
        <v>6.3</v>
      </c>
      <c r="W647">
        <v>1</v>
      </c>
      <c r="X647">
        <v>6</v>
      </c>
      <c r="Y647">
        <v>3</v>
      </c>
      <c r="Z647">
        <v>2</v>
      </c>
      <c r="AA647">
        <v>3</v>
      </c>
      <c r="AB647">
        <v>1.6</v>
      </c>
      <c r="AC647">
        <v>31.8</v>
      </c>
      <c r="AD647">
        <v>6.17</v>
      </c>
      <c r="AE647">
        <v>3.2</v>
      </c>
      <c r="AF647">
        <v>4.5</v>
      </c>
      <c r="AG647">
        <v>1</v>
      </c>
      <c r="AH647">
        <v>9</v>
      </c>
      <c r="AI647">
        <v>3</v>
      </c>
      <c r="AJ647">
        <v>1</v>
      </c>
      <c r="AK647">
        <v>2</v>
      </c>
    </row>
    <row r="648" spans="1:37">
      <c r="A648" t="s">
        <v>723</v>
      </c>
      <c r="B648" t="s">
        <v>641</v>
      </c>
      <c r="C648">
        <v>433</v>
      </c>
      <c r="D648">
        <v>433</v>
      </c>
      <c r="E648">
        <v>24</v>
      </c>
      <c r="F648">
        <v>4</v>
      </c>
      <c r="G648">
        <v>0</v>
      </c>
      <c r="H648">
        <v>1</v>
      </c>
      <c r="I648">
        <v>0</v>
      </c>
      <c r="J648">
        <v>400</v>
      </c>
      <c r="K648">
        <v>1</v>
      </c>
      <c r="L648">
        <v>580</v>
      </c>
      <c r="M648">
        <v>2</v>
      </c>
      <c r="N648">
        <v>25</v>
      </c>
      <c r="O648">
        <v>145</v>
      </c>
      <c r="P648">
        <v>180</v>
      </c>
      <c r="Q648">
        <v>0</v>
      </c>
      <c r="R648">
        <v>3.5</v>
      </c>
      <c r="S648">
        <v>12.6</v>
      </c>
      <c r="T648">
        <v>7.28</v>
      </c>
      <c r="U648">
        <v>3.5</v>
      </c>
      <c r="V648">
        <v>6.2</v>
      </c>
      <c r="W648">
        <v>1</v>
      </c>
      <c r="X648">
        <v>4</v>
      </c>
      <c r="Y648">
        <v>3</v>
      </c>
      <c r="Z648">
        <v>4</v>
      </c>
      <c r="AA648">
        <v>3</v>
      </c>
      <c r="AB648">
        <v>5.8</v>
      </c>
      <c r="AC648">
        <v>19.899999999999999</v>
      </c>
      <c r="AD648">
        <v>12</v>
      </c>
      <c r="AE648">
        <v>5.8</v>
      </c>
      <c r="AF648">
        <v>6</v>
      </c>
      <c r="AG648">
        <v>3</v>
      </c>
      <c r="AH648">
        <v>8</v>
      </c>
      <c r="AI648">
        <v>6</v>
      </c>
      <c r="AJ648">
        <v>3</v>
      </c>
      <c r="AK648">
        <v>4</v>
      </c>
    </row>
    <row r="649" spans="1:37">
      <c r="A649" t="s">
        <v>723</v>
      </c>
      <c r="B649" t="s">
        <v>641</v>
      </c>
      <c r="C649">
        <v>434</v>
      </c>
      <c r="D649">
        <v>434</v>
      </c>
      <c r="E649">
        <v>24</v>
      </c>
      <c r="F649">
        <v>284</v>
      </c>
      <c r="G649">
        <v>0</v>
      </c>
      <c r="H649">
        <v>38</v>
      </c>
      <c r="I649">
        <v>0</v>
      </c>
      <c r="J649">
        <v>28400</v>
      </c>
      <c r="K649">
        <v>77</v>
      </c>
      <c r="L649">
        <v>23220</v>
      </c>
      <c r="M649">
        <v>64</v>
      </c>
      <c r="N649">
        <v>13.38</v>
      </c>
      <c r="O649">
        <v>81.760000000000005</v>
      </c>
      <c r="P649">
        <v>-5180</v>
      </c>
      <c r="Q649">
        <v>-14</v>
      </c>
      <c r="R649">
        <v>1.7</v>
      </c>
      <c r="S649">
        <v>28.6</v>
      </c>
      <c r="T649">
        <v>7.52</v>
      </c>
      <c r="U649">
        <v>6.7</v>
      </c>
      <c r="V649">
        <v>7.1</v>
      </c>
      <c r="W649">
        <v>1</v>
      </c>
      <c r="X649">
        <v>6</v>
      </c>
      <c r="Y649">
        <v>3</v>
      </c>
      <c r="Z649">
        <v>4</v>
      </c>
      <c r="AA649">
        <v>4</v>
      </c>
      <c r="AB649">
        <v>1.4</v>
      </c>
      <c r="AC649">
        <v>164</v>
      </c>
      <c r="AD649">
        <v>11.09</v>
      </c>
      <c r="AE649">
        <v>3</v>
      </c>
      <c r="AF649">
        <v>6.3</v>
      </c>
      <c r="AG649">
        <v>1</v>
      </c>
      <c r="AH649">
        <v>15</v>
      </c>
      <c r="AI649">
        <v>4</v>
      </c>
      <c r="AJ649">
        <v>1</v>
      </c>
      <c r="AK649">
        <v>3</v>
      </c>
    </row>
    <row r="650" spans="1:37">
      <c r="A650" t="s">
        <v>723</v>
      </c>
      <c r="B650" t="s">
        <v>641</v>
      </c>
      <c r="C650">
        <v>454</v>
      </c>
      <c r="D650">
        <v>454</v>
      </c>
      <c r="E650">
        <v>45</v>
      </c>
      <c r="F650">
        <v>49</v>
      </c>
      <c r="G650">
        <v>0</v>
      </c>
      <c r="H650">
        <v>10</v>
      </c>
      <c r="I650">
        <v>0</v>
      </c>
      <c r="J650">
        <v>4900</v>
      </c>
      <c r="K650">
        <v>13</v>
      </c>
      <c r="L650">
        <v>3930</v>
      </c>
      <c r="M650">
        <v>11</v>
      </c>
      <c r="N650">
        <v>20.41</v>
      </c>
      <c r="O650">
        <v>80.2</v>
      </c>
      <c r="P650">
        <v>-970</v>
      </c>
      <c r="Q650">
        <v>-3</v>
      </c>
      <c r="R650">
        <v>1.4</v>
      </c>
      <c r="S650">
        <v>6.9</v>
      </c>
      <c r="T650">
        <v>3.71</v>
      </c>
      <c r="U650">
        <v>2.2000000000000002</v>
      </c>
      <c r="V650">
        <v>3.6</v>
      </c>
      <c r="W650">
        <v>1</v>
      </c>
      <c r="X650">
        <v>4</v>
      </c>
      <c r="Y650">
        <v>1</v>
      </c>
      <c r="Z650">
        <v>1</v>
      </c>
      <c r="AA650">
        <v>1</v>
      </c>
      <c r="AB650">
        <v>1.3</v>
      </c>
      <c r="AC650">
        <v>274.5</v>
      </c>
      <c r="AD650">
        <v>16</v>
      </c>
      <c r="AE650">
        <v>6.1</v>
      </c>
      <c r="AF650">
        <v>6.7</v>
      </c>
      <c r="AG650">
        <v>1</v>
      </c>
      <c r="AH650">
        <v>14</v>
      </c>
      <c r="AI650">
        <v>5</v>
      </c>
      <c r="AJ650">
        <v>1</v>
      </c>
      <c r="AK650">
        <v>4</v>
      </c>
    </row>
    <row r="651" spans="1:37">
      <c r="A651" t="s">
        <v>723</v>
      </c>
      <c r="B651" t="s">
        <v>641</v>
      </c>
      <c r="C651">
        <v>464</v>
      </c>
      <c r="D651">
        <v>464</v>
      </c>
      <c r="E651">
        <v>34</v>
      </c>
      <c r="F651">
        <v>11</v>
      </c>
      <c r="G651">
        <v>0</v>
      </c>
      <c r="H651">
        <v>0</v>
      </c>
      <c r="I651">
        <v>0</v>
      </c>
      <c r="J651">
        <v>1100</v>
      </c>
      <c r="K651">
        <v>3</v>
      </c>
      <c r="L651">
        <v>0</v>
      </c>
      <c r="M651">
        <v>0</v>
      </c>
      <c r="N651">
        <v>0</v>
      </c>
      <c r="O651">
        <v>0</v>
      </c>
      <c r="P651">
        <v>-1100</v>
      </c>
      <c r="Q651">
        <v>-3</v>
      </c>
      <c r="R651">
        <v>6</v>
      </c>
      <c r="S651">
        <v>18</v>
      </c>
      <c r="T651">
        <v>9.7799999999999994</v>
      </c>
      <c r="U651">
        <v>7.2</v>
      </c>
      <c r="V651">
        <v>8.5</v>
      </c>
      <c r="W651">
        <v>2</v>
      </c>
      <c r="X651">
        <v>6</v>
      </c>
      <c r="Y651">
        <v>4</v>
      </c>
      <c r="Z651">
        <v>4</v>
      </c>
      <c r="AA651">
        <v>4</v>
      </c>
      <c r="AB651">
        <v>2.4</v>
      </c>
      <c r="AC651">
        <v>74.099999999999994</v>
      </c>
      <c r="AD651">
        <v>15.38</v>
      </c>
      <c r="AE651">
        <v>2.4</v>
      </c>
      <c r="AF651">
        <v>9.4</v>
      </c>
      <c r="AG651">
        <v>1</v>
      </c>
      <c r="AH651">
        <v>15</v>
      </c>
      <c r="AI651">
        <v>6</v>
      </c>
      <c r="AJ651">
        <v>1</v>
      </c>
      <c r="AK651">
        <v>5</v>
      </c>
    </row>
    <row r="652" spans="1:37">
      <c r="A652" t="s">
        <v>723</v>
      </c>
      <c r="B652" t="s">
        <v>641</v>
      </c>
      <c r="C652">
        <v>515</v>
      </c>
      <c r="D652">
        <v>515</v>
      </c>
      <c r="E652">
        <v>12</v>
      </c>
      <c r="F652">
        <v>567</v>
      </c>
      <c r="G652">
        <v>1</v>
      </c>
      <c r="H652">
        <v>68</v>
      </c>
      <c r="I652">
        <v>0</v>
      </c>
      <c r="J652">
        <v>56700</v>
      </c>
      <c r="K652">
        <v>155</v>
      </c>
      <c r="L652">
        <v>44320</v>
      </c>
      <c r="M652">
        <v>121</v>
      </c>
      <c r="N652">
        <v>11.99</v>
      </c>
      <c r="O652">
        <v>78.17</v>
      </c>
      <c r="P652">
        <v>-12380</v>
      </c>
      <c r="Q652">
        <v>-34</v>
      </c>
      <c r="R652">
        <v>1.2</v>
      </c>
      <c r="S652">
        <v>59.4</v>
      </c>
      <c r="T652">
        <v>8.11</v>
      </c>
      <c r="U652">
        <v>5.8</v>
      </c>
      <c r="V652">
        <v>7.3</v>
      </c>
      <c r="W652">
        <v>1</v>
      </c>
      <c r="X652">
        <v>6</v>
      </c>
      <c r="Y652">
        <v>3</v>
      </c>
      <c r="Z652">
        <v>3</v>
      </c>
      <c r="AA652">
        <v>3</v>
      </c>
      <c r="AB652">
        <v>1.1000000000000001</v>
      </c>
      <c r="AC652">
        <v>126.1</v>
      </c>
      <c r="AD652">
        <v>9.91</v>
      </c>
      <c r="AE652">
        <v>3.5</v>
      </c>
      <c r="AF652">
        <v>5.5</v>
      </c>
      <c r="AG652">
        <v>1</v>
      </c>
      <c r="AH652">
        <v>15</v>
      </c>
      <c r="AI652">
        <v>4</v>
      </c>
      <c r="AJ652">
        <v>1</v>
      </c>
      <c r="AK652">
        <v>3</v>
      </c>
    </row>
    <row r="653" spans="1:37">
      <c r="A653" t="s">
        <v>723</v>
      </c>
      <c r="B653" t="s">
        <v>641</v>
      </c>
      <c r="C653">
        <v>525</v>
      </c>
      <c r="D653">
        <v>525</v>
      </c>
      <c r="E653">
        <v>12</v>
      </c>
      <c r="F653">
        <v>173</v>
      </c>
      <c r="G653">
        <v>0</v>
      </c>
      <c r="H653">
        <v>19</v>
      </c>
      <c r="I653">
        <v>0</v>
      </c>
      <c r="J653">
        <v>17300</v>
      </c>
      <c r="K653">
        <v>47</v>
      </c>
      <c r="L653">
        <v>11720</v>
      </c>
      <c r="M653">
        <v>32</v>
      </c>
      <c r="N653">
        <v>10.98</v>
      </c>
      <c r="O653">
        <v>67.75</v>
      </c>
      <c r="P653">
        <v>-5580</v>
      </c>
      <c r="Q653">
        <v>-15</v>
      </c>
      <c r="R653">
        <v>1.9</v>
      </c>
      <c r="S653">
        <v>30.7</v>
      </c>
      <c r="T653">
        <v>7.46</v>
      </c>
      <c r="U653">
        <v>6.3</v>
      </c>
      <c r="V653">
        <v>6.9</v>
      </c>
      <c r="W653">
        <v>1</v>
      </c>
      <c r="X653">
        <v>6</v>
      </c>
      <c r="Y653">
        <v>3</v>
      </c>
      <c r="Z653">
        <v>3</v>
      </c>
      <c r="AA653">
        <v>3</v>
      </c>
      <c r="AB653">
        <v>1.3</v>
      </c>
      <c r="AC653">
        <v>71.2</v>
      </c>
      <c r="AD653">
        <v>9.65</v>
      </c>
      <c r="AE653">
        <v>3.2</v>
      </c>
      <c r="AF653">
        <v>6</v>
      </c>
      <c r="AG653">
        <v>1</v>
      </c>
      <c r="AH653">
        <v>15</v>
      </c>
      <c r="AI653">
        <v>4</v>
      </c>
      <c r="AJ653">
        <v>1</v>
      </c>
      <c r="AK653">
        <v>3</v>
      </c>
    </row>
    <row r="654" spans="1:37">
      <c r="A654" t="s">
        <v>723</v>
      </c>
      <c r="B654" t="s">
        <v>641</v>
      </c>
      <c r="C654">
        <v>535</v>
      </c>
      <c r="D654">
        <v>535</v>
      </c>
      <c r="E654">
        <v>23</v>
      </c>
      <c r="F654">
        <v>93</v>
      </c>
      <c r="G654">
        <v>0</v>
      </c>
      <c r="H654">
        <v>8</v>
      </c>
      <c r="I654">
        <v>0</v>
      </c>
      <c r="J654">
        <v>9300</v>
      </c>
      <c r="K654">
        <v>25</v>
      </c>
      <c r="L654">
        <v>6540</v>
      </c>
      <c r="M654">
        <v>18</v>
      </c>
      <c r="N654">
        <v>8.6</v>
      </c>
      <c r="O654">
        <v>70.319999999999993</v>
      </c>
      <c r="P654">
        <v>-2760</v>
      </c>
      <c r="Q654">
        <v>-8</v>
      </c>
      <c r="R654">
        <v>2.2000000000000002</v>
      </c>
      <c r="S654">
        <v>20.399999999999999</v>
      </c>
      <c r="T654">
        <v>9.24</v>
      </c>
      <c r="U654">
        <v>5</v>
      </c>
      <c r="V654">
        <v>8.9</v>
      </c>
      <c r="W654">
        <v>1</v>
      </c>
      <c r="X654">
        <v>6</v>
      </c>
      <c r="Y654">
        <v>4</v>
      </c>
      <c r="Z654">
        <v>5</v>
      </c>
      <c r="AA654">
        <v>5</v>
      </c>
      <c r="AB654">
        <v>1.8</v>
      </c>
      <c r="AC654">
        <v>134.6</v>
      </c>
      <c r="AD654">
        <v>12.89</v>
      </c>
      <c r="AE654">
        <v>2.4</v>
      </c>
      <c r="AF654">
        <v>6.4</v>
      </c>
      <c r="AG654">
        <v>1</v>
      </c>
      <c r="AH654">
        <v>15</v>
      </c>
      <c r="AI654">
        <v>4</v>
      </c>
      <c r="AJ654">
        <v>1</v>
      </c>
      <c r="AK654">
        <v>3</v>
      </c>
    </row>
    <row r="655" spans="1:37">
      <c r="A655" t="s">
        <v>723</v>
      </c>
      <c r="B655" t="s">
        <v>641</v>
      </c>
      <c r="C655">
        <v>545</v>
      </c>
      <c r="D655">
        <v>545</v>
      </c>
      <c r="E655">
        <v>15</v>
      </c>
      <c r="F655">
        <v>47</v>
      </c>
      <c r="G655">
        <v>0</v>
      </c>
      <c r="H655">
        <v>4</v>
      </c>
      <c r="I655">
        <v>0</v>
      </c>
      <c r="J655">
        <v>4700</v>
      </c>
      <c r="K655">
        <v>12</v>
      </c>
      <c r="L655">
        <v>2830</v>
      </c>
      <c r="M655">
        <v>8</v>
      </c>
      <c r="N655">
        <v>8.51</v>
      </c>
      <c r="O655">
        <v>60.21</v>
      </c>
      <c r="P655">
        <v>-1870</v>
      </c>
      <c r="Q655">
        <v>-5</v>
      </c>
      <c r="R655">
        <v>3.5</v>
      </c>
      <c r="S655">
        <v>12.8</v>
      </c>
      <c r="T655">
        <v>7.59</v>
      </c>
      <c r="U655">
        <v>7.8</v>
      </c>
      <c r="V655">
        <v>7.5</v>
      </c>
      <c r="W655">
        <v>1</v>
      </c>
      <c r="X655">
        <v>6</v>
      </c>
      <c r="Y655">
        <v>4</v>
      </c>
      <c r="Z655">
        <v>2</v>
      </c>
      <c r="AA655">
        <v>4</v>
      </c>
      <c r="AB655">
        <v>1.4</v>
      </c>
      <c r="AC655">
        <v>83.5</v>
      </c>
      <c r="AD655">
        <v>11.2</v>
      </c>
      <c r="AE655">
        <v>2.9</v>
      </c>
      <c r="AF655">
        <v>8.1</v>
      </c>
      <c r="AG655">
        <v>1</v>
      </c>
      <c r="AH655">
        <v>13</v>
      </c>
      <c r="AI655">
        <v>5</v>
      </c>
      <c r="AJ655">
        <v>1</v>
      </c>
      <c r="AK655">
        <v>4</v>
      </c>
    </row>
    <row r="656" spans="1:37">
      <c r="A656" t="s">
        <v>723</v>
      </c>
      <c r="B656" t="s">
        <v>641</v>
      </c>
      <c r="C656">
        <v>611</v>
      </c>
      <c r="D656">
        <v>611</v>
      </c>
      <c r="E656">
        <v>46</v>
      </c>
      <c r="F656">
        <v>33</v>
      </c>
      <c r="G656">
        <v>0</v>
      </c>
      <c r="H656">
        <v>6</v>
      </c>
      <c r="I656">
        <v>0</v>
      </c>
      <c r="J656">
        <v>3300</v>
      </c>
      <c r="K656">
        <v>9</v>
      </c>
      <c r="L656">
        <v>3570</v>
      </c>
      <c r="M656">
        <v>10</v>
      </c>
      <c r="N656">
        <v>18.18</v>
      </c>
      <c r="O656">
        <v>108.18</v>
      </c>
      <c r="P656">
        <v>270</v>
      </c>
      <c r="Q656">
        <v>1</v>
      </c>
      <c r="R656">
        <v>2.8</v>
      </c>
      <c r="S656">
        <v>28.5</v>
      </c>
      <c r="T656">
        <v>10.14</v>
      </c>
      <c r="U656">
        <v>3.6</v>
      </c>
      <c r="V656">
        <v>9</v>
      </c>
      <c r="W656">
        <v>1</v>
      </c>
      <c r="X656">
        <v>6</v>
      </c>
      <c r="Y656">
        <v>4</v>
      </c>
      <c r="Z656">
        <v>6</v>
      </c>
      <c r="AA656">
        <v>4</v>
      </c>
      <c r="AB656">
        <v>1.4</v>
      </c>
      <c r="AC656">
        <v>70.8</v>
      </c>
      <c r="AD656">
        <v>8.8800000000000008</v>
      </c>
      <c r="AE656">
        <v>1.6</v>
      </c>
      <c r="AF656">
        <v>4</v>
      </c>
      <c r="AG656">
        <v>1</v>
      </c>
      <c r="AH656">
        <v>13</v>
      </c>
      <c r="AI656">
        <v>3</v>
      </c>
      <c r="AJ656">
        <v>1</v>
      </c>
      <c r="AK656">
        <v>2</v>
      </c>
    </row>
    <row r="657" spans="1:37">
      <c r="A657" t="s">
        <v>723</v>
      </c>
      <c r="B657" t="s">
        <v>641</v>
      </c>
      <c r="C657">
        <v>636</v>
      </c>
      <c r="D657">
        <v>636</v>
      </c>
      <c r="E657">
        <v>46</v>
      </c>
      <c r="F657">
        <v>26</v>
      </c>
      <c r="G657">
        <v>0</v>
      </c>
      <c r="H657">
        <v>2</v>
      </c>
      <c r="I657">
        <v>0</v>
      </c>
      <c r="J657">
        <v>2600</v>
      </c>
      <c r="K657">
        <v>7</v>
      </c>
      <c r="L657">
        <v>2360</v>
      </c>
      <c r="M657">
        <v>6</v>
      </c>
      <c r="N657">
        <v>7.69</v>
      </c>
      <c r="O657">
        <v>90.77</v>
      </c>
      <c r="P657">
        <v>-240</v>
      </c>
      <c r="Q657">
        <v>-1</v>
      </c>
      <c r="R657">
        <v>5.0999999999999996</v>
      </c>
      <c r="S657">
        <v>21.7</v>
      </c>
      <c r="T657">
        <v>10.23</v>
      </c>
      <c r="U657">
        <v>9</v>
      </c>
      <c r="V657">
        <v>9</v>
      </c>
      <c r="W657">
        <v>2</v>
      </c>
      <c r="X657">
        <v>6</v>
      </c>
      <c r="Y657">
        <v>5</v>
      </c>
      <c r="Z657">
        <v>5</v>
      </c>
      <c r="AA657">
        <v>5</v>
      </c>
      <c r="AB657">
        <v>2.1</v>
      </c>
      <c r="AC657">
        <v>43.5</v>
      </c>
      <c r="AD657">
        <v>10.91</v>
      </c>
      <c r="AE657">
        <v>3.2</v>
      </c>
      <c r="AF657">
        <v>7.9</v>
      </c>
      <c r="AG657">
        <v>1</v>
      </c>
      <c r="AH657">
        <v>13</v>
      </c>
      <c r="AI657">
        <v>5</v>
      </c>
      <c r="AJ657">
        <v>1</v>
      </c>
      <c r="AK657">
        <v>4</v>
      </c>
    </row>
    <row r="658" spans="1:37">
      <c r="A658" t="s">
        <v>723</v>
      </c>
      <c r="B658" t="s">
        <v>641</v>
      </c>
      <c r="C658">
        <v>646</v>
      </c>
      <c r="D658">
        <v>646</v>
      </c>
      <c r="E658">
        <v>16</v>
      </c>
      <c r="F658">
        <v>11</v>
      </c>
      <c r="G658">
        <v>0</v>
      </c>
      <c r="H658">
        <v>3</v>
      </c>
      <c r="I658">
        <v>0</v>
      </c>
      <c r="J658">
        <v>1100</v>
      </c>
      <c r="K658">
        <v>3</v>
      </c>
      <c r="L658">
        <v>2380</v>
      </c>
      <c r="M658">
        <v>7</v>
      </c>
      <c r="N658">
        <v>27.27</v>
      </c>
      <c r="O658">
        <v>216.36</v>
      </c>
      <c r="P658">
        <v>1280</v>
      </c>
      <c r="Q658">
        <v>4</v>
      </c>
      <c r="R658">
        <v>2.2999999999999998</v>
      </c>
      <c r="S658">
        <v>10.5</v>
      </c>
      <c r="T658">
        <v>6.83</v>
      </c>
      <c r="U658">
        <v>4.5999999999999996</v>
      </c>
      <c r="V658">
        <v>7.1</v>
      </c>
      <c r="W658">
        <v>1</v>
      </c>
      <c r="X658">
        <v>5</v>
      </c>
      <c r="Y658">
        <v>3</v>
      </c>
      <c r="Z658">
        <v>3</v>
      </c>
      <c r="AA658">
        <v>3</v>
      </c>
      <c r="AB658">
        <v>3.8</v>
      </c>
      <c r="AC658">
        <v>25.4</v>
      </c>
      <c r="AD658">
        <v>12.04</v>
      </c>
      <c r="AE658">
        <v>3.8</v>
      </c>
      <c r="AF658">
        <v>10.3</v>
      </c>
      <c r="AG658">
        <v>1</v>
      </c>
      <c r="AH658">
        <v>11</v>
      </c>
      <c r="AI658">
        <v>5</v>
      </c>
      <c r="AJ658">
        <v>3</v>
      </c>
      <c r="AK658">
        <v>5</v>
      </c>
    </row>
    <row r="659" spans="1:37">
      <c r="F659">
        <f>SUM(F595:F658)</f>
        <v>33493</v>
      </c>
      <c r="G659">
        <f>SUM(G595:G658)</f>
        <v>72</v>
      </c>
      <c r="N659" s="36">
        <f>AVERAGE(N595:N658)</f>
        <v>16.77375</v>
      </c>
      <c r="O659" s="36">
        <f>AVERAGE(O595:O658)</f>
        <v>81.708593750000006</v>
      </c>
      <c r="P659">
        <f>SUM(P595:P658)</f>
        <v>-547070</v>
      </c>
    </row>
    <row r="660" spans="1:37">
      <c r="A660" t="s">
        <v>679</v>
      </c>
      <c r="B660" t="s">
        <v>680</v>
      </c>
      <c r="C660" t="s">
        <v>681</v>
      </c>
      <c r="D660" t="s">
        <v>682</v>
      </c>
      <c r="E660" t="s">
        <v>430</v>
      </c>
      <c r="F660" t="s">
        <v>683</v>
      </c>
      <c r="G660" t="s">
        <v>684</v>
      </c>
      <c r="H660" t="s">
        <v>685</v>
      </c>
      <c r="I660" t="s">
        <v>686</v>
      </c>
      <c r="J660" t="s">
        <v>687</v>
      </c>
      <c r="K660" t="s">
        <v>688</v>
      </c>
      <c r="L660" t="s">
        <v>689</v>
      </c>
      <c r="M660" t="s">
        <v>690</v>
      </c>
      <c r="N660" t="s">
        <v>22</v>
      </c>
      <c r="O660" t="s">
        <v>23</v>
      </c>
      <c r="P660" t="s">
        <v>21</v>
      </c>
      <c r="Q660" t="s">
        <v>691</v>
      </c>
      <c r="R660" t="s">
        <v>692</v>
      </c>
      <c r="S660" t="s">
        <v>693</v>
      </c>
      <c r="T660" t="s">
        <v>694</v>
      </c>
      <c r="U660" t="s">
        <v>695</v>
      </c>
      <c r="V660" t="s">
        <v>696</v>
      </c>
      <c r="W660" t="s">
        <v>697</v>
      </c>
      <c r="X660" t="s">
        <v>698</v>
      </c>
      <c r="Y660" t="s">
        <v>699</v>
      </c>
      <c r="Z660" t="s">
        <v>700</v>
      </c>
      <c r="AA660" t="s">
        <v>701</v>
      </c>
      <c r="AB660" t="s">
        <v>702</v>
      </c>
      <c r="AC660" t="s">
        <v>703</v>
      </c>
      <c r="AD660" t="s">
        <v>704</v>
      </c>
      <c r="AE660" t="s">
        <v>705</v>
      </c>
      <c r="AF660" t="s">
        <v>706</v>
      </c>
      <c r="AG660" t="s">
        <v>707</v>
      </c>
      <c r="AH660" t="s">
        <v>708</v>
      </c>
      <c r="AI660" t="s">
        <v>709</v>
      </c>
      <c r="AJ660" t="s">
        <v>710</v>
      </c>
      <c r="AK660" t="s">
        <v>711</v>
      </c>
    </row>
    <row r="661" spans="1:37">
      <c r="A661" t="s">
        <v>724</v>
      </c>
      <c r="B661" t="s">
        <v>641</v>
      </c>
      <c r="C661">
        <v>1212</v>
      </c>
      <c r="D661">
        <v>1</v>
      </c>
      <c r="E661">
        <v>12</v>
      </c>
      <c r="F661">
        <v>582</v>
      </c>
      <c r="G661">
        <v>1</v>
      </c>
      <c r="H661">
        <v>266</v>
      </c>
      <c r="I661">
        <v>0</v>
      </c>
      <c r="J661">
        <v>58200</v>
      </c>
      <c r="K661">
        <v>159</v>
      </c>
      <c r="L661">
        <v>49750</v>
      </c>
      <c r="M661">
        <v>136</v>
      </c>
      <c r="N661">
        <v>45.7</v>
      </c>
      <c r="O661">
        <v>85.48</v>
      </c>
      <c r="P661">
        <v>-8450</v>
      </c>
      <c r="Q661">
        <v>-23</v>
      </c>
      <c r="R661">
        <v>1.1000000000000001</v>
      </c>
      <c r="S661">
        <v>9.8000000000000007</v>
      </c>
      <c r="T661">
        <v>2.0099999999999998</v>
      </c>
      <c r="U661">
        <v>1.5</v>
      </c>
      <c r="V661">
        <v>1.8</v>
      </c>
      <c r="W661">
        <v>1</v>
      </c>
      <c r="X661">
        <v>5</v>
      </c>
      <c r="Y661">
        <v>1</v>
      </c>
      <c r="Z661">
        <v>1</v>
      </c>
      <c r="AA661">
        <v>1</v>
      </c>
      <c r="AB661">
        <v>1</v>
      </c>
      <c r="AC661">
        <v>135.80000000000001</v>
      </c>
      <c r="AD661">
        <v>8.31</v>
      </c>
      <c r="AE661">
        <v>1.6</v>
      </c>
      <c r="AF661">
        <v>3.2</v>
      </c>
      <c r="AG661">
        <v>1</v>
      </c>
      <c r="AH661">
        <v>14</v>
      </c>
      <c r="AI661">
        <v>3</v>
      </c>
      <c r="AJ661">
        <v>1</v>
      </c>
      <c r="AK661">
        <v>2</v>
      </c>
    </row>
    <row r="662" spans="1:37">
      <c r="A662" t="s">
        <v>724</v>
      </c>
      <c r="B662" t="s">
        <v>641</v>
      </c>
      <c r="C662">
        <v>1214</v>
      </c>
      <c r="D662">
        <v>1</v>
      </c>
      <c r="E662">
        <v>14</v>
      </c>
      <c r="F662">
        <v>70</v>
      </c>
      <c r="G662">
        <v>0</v>
      </c>
      <c r="H662">
        <v>7</v>
      </c>
      <c r="I662">
        <v>0</v>
      </c>
      <c r="J662">
        <v>7000</v>
      </c>
      <c r="K662">
        <v>19</v>
      </c>
      <c r="L662">
        <v>2730</v>
      </c>
      <c r="M662">
        <v>7</v>
      </c>
      <c r="N662">
        <v>10</v>
      </c>
      <c r="O662">
        <v>39</v>
      </c>
      <c r="P662">
        <v>-4270</v>
      </c>
      <c r="Q662">
        <v>-12</v>
      </c>
      <c r="R662">
        <v>2.2000000000000002</v>
      </c>
      <c r="S662">
        <v>11</v>
      </c>
      <c r="T662">
        <v>5.34</v>
      </c>
      <c r="U662">
        <v>3.3</v>
      </c>
      <c r="V662">
        <v>5.2</v>
      </c>
      <c r="W662">
        <v>1</v>
      </c>
      <c r="X662">
        <v>5</v>
      </c>
      <c r="Y662">
        <v>3</v>
      </c>
      <c r="Z662">
        <v>2</v>
      </c>
      <c r="AA662">
        <v>3</v>
      </c>
      <c r="AB662">
        <v>1.3</v>
      </c>
      <c r="AC662">
        <v>119.5</v>
      </c>
      <c r="AD662">
        <v>9.2100000000000009</v>
      </c>
      <c r="AE662">
        <v>1.8</v>
      </c>
      <c r="AF662">
        <v>3</v>
      </c>
      <c r="AG662">
        <v>1</v>
      </c>
      <c r="AH662">
        <v>11</v>
      </c>
      <c r="AI662">
        <v>3</v>
      </c>
      <c r="AJ662">
        <v>1</v>
      </c>
      <c r="AK662">
        <v>2</v>
      </c>
    </row>
    <row r="663" spans="1:37">
      <c r="A663" t="s">
        <v>724</v>
      </c>
      <c r="B663" t="s">
        <v>641</v>
      </c>
      <c r="C663">
        <v>1214</v>
      </c>
      <c r="D663">
        <v>4</v>
      </c>
      <c r="E663">
        <v>12</v>
      </c>
      <c r="F663">
        <v>70</v>
      </c>
      <c r="G663">
        <v>0</v>
      </c>
      <c r="H663">
        <v>29</v>
      </c>
      <c r="I663">
        <v>0</v>
      </c>
      <c r="J663">
        <v>7000</v>
      </c>
      <c r="K663">
        <v>19</v>
      </c>
      <c r="L663">
        <v>6340</v>
      </c>
      <c r="M663">
        <v>17</v>
      </c>
      <c r="N663">
        <v>41.43</v>
      </c>
      <c r="O663">
        <v>90.57</v>
      </c>
      <c r="P663">
        <v>-660</v>
      </c>
      <c r="Q663">
        <v>-2</v>
      </c>
      <c r="R663">
        <v>1.1000000000000001</v>
      </c>
      <c r="S663">
        <v>6</v>
      </c>
      <c r="T663">
        <v>2.2999999999999998</v>
      </c>
      <c r="U663">
        <v>1.2</v>
      </c>
      <c r="V663">
        <v>2</v>
      </c>
      <c r="W663">
        <v>1</v>
      </c>
      <c r="X663">
        <v>3</v>
      </c>
      <c r="Y663">
        <v>1</v>
      </c>
      <c r="Z663">
        <v>1</v>
      </c>
      <c r="AA663">
        <v>1</v>
      </c>
      <c r="AB663">
        <v>1</v>
      </c>
      <c r="AC663">
        <v>32.700000000000003</v>
      </c>
      <c r="AD663">
        <v>6.59</v>
      </c>
      <c r="AE663">
        <v>3</v>
      </c>
      <c r="AF663">
        <v>3.9</v>
      </c>
      <c r="AG663">
        <v>1</v>
      </c>
      <c r="AH663">
        <v>12</v>
      </c>
      <c r="AI663">
        <v>3</v>
      </c>
      <c r="AJ663">
        <v>1</v>
      </c>
      <c r="AK663">
        <v>2</v>
      </c>
    </row>
    <row r="664" spans="1:37">
      <c r="A664" t="s">
        <v>724</v>
      </c>
      <c r="B664" t="s">
        <v>641</v>
      </c>
      <c r="C664">
        <v>1214</v>
      </c>
      <c r="D664">
        <v>6</v>
      </c>
      <c r="E664">
        <v>12</v>
      </c>
      <c r="F664">
        <v>314</v>
      </c>
      <c r="G664">
        <v>0</v>
      </c>
      <c r="H664">
        <v>115</v>
      </c>
      <c r="I664">
        <v>0</v>
      </c>
      <c r="J664">
        <v>31400</v>
      </c>
      <c r="K664">
        <v>86</v>
      </c>
      <c r="L664">
        <v>25210</v>
      </c>
      <c r="M664">
        <v>69</v>
      </c>
      <c r="N664">
        <v>36.619999999999997</v>
      </c>
      <c r="O664">
        <v>80.290000000000006</v>
      </c>
      <c r="P664">
        <v>-6190</v>
      </c>
      <c r="Q664">
        <v>-17</v>
      </c>
      <c r="R664">
        <v>1.1000000000000001</v>
      </c>
      <c r="S664">
        <v>10.3</v>
      </c>
      <c r="T664">
        <v>2.46</v>
      </c>
      <c r="U664">
        <v>1.8</v>
      </c>
      <c r="V664">
        <v>2.2000000000000002</v>
      </c>
      <c r="W664">
        <v>1</v>
      </c>
      <c r="X664">
        <v>5</v>
      </c>
      <c r="Y664">
        <v>1</v>
      </c>
      <c r="Z664">
        <v>1</v>
      </c>
      <c r="AA664">
        <v>1</v>
      </c>
      <c r="AB664">
        <v>1.2</v>
      </c>
      <c r="AC664">
        <v>87.3</v>
      </c>
      <c r="AD664">
        <v>9.11</v>
      </c>
      <c r="AE664">
        <v>2.1</v>
      </c>
      <c r="AF664">
        <v>4.3</v>
      </c>
      <c r="AG664">
        <v>1</v>
      </c>
      <c r="AH664">
        <v>15</v>
      </c>
      <c r="AI664">
        <v>3</v>
      </c>
      <c r="AJ664">
        <v>1</v>
      </c>
      <c r="AK664">
        <v>2</v>
      </c>
    </row>
    <row r="665" spans="1:37">
      <c r="A665" t="s">
        <v>724</v>
      </c>
      <c r="B665" t="s">
        <v>641</v>
      </c>
      <c r="C665">
        <v>1215</v>
      </c>
      <c r="D665">
        <v>1</v>
      </c>
      <c r="E665">
        <v>12</v>
      </c>
      <c r="F665">
        <v>256</v>
      </c>
      <c r="G665">
        <v>0</v>
      </c>
      <c r="H665">
        <v>105</v>
      </c>
      <c r="I665">
        <v>0</v>
      </c>
      <c r="J665">
        <v>25600</v>
      </c>
      <c r="K665">
        <v>70</v>
      </c>
      <c r="L665">
        <v>21700</v>
      </c>
      <c r="M665">
        <v>59</v>
      </c>
      <c r="N665">
        <v>41.02</v>
      </c>
      <c r="O665">
        <v>84.77</v>
      </c>
      <c r="P665">
        <v>-3900</v>
      </c>
      <c r="Q665">
        <v>-11</v>
      </c>
      <c r="R665">
        <v>1.1000000000000001</v>
      </c>
      <c r="S665">
        <v>16.600000000000001</v>
      </c>
      <c r="T665">
        <v>2.2599999999999998</v>
      </c>
      <c r="U665">
        <v>2.1</v>
      </c>
      <c r="V665">
        <v>2</v>
      </c>
      <c r="W665">
        <v>1</v>
      </c>
      <c r="X665">
        <v>4</v>
      </c>
      <c r="Y665">
        <v>1</v>
      </c>
      <c r="Z665">
        <v>1</v>
      </c>
      <c r="AA665">
        <v>1</v>
      </c>
      <c r="AB665">
        <v>1.2</v>
      </c>
      <c r="AC665">
        <v>126.7</v>
      </c>
      <c r="AD665">
        <v>7.13</v>
      </c>
      <c r="AE665">
        <v>1.8</v>
      </c>
      <c r="AF665">
        <v>3.4</v>
      </c>
      <c r="AG665">
        <v>1</v>
      </c>
      <c r="AH665">
        <v>15</v>
      </c>
      <c r="AI665">
        <v>2</v>
      </c>
      <c r="AJ665">
        <v>1</v>
      </c>
      <c r="AK665">
        <v>2</v>
      </c>
    </row>
    <row r="666" spans="1:37">
      <c r="A666" t="s">
        <v>724</v>
      </c>
      <c r="B666" t="s">
        <v>641</v>
      </c>
      <c r="C666">
        <v>1215</v>
      </c>
      <c r="D666">
        <v>4</v>
      </c>
      <c r="E666">
        <v>12</v>
      </c>
      <c r="F666">
        <v>97</v>
      </c>
      <c r="G666">
        <v>0</v>
      </c>
      <c r="H666">
        <v>46</v>
      </c>
      <c r="I666">
        <v>0</v>
      </c>
      <c r="J666">
        <v>9700</v>
      </c>
      <c r="K666">
        <v>26</v>
      </c>
      <c r="L666">
        <v>9610</v>
      </c>
      <c r="M666">
        <v>26</v>
      </c>
      <c r="N666">
        <v>47.42</v>
      </c>
      <c r="O666">
        <v>99.07</v>
      </c>
      <c r="P666">
        <v>-90</v>
      </c>
      <c r="Q666">
        <v>0</v>
      </c>
      <c r="R666">
        <v>1.1000000000000001</v>
      </c>
      <c r="S666">
        <v>7.1</v>
      </c>
      <c r="T666">
        <v>2.17</v>
      </c>
      <c r="U666">
        <v>1.6</v>
      </c>
      <c r="V666">
        <v>1.8</v>
      </c>
      <c r="W666">
        <v>1</v>
      </c>
      <c r="X666">
        <v>4</v>
      </c>
      <c r="Y666">
        <v>1</v>
      </c>
      <c r="Z666">
        <v>1</v>
      </c>
      <c r="AA666">
        <v>1</v>
      </c>
      <c r="AB666">
        <v>1.1000000000000001</v>
      </c>
      <c r="AC666">
        <v>61.9</v>
      </c>
      <c r="AD666">
        <v>5.73</v>
      </c>
      <c r="AE666">
        <v>1.6</v>
      </c>
      <c r="AF666">
        <v>3.2</v>
      </c>
      <c r="AG666">
        <v>1</v>
      </c>
      <c r="AH666">
        <v>10</v>
      </c>
      <c r="AI666">
        <v>2</v>
      </c>
      <c r="AJ666">
        <v>1</v>
      </c>
      <c r="AK666">
        <v>2</v>
      </c>
    </row>
    <row r="667" spans="1:37">
      <c r="A667" t="s">
        <v>724</v>
      </c>
      <c r="B667" t="s">
        <v>641</v>
      </c>
      <c r="C667">
        <v>1215</v>
      </c>
      <c r="D667">
        <v>4</v>
      </c>
      <c r="E667">
        <v>13</v>
      </c>
      <c r="F667">
        <v>2</v>
      </c>
      <c r="G667">
        <v>0</v>
      </c>
      <c r="H667">
        <v>0</v>
      </c>
      <c r="I667">
        <v>0</v>
      </c>
      <c r="J667">
        <v>200</v>
      </c>
      <c r="K667">
        <v>0</v>
      </c>
      <c r="L667">
        <v>0</v>
      </c>
      <c r="M667">
        <v>0</v>
      </c>
      <c r="N667">
        <v>0</v>
      </c>
      <c r="O667">
        <v>0</v>
      </c>
      <c r="P667">
        <v>-200</v>
      </c>
      <c r="Q667">
        <v>-1</v>
      </c>
      <c r="R667">
        <v>15.1</v>
      </c>
      <c r="S667">
        <v>19.5</v>
      </c>
      <c r="T667">
        <v>17.3</v>
      </c>
      <c r="U667">
        <v>15.1</v>
      </c>
      <c r="V667">
        <v>15.1</v>
      </c>
      <c r="W667">
        <v>3</v>
      </c>
      <c r="X667">
        <v>4</v>
      </c>
      <c r="Y667">
        <v>4</v>
      </c>
      <c r="Z667">
        <v>3</v>
      </c>
      <c r="AA667">
        <v>3</v>
      </c>
      <c r="AB667">
        <v>2.8</v>
      </c>
      <c r="AC667">
        <v>5.3</v>
      </c>
      <c r="AD667">
        <v>4.05</v>
      </c>
      <c r="AE667">
        <v>2.8</v>
      </c>
      <c r="AF667">
        <v>2.8</v>
      </c>
      <c r="AG667">
        <v>2</v>
      </c>
      <c r="AH667">
        <v>3</v>
      </c>
      <c r="AI667">
        <v>3</v>
      </c>
      <c r="AJ667">
        <v>2</v>
      </c>
      <c r="AK667">
        <v>2</v>
      </c>
    </row>
    <row r="668" spans="1:37">
      <c r="A668" t="s">
        <v>724</v>
      </c>
      <c r="B668" t="s">
        <v>641</v>
      </c>
      <c r="C668">
        <v>1215</v>
      </c>
      <c r="D668">
        <v>5</v>
      </c>
      <c r="E668">
        <v>15</v>
      </c>
      <c r="F668">
        <v>217</v>
      </c>
      <c r="G668">
        <v>0</v>
      </c>
      <c r="H668">
        <v>25</v>
      </c>
      <c r="I668">
        <v>0</v>
      </c>
      <c r="J668">
        <v>21700</v>
      </c>
      <c r="K668">
        <v>59</v>
      </c>
      <c r="L668">
        <v>14330</v>
      </c>
      <c r="M668">
        <v>39</v>
      </c>
      <c r="N668">
        <v>11.52</v>
      </c>
      <c r="O668">
        <v>66.040000000000006</v>
      </c>
      <c r="P668">
        <v>-7370</v>
      </c>
      <c r="Q668">
        <v>-20</v>
      </c>
      <c r="R668">
        <v>1.5</v>
      </c>
      <c r="S668">
        <v>23.4</v>
      </c>
      <c r="T668">
        <v>7.67</v>
      </c>
      <c r="U668">
        <v>4.5999999999999996</v>
      </c>
      <c r="V668">
        <v>7</v>
      </c>
      <c r="W668">
        <v>1</v>
      </c>
      <c r="X668">
        <v>6</v>
      </c>
      <c r="Y668">
        <v>3</v>
      </c>
      <c r="Z668">
        <v>4</v>
      </c>
      <c r="AA668">
        <v>3</v>
      </c>
      <c r="AB668">
        <v>1.2</v>
      </c>
      <c r="AC668">
        <v>151.69999999999999</v>
      </c>
      <c r="AD668">
        <v>7.59</v>
      </c>
      <c r="AE668">
        <v>1.6</v>
      </c>
      <c r="AF668">
        <v>3.5</v>
      </c>
      <c r="AG668">
        <v>1</v>
      </c>
      <c r="AH668">
        <v>15</v>
      </c>
      <c r="AI668">
        <v>3</v>
      </c>
      <c r="AJ668">
        <v>1</v>
      </c>
      <c r="AK668">
        <v>2</v>
      </c>
    </row>
    <row r="669" spans="1:37">
      <c r="A669" t="s">
        <v>724</v>
      </c>
      <c r="B669" t="s">
        <v>641</v>
      </c>
      <c r="C669">
        <v>1215</v>
      </c>
      <c r="D669">
        <v>6</v>
      </c>
      <c r="E669">
        <v>13</v>
      </c>
      <c r="F669">
        <v>884</v>
      </c>
      <c r="G669">
        <v>2</v>
      </c>
      <c r="H669">
        <v>152</v>
      </c>
      <c r="I669">
        <v>0</v>
      </c>
      <c r="J669">
        <v>88400</v>
      </c>
      <c r="K669">
        <v>242</v>
      </c>
      <c r="L669">
        <v>79720</v>
      </c>
      <c r="M669">
        <v>218</v>
      </c>
      <c r="N669">
        <v>17.190000000000001</v>
      </c>
      <c r="O669">
        <v>90.18</v>
      </c>
      <c r="P669">
        <v>-8680</v>
      </c>
      <c r="Q669">
        <v>-24</v>
      </c>
      <c r="R669">
        <v>1.5</v>
      </c>
      <c r="S669">
        <v>35.799999999999997</v>
      </c>
      <c r="T669">
        <v>6.86</v>
      </c>
      <c r="U669">
        <v>4.5</v>
      </c>
      <c r="V669">
        <v>5.8</v>
      </c>
      <c r="W669">
        <v>1</v>
      </c>
      <c r="X669">
        <v>6</v>
      </c>
      <c r="Y669">
        <v>3</v>
      </c>
      <c r="Z669">
        <v>2</v>
      </c>
      <c r="AA669">
        <v>2</v>
      </c>
      <c r="AB669">
        <v>1.1000000000000001</v>
      </c>
      <c r="AC669">
        <v>166.5</v>
      </c>
      <c r="AD669">
        <v>9.74</v>
      </c>
      <c r="AE669">
        <v>1.9</v>
      </c>
      <c r="AF669">
        <v>4.2</v>
      </c>
      <c r="AG669">
        <v>1</v>
      </c>
      <c r="AH669">
        <v>15</v>
      </c>
      <c r="AI669">
        <v>3</v>
      </c>
      <c r="AJ669">
        <v>1</v>
      </c>
      <c r="AK669">
        <v>2</v>
      </c>
    </row>
    <row r="670" spans="1:37">
      <c r="A670" t="s">
        <v>724</v>
      </c>
      <c r="B670" t="s">
        <v>641</v>
      </c>
      <c r="C670">
        <v>1216</v>
      </c>
      <c r="D670">
        <v>1</v>
      </c>
      <c r="E670">
        <v>13</v>
      </c>
      <c r="F670">
        <v>70</v>
      </c>
      <c r="G670">
        <v>0</v>
      </c>
      <c r="H670">
        <v>15</v>
      </c>
      <c r="I670">
        <v>0</v>
      </c>
      <c r="J670">
        <v>7000</v>
      </c>
      <c r="K670">
        <v>19</v>
      </c>
      <c r="L670">
        <v>7170</v>
      </c>
      <c r="M670">
        <v>20</v>
      </c>
      <c r="N670">
        <v>21.43</v>
      </c>
      <c r="O670">
        <v>102.43</v>
      </c>
      <c r="P670">
        <v>170</v>
      </c>
      <c r="Q670">
        <v>0</v>
      </c>
      <c r="R670">
        <v>2.2999999999999998</v>
      </c>
      <c r="S670">
        <v>22.8</v>
      </c>
      <c r="T670">
        <v>6.93</v>
      </c>
      <c r="U670">
        <v>4</v>
      </c>
      <c r="V670">
        <v>6</v>
      </c>
      <c r="W670">
        <v>1</v>
      </c>
      <c r="X670">
        <v>6</v>
      </c>
      <c r="Y670">
        <v>3</v>
      </c>
      <c r="Z670">
        <v>3</v>
      </c>
      <c r="AA670">
        <v>3</v>
      </c>
      <c r="AB670">
        <v>1.4</v>
      </c>
      <c r="AC670">
        <v>337.5</v>
      </c>
      <c r="AD670">
        <v>10.85</v>
      </c>
      <c r="AE670">
        <v>2.4</v>
      </c>
      <c r="AF670">
        <v>4.3</v>
      </c>
      <c r="AG670">
        <v>1</v>
      </c>
      <c r="AH670">
        <v>15</v>
      </c>
      <c r="AI670">
        <v>3</v>
      </c>
      <c r="AJ670">
        <v>1</v>
      </c>
      <c r="AK670">
        <v>2</v>
      </c>
    </row>
    <row r="671" spans="1:37">
      <c r="A671" t="s">
        <v>724</v>
      </c>
      <c r="B671" t="s">
        <v>641</v>
      </c>
      <c r="C671">
        <v>1216</v>
      </c>
      <c r="D671">
        <v>1</v>
      </c>
      <c r="E671">
        <v>15</v>
      </c>
      <c r="F671">
        <v>3</v>
      </c>
      <c r="G671">
        <v>0</v>
      </c>
      <c r="H671">
        <v>0</v>
      </c>
      <c r="I671">
        <v>0</v>
      </c>
      <c r="J671">
        <v>300</v>
      </c>
      <c r="K671">
        <v>0</v>
      </c>
      <c r="L671">
        <v>0</v>
      </c>
      <c r="M671">
        <v>0</v>
      </c>
      <c r="N671">
        <v>0</v>
      </c>
      <c r="O671">
        <v>0</v>
      </c>
      <c r="P671">
        <v>-300</v>
      </c>
      <c r="Q671">
        <v>-1</v>
      </c>
      <c r="R671">
        <v>6.8</v>
      </c>
      <c r="S671">
        <v>9.6999999999999993</v>
      </c>
      <c r="T671">
        <v>8.73</v>
      </c>
      <c r="U671">
        <v>9.6999999999999993</v>
      </c>
      <c r="V671">
        <v>9.6999999999999993</v>
      </c>
      <c r="W671">
        <v>4</v>
      </c>
      <c r="X671">
        <v>6</v>
      </c>
      <c r="Y671">
        <v>5</v>
      </c>
      <c r="Z671">
        <v>4</v>
      </c>
      <c r="AA671">
        <v>4</v>
      </c>
      <c r="AB671">
        <v>3.7</v>
      </c>
      <c r="AC671">
        <v>6.3</v>
      </c>
      <c r="AD671">
        <v>4.83</v>
      </c>
      <c r="AE671">
        <v>3.7</v>
      </c>
      <c r="AF671">
        <v>4.5</v>
      </c>
      <c r="AG671">
        <v>2</v>
      </c>
      <c r="AH671">
        <v>3</v>
      </c>
      <c r="AI671">
        <v>3</v>
      </c>
      <c r="AJ671">
        <v>3</v>
      </c>
      <c r="AK671">
        <v>3</v>
      </c>
    </row>
    <row r="672" spans="1:37">
      <c r="A672" t="s">
        <v>724</v>
      </c>
      <c r="B672" t="s">
        <v>641</v>
      </c>
      <c r="C672">
        <v>1216</v>
      </c>
      <c r="D672">
        <v>6</v>
      </c>
      <c r="E672">
        <v>12</v>
      </c>
      <c r="F672">
        <v>283</v>
      </c>
      <c r="G672">
        <v>0</v>
      </c>
      <c r="H672">
        <v>90</v>
      </c>
      <c r="I672">
        <v>0</v>
      </c>
      <c r="J672">
        <v>28300</v>
      </c>
      <c r="K672">
        <v>77</v>
      </c>
      <c r="L672">
        <v>21790</v>
      </c>
      <c r="M672">
        <v>60</v>
      </c>
      <c r="N672">
        <v>31.8</v>
      </c>
      <c r="O672">
        <v>77</v>
      </c>
      <c r="P672">
        <v>-6510</v>
      </c>
      <c r="Q672">
        <v>-18</v>
      </c>
      <c r="R672">
        <v>1.1000000000000001</v>
      </c>
      <c r="S672">
        <v>12</v>
      </c>
      <c r="T672">
        <v>3.13</v>
      </c>
      <c r="U672">
        <v>2.9</v>
      </c>
      <c r="V672">
        <v>2.8</v>
      </c>
      <c r="W672">
        <v>1</v>
      </c>
      <c r="X672">
        <v>5</v>
      </c>
      <c r="Y672">
        <v>1</v>
      </c>
      <c r="Z672">
        <v>1</v>
      </c>
      <c r="AA672">
        <v>1</v>
      </c>
      <c r="AB672">
        <v>1.1000000000000001</v>
      </c>
      <c r="AC672">
        <v>91.7</v>
      </c>
      <c r="AD672">
        <v>9.14</v>
      </c>
      <c r="AE672">
        <v>2</v>
      </c>
      <c r="AF672">
        <v>4.8</v>
      </c>
      <c r="AG672">
        <v>1</v>
      </c>
      <c r="AH672">
        <v>14</v>
      </c>
      <c r="AI672">
        <v>3</v>
      </c>
      <c r="AJ672">
        <v>1</v>
      </c>
      <c r="AK672">
        <v>2</v>
      </c>
    </row>
    <row r="673" spans="1:37">
      <c r="A673" t="s">
        <v>724</v>
      </c>
      <c r="B673" t="s">
        <v>641</v>
      </c>
      <c r="C673">
        <v>1221</v>
      </c>
      <c r="D673">
        <v>2</v>
      </c>
      <c r="E673">
        <v>12</v>
      </c>
      <c r="F673">
        <v>43</v>
      </c>
      <c r="G673">
        <v>0</v>
      </c>
      <c r="H673">
        <v>20</v>
      </c>
      <c r="I673">
        <v>0</v>
      </c>
      <c r="J673">
        <v>4300</v>
      </c>
      <c r="K673">
        <v>11</v>
      </c>
      <c r="L673">
        <v>4440</v>
      </c>
      <c r="M673">
        <v>12</v>
      </c>
      <c r="N673">
        <v>46.51</v>
      </c>
      <c r="O673">
        <v>103.26</v>
      </c>
      <c r="P673">
        <v>140</v>
      </c>
      <c r="Q673">
        <v>0</v>
      </c>
      <c r="R673">
        <v>1.1000000000000001</v>
      </c>
      <c r="S673">
        <v>9.1999999999999993</v>
      </c>
      <c r="T673">
        <v>2.48</v>
      </c>
      <c r="U673">
        <v>1.7</v>
      </c>
      <c r="V673">
        <v>2</v>
      </c>
      <c r="W673">
        <v>1</v>
      </c>
      <c r="X673">
        <v>5</v>
      </c>
      <c r="Y673">
        <v>1</v>
      </c>
      <c r="Z673">
        <v>1</v>
      </c>
      <c r="AA673">
        <v>1</v>
      </c>
      <c r="AB673">
        <v>1</v>
      </c>
      <c r="AC673">
        <v>28.9</v>
      </c>
      <c r="AD673">
        <v>7.06</v>
      </c>
      <c r="AE673">
        <v>2.1</v>
      </c>
      <c r="AF673">
        <v>4</v>
      </c>
      <c r="AG673">
        <v>1</v>
      </c>
      <c r="AH673">
        <v>12</v>
      </c>
      <c r="AI673">
        <v>3</v>
      </c>
      <c r="AJ673">
        <v>1</v>
      </c>
      <c r="AK673">
        <v>2</v>
      </c>
    </row>
    <row r="674" spans="1:37">
      <c r="A674" t="s">
        <v>724</v>
      </c>
      <c r="B674" t="s">
        <v>641</v>
      </c>
      <c r="C674">
        <v>1221</v>
      </c>
      <c r="D674">
        <v>2</v>
      </c>
      <c r="E674">
        <v>14</v>
      </c>
      <c r="F674">
        <v>133</v>
      </c>
      <c r="G674">
        <v>0</v>
      </c>
      <c r="H674">
        <v>16</v>
      </c>
      <c r="I674">
        <v>0</v>
      </c>
      <c r="J674">
        <v>13300</v>
      </c>
      <c r="K674">
        <v>36</v>
      </c>
      <c r="L674">
        <v>13100</v>
      </c>
      <c r="M674">
        <v>36</v>
      </c>
      <c r="N674">
        <v>12.03</v>
      </c>
      <c r="O674">
        <v>98.5</v>
      </c>
      <c r="P674">
        <v>-200</v>
      </c>
      <c r="Q674">
        <v>-1</v>
      </c>
      <c r="R674">
        <v>2.2000000000000002</v>
      </c>
      <c r="S674">
        <v>40</v>
      </c>
      <c r="T674">
        <v>10.96</v>
      </c>
      <c r="U674">
        <v>12.3</v>
      </c>
      <c r="V674">
        <v>9.6</v>
      </c>
      <c r="W674">
        <v>1</v>
      </c>
      <c r="X674">
        <v>6</v>
      </c>
      <c r="Y674">
        <v>4</v>
      </c>
      <c r="Z674">
        <v>4</v>
      </c>
      <c r="AA674">
        <v>4</v>
      </c>
      <c r="AB674">
        <v>1</v>
      </c>
      <c r="AC674">
        <v>50.1</v>
      </c>
      <c r="AD674">
        <v>7.4</v>
      </c>
      <c r="AE674">
        <v>1.7</v>
      </c>
      <c r="AF674">
        <v>3.7</v>
      </c>
      <c r="AG674">
        <v>1</v>
      </c>
      <c r="AH674">
        <v>14</v>
      </c>
      <c r="AI674">
        <v>3</v>
      </c>
      <c r="AJ674">
        <v>1</v>
      </c>
      <c r="AK674">
        <v>2</v>
      </c>
    </row>
    <row r="675" spans="1:37">
      <c r="A675" t="s">
        <v>724</v>
      </c>
      <c r="B675" t="s">
        <v>641</v>
      </c>
      <c r="C675">
        <v>1251</v>
      </c>
      <c r="D675">
        <v>6</v>
      </c>
      <c r="E675">
        <v>12</v>
      </c>
      <c r="F675">
        <v>171</v>
      </c>
      <c r="G675">
        <v>0</v>
      </c>
      <c r="H675">
        <v>54</v>
      </c>
      <c r="I675">
        <v>0</v>
      </c>
      <c r="J675">
        <v>17100</v>
      </c>
      <c r="K675">
        <v>46</v>
      </c>
      <c r="L675">
        <v>13730</v>
      </c>
      <c r="M675">
        <v>38</v>
      </c>
      <c r="N675">
        <v>31.58</v>
      </c>
      <c r="O675">
        <v>80.290000000000006</v>
      </c>
      <c r="P675">
        <v>-3370</v>
      </c>
      <c r="Q675">
        <v>-9</v>
      </c>
      <c r="R675">
        <v>1.1000000000000001</v>
      </c>
      <c r="S675">
        <v>11.3</v>
      </c>
      <c r="T675">
        <v>3.05</v>
      </c>
      <c r="U675">
        <v>1.9</v>
      </c>
      <c r="V675">
        <v>2.8</v>
      </c>
      <c r="W675">
        <v>1</v>
      </c>
      <c r="X675">
        <v>6</v>
      </c>
      <c r="Y675">
        <v>1</v>
      </c>
      <c r="Z675">
        <v>1</v>
      </c>
      <c r="AA675">
        <v>1</v>
      </c>
      <c r="AB675">
        <v>1.2</v>
      </c>
      <c r="AC675">
        <v>77.099999999999994</v>
      </c>
      <c r="AD675">
        <v>9.11</v>
      </c>
      <c r="AE675">
        <v>2.5</v>
      </c>
      <c r="AF675">
        <v>5</v>
      </c>
      <c r="AG675">
        <v>1</v>
      </c>
      <c r="AH675">
        <v>15</v>
      </c>
      <c r="AI675">
        <v>4</v>
      </c>
      <c r="AJ675">
        <v>1</v>
      </c>
      <c r="AK675">
        <v>2</v>
      </c>
    </row>
    <row r="676" spans="1:37">
      <c r="A676" t="s">
        <v>724</v>
      </c>
      <c r="B676" t="s">
        <v>641</v>
      </c>
      <c r="C676">
        <v>1252</v>
      </c>
      <c r="D676">
        <v>6</v>
      </c>
      <c r="E676">
        <v>12</v>
      </c>
      <c r="F676">
        <v>166</v>
      </c>
      <c r="G676">
        <v>0</v>
      </c>
      <c r="H676">
        <v>64</v>
      </c>
      <c r="I676">
        <v>0</v>
      </c>
      <c r="J676">
        <v>16600</v>
      </c>
      <c r="K676">
        <v>45</v>
      </c>
      <c r="L676">
        <v>15930</v>
      </c>
      <c r="M676">
        <v>44</v>
      </c>
      <c r="N676">
        <v>38.549999999999997</v>
      </c>
      <c r="O676">
        <v>95.96</v>
      </c>
      <c r="P676">
        <v>-670</v>
      </c>
      <c r="Q676">
        <v>-2</v>
      </c>
      <c r="R676">
        <v>1.2</v>
      </c>
      <c r="S676">
        <v>14.7</v>
      </c>
      <c r="T676">
        <v>3.84</v>
      </c>
      <c r="U676">
        <v>2.2999999999999998</v>
      </c>
      <c r="V676">
        <v>3.2</v>
      </c>
      <c r="W676">
        <v>1</v>
      </c>
      <c r="X676">
        <v>6</v>
      </c>
      <c r="Y676">
        <v>2</v>
      </c>
      <c r="Z676">
        <v>1</v>
      </c>
      <c r="AA676">
        <v>1</v>
      </c>
      <c r="AB676">
        <v>1.1000000000000001</v>
      </c>
      <c r="AC676">
        <v>70.3</v>
      </c>
      <c r="AD676">
        <v>8.85</v>
      </c>
      <c r="AE676">
        <v>1.9</v>
      </c>
      <c r="AF676">
        <v>5.8</v>
      </c>
      <c r="AG676">
        <v>1</v>
      </c>
      <c r="AH676">
        <v>15</v>
      </c>
      <c r="AI676">
        <v>4</v>
      </c>
      <c r="AJ676">
        <v>1</v>
      </c>
      <c r="AK676">
        <v>3</v>
      </c>
    </row>
    <row r="677" spans="1:37">
      <c r="A677" t="s">
        <v>724</v>
      </c>
      <c r="B677" t="s">
        <v>641</v>
      </c>
      <c r="C677">
        <v>1252</v>
      </c>
      <c r="D677">
        <v>6</v>
      </c>
      <c r="E677">
        <v>13</v>
      </c>
      <c r="F677">
        <v>2</v>
      </c>
      <c r="G677">
        <v>0</v>
      </c>
      <c r="H677">
        <v>1</v>
      </c>
      <c r="I677">
        <v>0</v>
      </c>
      <c r="J677">
        <v>200</v>
      </c>
      <c r="K677">
        <v>0</v>
      </c>
      <c r="L677">
        <v>680</v>
      </c>
      <c r="M677">
        <v>2</v>
      </c>
      <c r="N677">
        <v>50</v>
      </c>
      <c r="O677">
        <v>340</v>
      </c>
      <c r="P677">
        <v>480</v>
      </c>
      <c r="Q677">
        <v>1</v>
      </c>
      <c r="R677">
        <v>10.5</v>
      </c>
      <c r="S677">
        <v>16.399999999999999</v>
      </c>
      <c r="T677">
        <v>13.45</v>
      </c>
      <c r="U677">
        <v>10.5</v>
      </c>
      <c r="V677">
        <v>10.5</v>
      </c>
      <c r="W677">
        <v>2</v>
      </c>
      <c r="X677">
        <v>5</v>
      </c>
      <c r="Y677">
        <v>4</v>
      </c>
      <c r="Z677">
        <v>2</v>
      </c>
      <c r="AA677">
        <v>2</v>
      </c>
      <c r="AB677">
        <v>6.8</v>
      </c>
      <c r="AC677">
        <v>7.8</v>
      </c>
      <c r="AD677">
        <v>7.3</v>
      </c>
      <c r="AE677">
        <v>6.8</v>
      </c>
      <c r="AF677">
        <v>6.8</v>
      </c>
      <c r="AG677">
        <v>3</v>
      </c>
      <c r="AH677">
        <v>5</v>
      </c>
      <c r="AI677">
        <v>4</v>
      </c>
      <c r="AJ677">
        <v>3</v>
      </c>
      <c r="AK677">
        <v>3</v>
      </c>
    </row>
    <row r="678" spans="1:37">
      <c r="A678" t="s">
        <v>724</v>
      </c>
      <c r="B678" t="s">
        <v>641</v>
      </c>
      <c r="C678">
        <v>1312</v>
      </c>
      <c r="D678">
        <v>1</v>
      </c>
      <c r="E678">
        <v>12</v>
      </c>
      <c r="F678">
        <v>163</v>
      </c>
      <c r="G678">
        <v>0</v>
      </c>
      <c r="H678">
        <v>61</v>
      </c>
      <c r="I678">
        <v>0</v>
      </c>
      <c r="J678">
        <v>16300</v>
      </c>
      <c r="K678">
        <v>44</v>
      </c>
      <c r="L678">
        <v>14880</v>
      </c>
      <c r="M678">
        <v>41</v>
      </c>
      <c r="N678">
        <v>37.42</v>
      </c>
      <c r="O678">
        <v>91.29</v>
      </c>
      <c r="P678">
        <v>-1420</v>
      </c>
      <c r="Q678">
        <v>-4</v>
      </c>
      <c r="R678">
        <v>1.1000000000000001</v>
      </c>
      <c r="S678">
        <v>18.600000000000001</v>
      </c>
      <c r="T678">
        <v>3.02</v>
      </c>
      <c r="U678">
        <v>2.2000000000000002</v>
      </c>
      <c r="V678">
        <v>2.4</v>
      </c>
      <c r="W678">
        <v>1</v>
      </c>
      <c r="X678">
        <v>5</v>
      </c>
      <c r="Y678">
        <v>1</v>
      </c>
      <c r="Z678">
        <v>1</v>
      </c>
      <c r="AA678">
        <v>1</v>
      </c>
      <c r="AB678">
        <v>1.1000000000000001</v>
      </c>
      <c r="AC678">
        <v>153.4</v>
      </c>
      <c r="AD678">
        <v>6.6</v>
      </c>
      <c r="AE678">
        <v>1.9</v>
      </c>
      <c r="AF678">
        <v>2.8</v>
      </c>
      <c r="AG678">
        <v>1</v>
      </c>
      <c r="AH678">
        <v>15</v>
      </c>
      <c r="AI678">
        <v>2</v>
      </c>
      <c r="AJ678">
        <v>1</v>
      </c>
      <c r="AK678">
        <v>2</v>
      </c>
    </row>
    <row r="679" spans="1:37">
      <c r="A679" t="s">
        <v>724</v>
      </c>
      <c r="B679" t="s">
        <v>641</v>
      </c>
      <c r="C679">
        <v>1312</v>
      </c>
      <c r="D679">
        <v>6</v>
      </c>
      <c r="E679">
        <v>12</v>
      </c>
      <c r="F679">
        <v>440</v>
      </c>
      <c r="G679">
        <v>1</v>
      </c>
      <c r="H679">
        <v>160</v>
      </c>
      <c r="I679">
        <v>0</v>
      </c>
      <c r="J679">
        <v>44000</v>
      </c>
      <c r="K679">
        <v>120</v>
      </c>
      <c r="L679">
        <v>40350</v>
      </c>
      <c r="M679">
        <v>111</v>
      </c>
      <c r="N679">
        <v>36.36</v>
      </c>
      <c r="O679">
        <v>91.7</v>
      </c>
      <c r="P679">
        <v>-3650</v>
      </c>
      <c r="Q679">
        <v>-10</v>
      </c>
      <c r="R679">
        <v>1.1000000000000001</v>
      </c>
      <c r="S679">
        <v>63</v>
      </c>
      <c r="T679">
        <v>3.14</v>
      </c>
      <c r="U679">
        <v>2</v>
      </c>
      <c r="V679">
        <v>2.6</v>
      </c>
      <c r="W679">
        <v>1</v>
      </c>
      <c r="X679">
        <v>6</v>
      </c>
      <c r="Y679">
        <v>1</v>
      </c>
      <c r="Z679">
        <v>1</v>
      </c>
      <c r="AA679">
        <v>1</v>
      </c>
      <c r="AB679">
        <v>1.2</v>
      </c>
      <c r="AC679">
        <v>158.5</v>
      </c>
      <c r="AD679">
        <v>7.69</v>
      </c>
      <c r="AE679">
        <v>2.2000000000000002</v>
      </c>
      <c r="AF679">
        <v>3.3</v>
      </c>
      <c r="AG679">
        <v>1</v>
      </c>
      <c r="AH679">
        <v>15</v>
      </c>
      <c r="AI679">
        <v>3</v>
      </c>
      <c r="AJ679">
        <v>1</v>
      </c>
      <c r="AK679">
        <v>2</v>
      </c>
    </row>
    <row r="680" spans="1:37">
      <c r="A680" t="s">
        <v>724</v>
      </c>
      <c r="B680" t="s">
        <v>641</v>
      </c>
      <c r="C680">
        <v>1313</v>
      </c>
      <c r="D680">
        <v>1</v>
      </c>
      <c r="E680">
        <v>12</v>
      </c>
      <c r="F680">
        <v>623</v>
      </c>
      <c r="G680">
        <v>1</v>
      </c>
      <c r="H680">
        <v>163</v>
      </c>
      <c r="I680">
        <v>0</v>
      </c>
      <c r="J680">
        <v>62300</v>
      </c>
      <c r="K680">
        <v>170</v>
      </c>
      <c r="L680">
        <v>68540</v>
      </c>
      <c r="M680">
        <v>188</v>
      </c>
      <c r="N680">
        <v>26.16</v>
      </c>
      <c r="O680">
        <v>110.02</v>
      </c>
      <c r="P680">
        <v>6240</v>
      </c>
      <c r="Q680">
        <v>17</v>
      </c>
      <c r="R680">
        <v>1.1000000000000001</v>
      </c>
      <c r="S680">
        <v>59.7</v>
      </c>
      <c r="T680">
        <v>5.42</v>
      </c>
      <c r="U680">
        <v>2.4</v>
      </c>
      <c r="V680">
        <v>4.4000000000000004</v>
      </c>
      <c r="W680">
        <v>1</v>
      </c>
      <c r="X680">
        <v>6</v>
      </c>
      <c r="Y680">
        <v>2</v>
      </c>
      <c r="Z680">
        <v>2</v>
      </c>
      <c r="AA680">
        <v>2</v>
      </c>
      <c r="AB680">
        <v>1</v>
      </c>
      <c r="AC680">
        <v>175.9</v>
      </c>
      <c r="AD680">
        <v>9.68</v>
      </c>
      <c r="AE680">
        <v>2.2999999999999998</v>
      </c>
      <c r="AF680">
        <v>3.6</v>
      </c>
      <c r="AG680">
        <v>1</v>
      </c>
      <c r="AH680">
        <v>15</v>
      </c>
      <c r="AI680">
        <v>3</v>
      </c>
      <c r="AJ680">
        <v>1</v>
      </c>
      <c r="AK680">
        <v>2</v>
      </c>
    </row>
    <row r="681" spans="1:37">
      <c r="A681" t="s">
        <v>724</v>
      </c>
      <c r="B681" t="s">
        <v>641</v>
      </c>
      <c r="C681">
        <v>1313</v>
      </c>
      <c r="D681">
        <v>3</v>
      </c>
      <c r="E681">
        <v>12</v>
      </c>
      <c r="F681">
        <v>186</v>
      </c>
      <c r="G681">
        <v>0</v>
      </c>
      <c r="H681">
        <v>41</v>
      </c>
      <c r="I681">
        <v>0</v>
      </c>
      <c r="J681">
        <v>18600</v>
      </c>
      <c r="K681">
        <v>50</v>
      </c>
      <c r="L681">
        <v>18690</v>
      </c>
      <c r="M681">
        <v>51</v>
      </c>
      <c r="N681">
        <v>22.04</v>
      </c>
      <c r="O681">
        <v>100.48</v>
      </c>
      <c r="P681">
        <v>90</v>
      </c>
      <c r="Q681">
        <v>0</v>
      </c>
      <c r="R681">
        <v>1.3</v>
      </c>
      <c r="S681">
        <v>28.2</v>
      </c>
      <c r="T681">
        <v>6.57</v>
      </c>
      <c r="U681">
        <v>4.2</v>
      </c>
      <c r="V681">
        <v>5.0999999999999996</v>
      </c>
      <c r="W681">
        <v>1</v>
      </c>
      <c r="X681">
        <v>6</v>
      </c>
      <c r="Y681">
        <v>3</v>
      </c>
      <c r="Z681">
        <v>2</v>
      </c>
      <c r="AA681">
        <v>2</v>
      </c>
      <c r="AB681">
        <v>1</v>
      </c>
      <c r="AC681">
        <v>384.7</v>
      </c>
      <c r="AD681">
        <v>10.38</v>
      </c>
      <c r="AE681">
        <v>2.2000000000000002</v>
      </c>
      <c r="AF681">
        <v>4.0999999999999996</v>
      </c>
      <c r="AG681">
        <v>-1</v>
      </c>
      <c r="AH681">
        <v>14</v>
      </c>
      <c r="AI681">
        <v>3</v>
      </c>
      <c r="AJ681">
        <v>1</v>
      </c>
      <c r="AK681">
        <v>2</v>
      </c>
    </row>
    <row r="682" spans="1:37">
      <c r="A682" t="s">
        <v>724</v>
      </c>
      <c r="B682" t="s">
        <v>641</v>
      </c>
      <c r="C682">
        <v>1313</v>
      </c>
      <c r="D682">
        <v>4</v>
      </c>
      <c r="E682">
        <v>12</v>
      </c>
      <c r="F682">
        <v>284</v>
      </c>
      <c r="G682">
        <v>0</v>
      </c>
      <c r="H682">
        <v>55</v>
      </c>
      <c r="I682">
        <v>0</v>
      </c>
      <c r="J682">
        <v>28400</v>
      </c>
      <c r="K682">
        <v>77</v>
      </c>
      <c r="L682">
        <v>21040</v>
      </c>
      <c r="M682">
        <v>58</v>
      </c>
      <c r="N682">
        <v>19.37</v>
      </c>
      <c r="O682">
        <v>74.08</v>
      </c>
      <c r="P682">
        <v>-7360</v>
      </c>
      <c r="Q682">
        <v>-20</v>
      </c>
      <c r="R682">
        <v>1.4</v>
      </c>
      <c r="S682">
        <v>30</v>
      </c>
      <c r="T682">
        <v>6.45</v>
      </c>
      <c r="U682">
        <v>3.6</v>
      </c>
      <c r="V682">
        <v>5.2</v>
      </c>
      <c r="W682">
        <v>1</v>
      </c>
      <c r="X682">
        <v>6</v>
      </c>
      <c r="Y682">
        <v>3</v>
      </c>
      <c r="Z682">
        <v>2</v>
      </c>
      <c r="AA682">
        <v>2</v>
      </c>
      <c r="AB682">
        <v>1</v>
      </c>
      <c r="AC682">
        <v>129</v>
      </c>
      <c r="AD682">
        <v>8.64</v>
      </c>
      <c r="AE682">
        <v>1.4</v>
      </c>
      <c r="AF682">
        <v>3.4</v>
      </c>
      <c r="AG682">
        <v>1</v>
      </c>
      <c r="AH682">
        <v>14</v>
      </c>
      <c r="AI682">
        <v>3</v>
      </c>
      <c r="AJ682">
        <v>1</v>
      </c>
      <c r="AK682">
        <v>2</v>
      </c>
    </row>
    <row r="683" spans="1:37">
      <c r="A683" t="s">
        <v>724</v>
      </c>
      <c r="B683" t="s">
        <v>641</v>
      </c>
      <c r="C683">
        <v>1313</v>
      </c>
      <c r="D683">
        <v>5</v>
      </c>
      <c r="E683">
        <v>12</v>
      </c>
      <c r="F683">
        <v>307</v>
      </c>
      <c r="G683">
        <v>0</v>
      </c>
      <c r="H683">
        <v>63</v>
      </c>
      <c r="I683">
        <v>0</v>
      </c>
      <c r="J683">
        <v>30700</v>
      </c>
      <c r="K683">
        <v>84</v>
      </c>
      <c r="L683">
        <v>25870</v>
      </c>
      <c r="M683">
        <v>71</v>
      </c>
      <c r="N683">
        <v>20.52</v>
      </c>
      <c r="O683">
        <v>84.27</v>
      </c>
      <c r="P683">
        <v>-4830</v>
      </c>
      <c r="Q683">
        <v>-13</v>
      </c>
      <c r="R683">
        <v>1.1000000000000001</v>
      </c>
      <c r="S683">
        <v>25.5</v>
      </c>
      <c r="T683">
        <v>5.69</v>
      </c>
      <c r="U683">
        <v>3</v>
      </c>
      <c r="V683">
        <v>4.5999999999999996</v>
      </c>
      <c r="W683">
        <v>1</v>
      </c>
      <c r="X683">
        <v>6</v>
      </c>
      <c r="Y683">
        <v>2</v>
      </c>
      <c r="Z683">
        <v>2</v>
      </c>
      <c r="AA683">
        <v>2</v>
      </c>
      <c r="AB683">
        <v>1.1000000000000001</v>
      </c>
      <c r="AC683">
        <v>150.5</v>
      </c>
      <c r="AD683">
        <v>7.97</v>
      </c>
      <c r="AE683">
        <v>1.7</v>
      </c>
      <c r="AF683">
        <v>3.6</v>
      </c>
      <c r="AG683">
        <v>1</v>
      </c>
      <c r="AH683">
        <v>14</v>
      </c>
      <c r="AI683">
        <v>3</v>
      </c>
      <c r="AJ683">
        <v>1</v>
      </c>
      <c r="AK683">
        <v>2</v>
      </c>
    </row>
    <row r="684" spans="1:37">
      <c r="A684" t="s">
        <v>724</v>
      </c>
      <c r="B684" t="s">
        <v>641</v>
      </c>
      <c r="C684">
        <v>1313</v>
      </c>
      <c r="D684">
        <v>6</v>
      </c>
      <c r="E684">
        <v>12</v>
      </c>
      <c r="F684">
        <v>2475</v>
      </c>
      <c r="G684">
        <v>6</v>
      </c>
      <c r="H684">
        <v>503</v>
      </c>
      <c r="I684">
        <v>1</v>
      </c>
      <c r="J684">
        <v>247500</v>
      </c>
      <c r="K684">
        <v>678</v>
      </c>
      <c r="L684">
        <v>201550</v>
      </c>
      <c r="M684">
        <v>552</v>
      </c>
      <c r="N684">
        <v>20.32</v>
      </c>
      <c r="O684">
        <v>81.430000000000007</v>
      </c>
      <c r="P684">
        <v>-45950</v>
      </c>
      <c r="Q684">
        <v>-126</v>
      </c>
      <c r="R684">
        <v>1.1000000000000001</v>
      </c>
      <c r="S684">
        <v>36.200000000000003</v>
      </c>
      <c r="T684">
        <v>5.91</v>
      </c>
      <c r="U684">
        <v>3.2</v>
      </c>
      <c r="V684">
        <v>4.9000000000000004</v>
      </c>
      <c r="W684">
        <v>1</v>
      </c>
      <c r="X684">
        <v>6</v>
      </c>
      <c r="Y684">
        <v>2</v>
      </c>
      <c r="Z684">
        <v>2</v>
      </c>
      <c r="AA684">
        <v>2</v>
      </c>
      <c r="AB684">
        <v>1</v>
      </c>
      <c r="AC684">
        <v>169.5</v>
      </c>
      <c r="AD684">
        <v>9.0399999999999991</v>
      </c>
      <c r="AE684">
        <v>1.8</v>
      </c>
      <c r="AF684">
        <v>3.9</v>
      </c>
      <c r="AG684">
        <v>1</v>
      </c>
      <c r="AH684">
        <v>15</v>
      </c>
      <c r="AI684">
        <v>3</v>
      </c>
      <c r="AJ684">
        <v>1</v>
      </c>
      <c r="AK684">
        <v>2</v>
      </c>
    </row>
    <row r="685" spans="1:37">
      <c r="A685" t="s">
        <v>724</v>
      </c>
      <c r="B685" t="s">
        <v>641</v>
      </c>
      <c r="C685">
        <v>1314</v>
      </c>
      <c r="D685">
        <v>1</v>
      </c>
      <c r="E685">
        <v>12</v>
      </c>
      <c r="F685">
        <v>139</v>
      </c>
      <c r="G685">
        <v>0</v>
      </c>
      <c r="H685">
        <v>32</v>
      </c>
      <c r="I685">
        <v>0</v>
      </c>
      <c r="J685">
        <v>13900</v>
      </c>
      <c r="K685">
        <v>38</v>
      </c>
      <c r="L685">
        <v>10430</v>
      </c>
      <c r="M685">
        <v>29</v>
      </c>
      <c r="N685">
        <v>23.02</v>
      </c>
      <c r="O685">
        <v>75.040000000000006</v>
      </c>
      <c r="P685">
        <v>-3470</v>
      </c>
      <c r="Q685">
        <v>-10</v>
      </c>
      <c r="R685">
        <v>1.3</v>
      </c>
      <c r="S685">
        <v>17.2</v>
      </c>
      <c r="T685">
        <v>4.91</v>
      </c>
      <c r="U685">
        <v>2.2999999999999998</v>
      </c>
      <c r="V685">
        <v>4</v>
      </c>
      <c r="W685">
        <v>1</v>
      </c>
      <c r="X685">
        <v>5</v>
      </c>
      <c r="Y685">
        <v>2</v>
      </c>
      <c r="Z685">
        <v>1</v>
      </c>
      <c r="AA685">
        <v>2</v>
      </c>
      <c r="AB685">
        <v>1.4</v>
      </c>
      <c r="AC685">
        <v>105.9</v>
      </c>
      <c r="AD685">
        <v>8.15</v>
      </c>
      <c r="AE685">
        <v>2.7</v>
      </c>
      <c r="AF685">
        <v>3.3</v>
      </c>
      <c r="AG685">
        <v>1</v>
      </c>
      <c r="AH685">
        <v>14</v>
      </c>
      <c r="AI685">
        <v>3</v>
      </c>
      <c r="AJ685">
        <v>1</v>
      </c>
      <c r="AK685">
        <v>2</v>
      </c>
    </row>
    <row r="686" spans="1:37">
      <c r="A686" t="s">
        <v>724</v>
      </c>
      <c r="B686" t="s">
        <v>641</v>
      </c>
      <c r="C686">
        <v>1314</v>
      </c>
      <c r="D686">
        <v>4</v>
      </c>
      <c r="E686">
        <v>12</v>
      </c>
      <c r="F686">
        <v>129</v>
      </c>
      <c r="G686">
        <v>0</v>
      </c>
      <c r="H686">
        <v>28</v>
      </c>
      <c r="I686">
        <v>0</v>
      </c>
      <c r="J686">
        <v>12900</v>
      </c>
      <c r="K686">
        <v>35</v>
      </c>
      <c r="L686">
        <v>9460</v>
      </c>
      <c r="M686">
        <v>26</v>
      </c>
      <c r="N686">
        <v>21.71</v>
      </c>
      <c r="O686">
        <v>73.33</v>
      </c>
      <c r="P686">
        <v>-3440</v>
      </c>
      <c r="Q686">
        <v>-9</v>
      </c>
      <c r="R686">
        <v>1.1000000000000001</v>
      </c>
      <c r="S686">
        <v>26</v>
      </c>
      <c r="T686">
        <v>5.78</v>
      </c>
      <c r="U686">
        <v>5.6</v>
      </c>
      <c r="V686">
        <v>4.8</v>
      </c>
      <c r="W686">
        <v>1</v>
      </c>
      <c r="X686">
        <v>6</v>
      </c>
      <c r="Y686">
        <v>3</v>
      </c>
      <c r="Z686">
        <v>2</v>
      </c>
      <c r="AA686">
        <v>2</v>
      </c>
      <c r="AB686">
        <v>1.3</v>
      </c>
      <c r="AC686">
        <v>99.7</v>
      </c>
      <c r="AD686">
        <v>8.0399999999999991</v>
      </c>
      <c r="AE686">
        <v>2.1</v>
      </c>
      <c r="AF686">
        <v>3.5</v>
      </c>
      <c r="AG686">
        <v>1</v>
      </c>
      <c r="AH686">
        <v>13</v>
      </c>
      <c r="AI686">
        <v>3</v>
      </c>
      <c r="AJ686">
        <v>1</v>
      </c>
      <c r="AK686">
        <v>2</v>
      </c>
    </row>
    <row r="687" spans="1:37">
      <c r="A687" t="s">
        <v>724</v>
      </c>
      <c r="B687" t="s">
        <v>641</v>
      </c>
      <c r="C687">
        <v>1314</v>
      </c>
      <c r="D687">
        <v>6</v>
      </c>
      <c r="E687">
        <v>12</v>
      </c>
      <c r="F687">
        <v>220</v>
      </c>
      <c r="G687">
        <v>0</v>
      </c>
      <c r="H687">
        <v>45</v>
      </c>
      <c r="I687">
        <v>0</v>
      </c>
      <c r="J687">
        <v>22000</v>
      </c>
      <c r="K687">
        <v>60</v>
      </c>
      <c r="L687">
        <v>19480</v>
      </c>
      <c r="M687">
        <v>53</v>
      </c>
      <c r="N687">
        <v>20.45</v>
      </c>
      <c r="O687">
        <v>88.55</v>
      </c>
      <c r="P687">
        <v>-2520</v>
      </c>
      <c r="Q687">
        <v>-7</v>
      </c>
      <c r="R687">
        <v>1.2</v>
      </c>
      <c r="S687">
        <v>17.600000000000001</v>
      </c>
      <c r="T687">
        <v>5.0999999999999996</v>
      </c>
      <c r="U687">
        <v>2.6</v>
      </c>
      <c r="V687">
        <v>4.5</v>
      </c>
      <c r="W687">
        <v>1</v>
      </c>
      <c r="X687">
        <v>6</v>
      </c>
      <c r="Y687">
        <v>2</v>
      </c>
      <c r="Z687">
        <v>1</v>
      </c>
      <c r="AA687">
        <v>2</v>
      </c>
      <c r="AB687">
        <v>1.5</v>
      </c>
      <c r="AC687">
        <v>171.9</v>
      </c>
      <c r="AD687">
        <v>9.6</v>
      </c>
      <c r="AE687">
        <v>2.2999999999999998</v>
      </c>
      <c r="AF687">
        <v>3.8</v>
      </c>
      <c r="AG687">
        <v>1</v>
      </c>
      <c r="AH687">
        <v>15</v>
      </c>
      <c r="AI687">
        <v>3</v>
      </c>
      <c r="AJ687">
        <v>1</v>
      </c>
      <c r="AK687">
        <v>2</v>
      </c>
    </row>
    <row r="688" spans="1:37">
      <c r="A688" t="s">
        <v>724</v>
      </c>
      <c r="B688" t="s">
        <v>641</v>
      </c>
      <c r="C688">
        <v>1314</v>
      </c>
      <c r="D688">
        <v>6</v>
      </c>
      <c r="E688">
        <v>14</v>
      </c>
      <c r="F688">
        <v>255</v>
      </c>
      <c r="G688">
        <v>0</v>
      </c>
      <c r="H688">
        <v>48</v>
      </c>
      <c r="I688">
        <v>0</v>
      </c>
      <c r="J688">
        <v>25500</v>
      </c>
      <c r="K688">
        <v>69</v>
      </c>
      <c r="L688">
        <v>22250</v>
      </c>
      <c r="M688">
        <v>61</v>
      </c>
      <c r="N688">
        <v>18.82</v>
      </c>
      <c r="O688">
        <v>87.25</v>
      </c>
      <c r="P688">
        <v>-3250</v>
      </c>
      <c r="Q688">
        <v>-9</v>
      </c>
      <c r="R688">
        <v>1.8</v>
      </c>
      <c r="S688">
        <v>24.3</v>
      </c>
      <c r="T688">
        <v>5.47</v>
      </c>
      <c r="U688">
        <v>5.8</v>
      </c>
      <c r="V688">
        <v>5</v>
      </c>
      <c r="W688">
        <v>1</v>
      </c>
      <c r="X688">
        <v>6</v>
      </c>
      <c r="Y688">
        <v>3</v>
      </c>
      <c r="Z688">
        <v>3</v>
      </c>
      <c r="AA688">
        <v>3</v>
      </c>
      <c r="AB688">
        <v>1.3</v>
      </c>
      <c r="AC688">
        <v>103.4</v>
      </c>
      <c r="AD688">
        <v>8.99</v>
      </c>
      <c r="AE688">
        <v>2.6</v>
      </c>
      <c r="AF688">
        <v>4</v>
      </c>
      <c r="AG688">
        <v>1</v>
      </c>
      <c r="AH688">
        <v>14</v>
      </c>
      <c r="AI688">
        <v>3</v>
      </c>
      <c r="AJ688">
        <v>1</v>
      </c>
      <c r="AK688">
        <v>2</v>
      </c>
    </row>
    <row r="689" spans="1:37">
      <c r="A689" t="s">
        <v>724</v>
      </c>
      <c r="B689" t="s">
        <v>641</v>
      </c>
      <c r="C689">
        <v>1315</v>
      </c>
      <c r="D689">
        <v>1</v>
      </c>
      <c r="E689">
        <v>12</v>
      </c>
      <c r="F689">
        <v>387</v>
      </c>
      <c r="G689">
        <v>1</v>
      </c>
      <c r="H689">
        <v>99</v>
      </c>
      <c r="I689">
        <v>0</v>
      </c>
      <c r="J689">
        <v>38700</v>
      </c>
      <c r="K689">
        <v>106</v>
      </c>
      <c r="L689">
        <v>35740</v>
      </c>
      <c r="M689">
        <v>98</v>
      </c>
      <c r="N689">
        <v>25.58</v>
      </c>
      <c r="O689">
        <v>92.35</v>
      </c>
      <c r="P689">
        <v>-2960</v>
      </c>
      <c r="Q689">
        <v>-8</v>
      </c>
      <c r="R689">
        <v>1.3</v>
      </c>
      <c r="S689">
        <v>21.7</v>
      </c>
      <c r="T689">
        <v>4.63</v>
      </c>
      <c r="U689">
        <v>2.8</v>
      </c>
      <c r="V689">
        <v>3.8</v>
      </c>
      <c r="W689">
        <v>1</v>
      </c>
      <c r="X689">
        <v>6</v>
      </c>
      <c r="Y689">
        <v>2</v>
      </c>
      <c r="Z689">
        <v>2</v>
      </c>
      <c r="AA689">
        <v>2</v>
      </c>
      <c r="AB689">
        <v>1.2</v>
      </c>
      <c r="AC689">
        <v>104.8</v>
      </c>
      <c r="AD689">
        <v>8.52</v>
      </c>
      <c r="AE689">
        <v>2.4</v>
      </c>
      <c r="AF689">
        <v>3.8</v>
      </c>
      <c r="AG689">
        <v>1</v>
      </c>
      <c r="AH689">
        <v>14</v>
      </c>
      <c r="AI689">
        <v>3</v>
      </c>
      <c r="AJ689">
        <v>1</v>
      </c>
      <c r="AK689">
        <v>2</v>
      </c>
    </row>
    <row r="690" spans="1:37">
      <c r="A690" t="s">
        <v>724</v>
      </c>
      <c r="B690" t="s">
        <v>641</v>
      </c>
      <c r="C690">
        <v>1315</v>
      </c>
      <c r="D690">
        <v>1</v>
      </c>
      <c r="E690">
        <v>15</v>
      </c>
      <c r="F690">
        <v>4</v>
      </c>
      <c r="G690">
        <v>0</v>
      </c>
      <c r="H690">
        <v>0</v>
      </c>
      <c r="I690">
        <v>0</v>
      </c>
      <c r="J690">
        <v>400</v>
      </c>
      <c r="K690">
        <v>1</v>
      </c>
      <c r="L690">
        <v>0</v>
      </c>
      <c r="M690">
        <v>0</v>
      </c>
      <c r="N690">
        <v>0</v>
      </c>
      <c r="O690">
        <v>0</v>
      </c>
      <c r="P690">
        <v>-400</v>
      </c>
      <c r="Q690">
        <v>-1</v>
      </c>
      <c r="R690">
        <v>4.0999999999999996</v>
      </c>
      <c r="S690">
        <v>24.9</v>
      </c>
      <c r="T690">
        <v>10.73</v>
      </c>
      <c r="U690">
        <v>4.0999999999999996</v>
      </c>
      <c r="V690">
        <v>6.4</v>
      </c>
      <c r="W690">
        <v>1</v>
      </c>
      <c r="X690">
        <v>4</v>
      </c>
      <c r="Y690">
        <v>3</v>
      </c>
      <c r="Z690">
        <v>3</v>
      </c>
      <c r="AA690">
        <v>3</v>
      </c>
      <c r="AB690">
        <v>0.7</v>
      </c>
      <c r="AC690">
        <v>64.900000000000006</v>
      </c>
      <c r="AD690">
        <v>37.25</v>
      </c>
      <c r="AE690">
        <v>0.7</v>
      </c>
      <c r="AF690">
        <v>35.1</v>
      </c>
      <c r="AG690">
        <v>-1</v>
      </c>
      <c r="AH690">
        <v>13</v>
      </c>
      <c r="AI690">
        <v>9</v>
      </c>
      <c r="AJ690">
        <v>13</v>
      </c>
      <c r="AK690">
        <v>9</v>
      </c>
    </row>
    <row r="691" spans="1:37">
      <c r="A691" t="s">
        <v>724</v>
      </c>
      <c r="B691" t="s">
        <v>641</v>
      </c>
      <c r="C691">
        <v>1315</v>
      </c>
      <c r="D691">
        <v>4</v>
      </c>
      <c r="E691">
        <v>12</v>
      </c>
      <c r="F691">
        <v>3</v>
      </c>
      <c r="G691">
        <v>0</v>
      </c>
      <c r="H691">
        <v>0</v>
      </c>
      <c r="I691">
        <v>0</v>
      </c>
      <c r="J691">
        <v>300</v>
      </c>
      <c r="K691">
        <v>0</v>
      </c>
      <c r="L691">
        <v>0</v>
      </c>
      <c r="M691">
        <v>0</v>
      </c>
      <c r="N691">
        <v>0</v>
      </c>
      <c r="O691">
        <v>0</v>
      </c>
      <c r="P691">
        <v>-300</v>
      </c>
      <c r="Q691">
        <v>-1</v>
      </c>
      <c r="R691">
        <v>4.7</v>
      </c>
      <c r="S691">
        <v>12.1</v>
      </c>
      <c r="T691">
        <v>7.83</v>
      </c>
      <c r="U691">
        <v>4.7</v>
      </c>
      <c r="V691">
        <v>6.7</v>
      </c>
      <c r="W691">
        <v>2</v>
      </c>
      <c r="X691">
        <v>6</v>
      </c>
      <c r="Y691">
        <v>4</v>
      </c>
      <c r="Z691">
        <v>2</v>
      </c>
      <c r="AA691">
        <v>3</v>
      </c>
      <c r="AB691">
        <v>1.8</v>
      </c>
      <c r="AC691">
        <v>5</v>
      </c>
      <c r="AD691">
        <v>3.3</v>
      </c>
      <c r="AE691">
        <v>1.8</v>
      </c>
      <c r="AF691">
        <v>3.1</v>
      </c>
      <c r="AG691">
        <v>1</v>
      </c>
      <c r="AH691">
        <v>3</v>
      </c>
      <c r="AI691">
        <v>2</v>
      </c>
      <c r="AJ691">
        <v>1</v>
      </c>
      <c r="AK691">
        <v>1</v>
      </c>
    </row>
    <row r="692" spans="1:37">
      <c r="A692" t="s">
        <v>724</v>
      </c>
      <c r="B692" t="s">
        <v>641</v>
      </c>
      <c r="C692">
        <v>1315</v>
      </c>
      <c r="D692">
        <v>4</v>
      </c>
      <c r="E692">
        <v>15</v>
      </c>
      <c r="F692">
        <v>147</v>
      </c>
      <c r="G692">
        <v>0</v>
      </c>
      <c r="H692">
        <v>18</v>
      </c>
      <c r="I692">
        <v>0</v>
      </c>
      <c r="J692">
        <v>14700</v>
      </c>
      <c r="K692">
        <v>40</v>
      </c>
      <c r="L692">
        <v>10030</v>
      </c>
      <c r="M692">
        <v>27</v>
      </c>
      <c r="N692">
        <v>12.24</v>
      </c>
      <c r="O692">
        <v>68.23</v>
      </c>
      <c r="P692">
        <v>-4670</v>
      </c>
      <c r="Q692">
        <v>-13</v>
      </c>
      <c r="R692">
        <v>1.7</v>
      </c>
      <c r="S692">
        <v>31.3</v>
      </c>
      <c r="T692">
        <v>7.85</v>
      </c>
      <c r="U692">
        <v>8.6999999999999993</v>
      </c>
      <c r="V692">
        <v>6.6</v>
      </c>
      <c r="W692">
        <v>1</v>
      </c>
      <c r="X692">
        <v>6</v>
      </c>
      <c r="Y692">
        <v>3</v>
      </c>
      <c r="Z692">
        <v>3</v>
      </c>
      <c r="AA692">
        <v>3</v>
      </c>
      <c r="AB692">
        <v>1</v>
      </c>
      <c r="AC692">
        <v>223.9</v>
      </c>
      <c r="AD692">
        <v>9.93</v>
      </c>
      <c r="AE692">
        <v>1.5</v>
      </c>
      <c r="AF692">
        <v>3.4</v>
      </c>
      <c r="AG692">
        <v>1</v>
      </c>
      <c r="AH692">
        <v>14</v>
      </c>
      <c r="AI692">
        <v>3</v>
      </c>
      <c r="AJ692">
        <v>1</v>
      </c>
      <c r="AK692">
        <v>2</v>
      </c>
    </row>
    <row r="693" spans="1:37">
      <c r="A693" t="s">
        <v>724</v>
      </c>
      <c r="B693" t="s">
        <v>641</v>
      </c>
      <c r="C693">
        <v>1315</v>
      </c>
      <c r="D693">
        <v>5</v>
      </c>
      <c r="E693">
        <v>15</v>
      </c>
      <c r="F693">
        <v>241</v>
      </c>
      <c r="G693">
        <v>0</v>
      </c>
      <c r="H693">
        <v>28</v>
      </c>
      <c r="I693">
        <v>0</v>
      </c>
      <c r="J693">
        <v>24100</v>
      </c>
      <c r="K693">
        <v>66</v>
      </c>
      <c r="L693">
        <v>17100</v>
      </c>
      <c r="M693">
        <v>47</v>
      </c>
      <c r="N693">
        <v>11.62</v>
      </c>
      <c r="O693">
        <v>70.95</v>
      </c>
      <c r="P693">
        <v>-7000</v>
      </c>
      <c r="Q693">
        <v>-19</v>
      </c>
      <c r="R693">
        <v>2</v>
      </c>
      <c r="S693">
        <v>27.9</v>
      </c>
      <c r="T693">
        <v>7.87</v>
      </c>
      <c r="U693">
        <v>5</v>
      </c>
      <c r="V693">
        <v>7</v>
      </c>
      <c r="W693">
        <v>1</v>
      </c>
      <c r="X693">
        <v>6</v>
      </c>
      <c r="Y693">
        <v>3</v>
      </c>
      <c r="Z693">
        <v>3</v>
      </c>
      <c r="AA693">
        <v>3</v>
      </c>
      <c r="AB693">
        <v>1</v>
      </c>
      <c r="AC693">
        <v>109.7</v>
      </c>
      <c r="AD693">
        <v>8.07</v>
      </c>
      <c r="AE693">
        <v>1.9</v>
      </c>
      <c r="AF693">
        <v>3.5</v>
      </c>
      <c r="AG693">
        <v>-1</v>
      </c>
      <c r="AH693">
        <v>15</v>
      </c>
      <c r="AI693">
        <v>3</v>
      </c>
      <c r="AJ693">
        <v>1</v>
      </c>
      <c r="AK693">
        <v>2</v>
      </c>
    </row>
    <row r="694" spans="1:37">
      <c r="A694" t="s">
        <v>724</v>
      </c>
      <c r="B694" t="s">
        <v>641</v>
      </c>
      <c r="C694">
        <v>1315</v>
      </c>
      <c r="D694">
        <v>6</v>
      </c>
      <c r="E694">
        <v>12</v>
      </c>
      <c r="F694">
        <v>1291</v>
      </c>
      <c r="G694">
        <v>3</v>
      </c>
      <c r="H694">
        <v>296</v>
      </c>
      <c r="I694">
        <v>0</v>
      </c>
      <c r="J694">
        <v>129100</v>
      </c>
      <c r="K694">
        <v>353</v>
      </c>
      <c r="L694">
        <v>103970</v>
      </c>
      <c r="M694">
        <v>285</v>
      </c>
      <c r="N694">
        <v>22.93</v>
      </c>
      <c r="O694">
        <v>80.53</v>
      </c>
      <c r="P694">
        <v>-25130</v>
      </c>
      <c r="Q694">
        <v>-69</v>
      </c>
      <c r="R694">
        <v>1.1000000000000001</v>
      </c>
      <c r="S694">
        <v>30.8</v>
      </c>
      <c r="T694">
        <v>4.8899999999999997</v>
      </c>
      <c r="U694">
        <v>3.4</v>
      </c>
      <c r="V694">
        <v>3.9</v>
      </c>
      <c r="W694">
        <v>1</v>
      </c>
      <c r="X694">
        <v>6</v>
      </c>
      <c r="Y694">
        <v>2</v>
      </c>
      <c r="Z694">
        <v>2</v>
      </c>
      <c r="AA694">
        <v>2</v>
      </c>
      <c r="AB694">
        <v>1</v>
      </c>
      <c r="AC694">
        <v>120.3</v>
      </c>
      <c r="AD694">
        <v>9.25</v>
      </c>
      <c r="AE694">
        <v>2.8</v>
      </c>
      <c r="AF694">
        <v>4.2</v>
      </c>
      <c r="AG694">
        <v>-1</v>
      </c>
      <c r="AH694">
        <v>15</v>
      </c>
      <c r="AI694">
        <v>3</v>
      </c>
      <c r="AJ694">
        <v>1</v>
      </c>
      <c r="AK694">
        <v>2</v>
      </c>
    </row>
    <row r="695" spans="1:37">
      <c r="A695" t="s">
        <v>724</v>
      </c>
      <c r="B695" t="s">
        <v>641</v>
      </c>
      <c r="C695">
        <v>1316</v>
      </c>
      <c r="D695">
        <v>1</v>
      </c>
      <c r="E695">
        <v>12</v>
      </c>
      <c r="F695">
        <v>120</v>
      </c>
      <c r="G695">
        <v>0</v>
      </c>
      <c r="H695">
        <v>25</v>
      </c>
      <c r="I695">
        <v>0</v>
      </c>
      <c r="J695">
        <v>12000</v>
      </c>
      <c r="K695">
        <v>32</v>
      </c>
      <c r="L695">
        <v>8680</v>
      </c>
      <c r="M695">
        <v>24</v>
      </c>
      <c r="N695">
        <v>20.83</v>
      </c>
      <c r="O695">
        <v>72.33</v>
      </c>
      <c r="P695">
        <v>-3320</v>
      </c>
      <c r="Q695">
        <v>-9</v>
      </c>
      <c r="R695">
        <v>1.2</v>
      </c>
      <c r="S695">
        <v>15.5</v>
      </c>
      <c r="T695">
        <v>5</v>
      </c>
      <c r="U695">
        <v>2.8</v>
      </c>
      <c r="V695">
        <v>4.0999999999999996</v>
      </c>
      <c r="W695">
        <v>1</v>
      </c>
      <c r="X695">
        <v>6</v>
      </c>
      <c r="Y695">
        <v>2</v>
      </c>
      <c r="Z695">
        <v>1</v>
      </c>
      <c r="AA695">
        <v>2</v>
      </c>
      <c r="AB695">
        <v>1.5</v>
      </c>
      <c r="AC695">
        <v>81</v>
      </c>
      <c r="AD695">
        <v>10.23</v>
      </c>
      <c r="AE695">
        <v>2</v>
      </c>
      <c r="AF695">
        <v>4.2</v>
      </c>
      <c r="AG695">
        <v>1</v>
      </c>
      <c r="AH695">
        <v>14</v>
      </c>
      <c r="AI695">
        <v>3</v>
      </c>
      <c r="AJ695">
        <v>1</v>
      </c>
      <c r="AK695">
        <v>2</v>
      </c>
    </row>
    <row r="696" spans="1:37">
      <c r="A696" t="s">
        <v>724</v>
      </c>
      <c r="B696" t="s">
        <v>641</v>
      </c>
      <c r="C696">
        <v>1316</v>
      </c>
      <c r="D696">
        <v>1</v>
      </c>
      <c r="E696">
        <v>16</v>
      </c>
      <c r="F696">
        <v>1</v>
      </c>
      <c r="G696">
        <v>0</v>
      </c>
      <c r="H696">
        <v>1</v>
      </c>
      <c r="I696">
        <v>0</v>
      </c>
      <c r="J696">
        <v>100</v>
      </c>
      <c r="K696">
        <v>0</v>
      </c>
      <c r="L696">
        <v>210</v>
      </c>
      <c r="M696">
        <v>1</v>
      </c>
      <c r="N696">
        <v>100</v>
      </c>
      <c r="O696">
        <v>210</v>
      </c>
      <c r="P696">
        <v>110</v>
      </c>
      <c r="Q696">
        <v>0</v>
      </c>
      <c r="R696">
        <v>3.3</v>
      </c>
      <c r="S696">
        <v>3.3</v>
      </c>
      <c r="T696">
        <v>3.3</v>
      </c>
      <c r="U696">
        <v>3.3</v>
      </c>
      <c r="V696">
        <v>3.3</v>
      </c>
      <c r="W696">
        <v>1</v>
      </c>
      <c r="X696">
        <v>1</v>
      </c>
      <c r="Y696">
        <v>1</v>
      </c>
      <c r="Z696">
        <v>1</v>
      </c>
      <c r="AA696">
        <v>1</v>
      </c>
      <c r="AB696">
        <v>2.1</v>
      </c>
      <c r="AC696">
        <v>2.1</v>
      </c>
      <c r="AD696">
        <v>2.1</v>
      </c>
      <c r="AE696">
        <v>2.1</v>
      </c>
      <c r="AF696">
        <v>2.1</v>
      </c>
      <c r="AG696">
        <v>1</v>
      </c>
      <c r="AH696">
        <v>1</v>
      </c>
      <c r="AI696">
        <v>1</v>
      </c>
      <c r="AJ696">
        <v>1</v>
      </c>
      <c r="AK696">
        <v>1</v>
      </c>
    </row>
    <row r="697" spans="1:37">
      <c r="A697" t="s">
        <v>724</v>
      </c>
      <c r="B697" t="s">
        <v>641</v>
      </c>
      <c r="C697">
        <v>1316</v>
      </c>
      <c r="D697">
        <v>6</v>
      </c>
      <c r="E697">
        <v>12</v>
      </c>
      <c r="F697">
        <v>14</v>
      </c>
      <c r="G697">
        <v>0</v>
      </c>
      <c r="H697">
        <v>4</v>
      </c>
      <c r="I697">
        <v>0</v>
      </c>
      <c r="J697">
        <v>1400</v>
      </c>
      <c r="K697">
        <v>3</v>
      </c>
      <c r="L697">
        <v>1900</v>
      </c>
      <c r="M697">
        <v>5</v>
      </c>
      <c r="N697">
        <v>28.57</v>
      </c>
      <c r="O697">
        <v>135.71</v>
      </c>
      <c r="P697">
        <v>500</v>
      </c>
      <c r="Q697">
        <v>1</v>
      </c>
      <c r="R697">
        <v>2.5</v>
      </c>
      <c r="S697">
        <v>7.9</v>
      </c>
      <c r="T697">
        <v>4.8899999999999997</v>
      </c>
      <c r="U697">
        <v>2.5</v>
      </c>
      <c r="V697">
        <v>4.2</v>
      </c>
      <c r="W697">
        <v>1</v>
      </c>
      <c r="X697">
        <v>6</v>
      </c>
      <c r="Y697">
        <v>2</v>
      </c>
      <c r="Z697">
        <v>1</v>
      </c>
      <c r="AA697">
        <v>2</v>
      </c>
      <c r="AB697">
        <v>1.8</v>
      </c>
      <c r="AC697">
        <v>15.4</v>
      </c>
      <c r="AD697">
        <v>6.85</v>
      </c>
      <c r="AE697">
        <v>1.8</v>
      </c>
      <c r="AF697">
        <v>4.5</v>
      </c>
      <c r="AG697">
        <v>1</v>
      </c>
      <c r="AH697">
        <v>6</v>
      </c>
      <c r="AI697">
        <v>3</v>
      </c>
      <c r="AJ697">
        <v>1</v>
      </c>
      <c r="AK697">
        <v>2</v>
      </c>
    </row>
    <row r="698" spans="1:37">
      <c r="A698" t="s">
        <v>724</v>
      </c>
      <c r="B698" t="s">
        <v>641</v>
      </c>
      <c r="C698">
        <v>1316</v>
      </c>
      <c r="D698">
        <v>6</v>
      </c>
      <c r="E698">
        <v>16</v>
      </c>
      <c r="F698">
        <v>418</v>
      </c>
      <c r="G698">
        <v>1</v>
      </c>
      <c r="H698">
        <v>57</v>
      </c>
      <c r="I698">
        <v>0</v>
      </c>
      <c r="J698">
        <v>41800</v>
      </c>
      <c r="K698">
        <v>114</v>
      </c>
      <c r="L698">
        <v>33220</v>
      </c>
      <c r="M698">
        <v>91</v>
      </c>
      <c r="N698">
        <v>13.64</v>
      </c>
      <c r="O698">
        <v>79.47</v>
      </c>
      <c r="P698">
        <v>-8580</v>
      </c>
      <c r="Q698">
        <v>-24</v>
      </c>
      <c r="R698">
        <v>2</v>
      </c>
      <c r="S698">
        <v>35.4</v>
      </c>
      <c r="T698">
        <v>6.78</v>
      </c>
      <c r="U698">
        <v>6.3</v>
      </c>
      <c r="V698">
        <v>5.9</v>
      </c>
      <c r="W698">
        <v>1</v>
      </c>
      <c r="X698">
        <v>6</v>
      </c>
      <c r="Y698">
        <v>3</v>
      </c>
      <c r="Z698">
        <v>3</v>
      </c>
      <c r="AA698">
        <v>3</v>
      </c>
      <c r="AB698">
        <v>1</v>
      </c>
      <c r="AC698">
        <v>85.1</v>
      </c>
      <c r="AD698">
        <v>9.15</v>
      </c>
      <c r="AE698">
        <v>2.2000000000000002</v>
      </c>
      <c r="AF698">
        <v>4.5999999999999996</v>
      </c>
      <c r="AG698">
        <v>-1</v>
      </c>
      <c r="AH698">
        <v>15</v>
      </c>
      <c r="AI698">
        <v>4</v>
      </c>
      <c r="AJ698">
        <v>1</v>
      </c>
      <c r="AK698">
        <v>2</v>
      </c>
    </row>
    <row r="699" spans="1:37">
      <c r="A699" t="s">
        <v>724</v>
      </c>
      <c r="B699" t="s">
        <v>641</v>
      </c>
      <c r="C699">
        <v>1331</v>
      </c>
      <c r="D699">
        <v>3</v>
      </c>
      <c r="E699">
        <v>12</v>
      </c>
      <c r="F699">
        <v>92</v>
      </c>
      <c r="G699">
        <v>0</v>
      </c>
      <c r="H699">
        <v>14</v>
      </c>
      <c r="I699">
        <v>0</v>
      </c>
      <c r="J699">
        <v>9200</v>
      </c>
      <c r="K699">
        <v>25</v>
      </c>
      <c r="L699">
        <v>6410</v>
      </c>
      <c r="M699">
        <v>18</v>
      </c>
      <c r="N699">
        <v>15.22</v>
      </c>
      <c r="O699">
        <v>69.67</v>
      </c>
      <c r="P699">
        <v>-2790</v>
      </c>
      <c r="Q699">
        <v>-8</v>
      </c>
      <c r="R699">
        <v>1.3</v>
      </c>
      <c r="S699">
        <v>94.1</v>
      </c>
      <c r="T699">
        <v>8.2799999999999994</v>
      </c>
      <c r="U699">
        <v>6</v>
      </c>
      <c r="V699">
        <v>6</v>
      </c>
      <c r="W699">
        <v>1</v>
      </c>
      <c r="X699">
        <v>6</v>
      </c>
      <c r="Y699">
        <v>3</v>
      </c>
      <c r="Z699">
        <v>2</v>
      </c>
      <c r="AA699">
        <v>3</v>
      </c>
      <c r="AB699">
        <v>1</v>
      </c>
      <c r="AC699">
        <v>59.7</v>
      </c>
      <c r="AD699">
        <v>10.02</v>
      </c>
      <c r="AE699">
        <v>1.6</v>
      </c>
      <c r="AF699">
        <v>4.4000000000000004</v>
      </c>
      <c r="AG699">
        <v>1</v>
      </c>
      <c r="AH699">
        <v>15</v>
      </c>
      <c r="AI699">
        <v>3</v>
      </c>
      <c r="AJ699">
        <v>1</v>
      </c>
      <c r="AK699">
        <v>2</v>
      </c>
    </row>
    <row r="700" spans="1:37">
      <c r="A700" t="s">
        <v>724</v>
      </c>
      <c r="B700" t="s">
        <v>641</v>
      </c>
      <c r="C700">
        <v>1331</v>
      </c>
      <c r="D700">
        <v>6</v>
      </c>
      <c r="E700">
        <v>12</v>
      </c>
      <c r="F700">
        <v>296</v>
      </c>
      <c r="G700">
        <v>0</v>
      </c>
      <c r="H700">
        <v>51</v>
      </c>
      <c r="I700">
        <v>0</v>
      </c>
      <c r="J700">
        <v>29600</v>
      </c>
      <c r="K700">
        <v>81</v>
      </c>
      <c r="L700">
        <v>28840</v>
      </c>
      <c r="M700">
        <v>79</v>
      </c>
      <c r="N700">
        <v>17.23</v>
      </c>
      <c r="O700">
        <v>97.43</v>
      </c>
      <c r="P700">
        <v>-760</v>
      </c>
      <c r="Q700">
        <v>-2</v>
      </c>
      <c r="R700">
        <v>1.5</v>
      </c>
      <c r="S700">
        <v>20.399999999999999</v>
      </c>
      <c r="T700">
        <v>6.98</v>
      </c>
      <c r="U700">
        <v>3.8</v>
      </c>
      <c r="V700">
        <v>6.1</v>
      </c>
      <c r="W700">
        <v>1</v>
      </c>
      <c r="X700">
        <v>6</v>
      </c>
      <c r="Y700">
        <v>3</v>
      </c>
      <c r="Z700">
        <v>2</v>
      </c>
      <c r="AA700">
        <v>2</v>
      </c>
      <c r="AB700">
        <v>1.3</v>
      </c>
      <c r="AC700">
        <v>97.9</v>
      </c>
      <c r="AD700">
        <v>10.46</v>
      </c>
      <c r="AE700">
        <v>1.8</v>
      </c>
      <c r="AF700">
        <v>5.5</v>
      </c>
      <c r="AG700">
        <v>1</v>
      </c>
      <c r="AH700">
        <v>14</v>
      </c>
      <c r="AI700">
        <v>4</v>
      </c>
      <c r="AJ700">
        <v>1</v>
      </c>
      <c r="AK700">
        <v>2</v>
      </c>
    </row>
    <row r="701" spans="1:37">
      <c r="A701" t="s">
        <v>724</v>
      </c>
      <c r="B701" t="s">
        <v>641</v>
      </c>
      <c r="C701">
        <v>1331</v>
      </c>
      <c r="D701">
        <v>6</v>
      </c>
      <c r="E701">
        <v>14</v>
      </c>
      <c r="F701">
        <v>17</v>
      </c>
      <c r="G701">
        <v>0</v>
      </c>
      <c r="H701">
        <v>3</v>
      </c>
      <c r="I701">
        <v>0</v>
      </c>
      <c r="J701">
        <v>1700</v>
      </c>
      <c r="K701">
        <v>4</v>
      </c>
      <c r="L701">
        <v>2220</v>
      </c>
      <c r="M701">
        <v>6</v>
      </c>
      <c r="N701">
        <v>17.649999999999999</v>
      </c>
      <c r="O701">
        <v>130.59</v>
      </c>
      <c r="P701">
        <v>520</v>
      </c>
      <c r="Q701">
        <v>1</v>
      </c>
      <c r="R701">
        <v>3.6</v>
      </c>
      <c r="S701">
        <v>14.4</v>
      </c>
      <c r="T701">
        <v>8.2799999999999994</v>
      </c>
      <c r="U701">
        <v>6.8</v>
      </c>
      <c r="V701">
        <v>7.2</v>
      </c>
      <c r="W701">
        <v>2</v>
      </c>
      <c r="X701">
        <v>6</v>
      </c>
      <c r="Y701">
        <v>4</v>
      </c>
      <c r="Z701">
        <v>4</v>
      </c>
      <c r="AA701">
        <v>4</v>
      </c>
      <c r="AB701">
        <v>1.4</v>
      </c>
      <c r="AC701">
        <v>41.9</v>
      </c>
      <c r="AD701">
        <v>10.69</v>
      </c>
      <c r="AE701">
        <v>1.4</v>
      </c>
      <c r="AF701">
        <v>8.3000000000000007</v>
      </c>
      <c r="AG701">
        <v>1</v>
      </c>
      <c r="AH701">
        <v>13</v>
      </c>
      <c r="AI701">
        <v>4</v>
      </c>
      <c r="AJ701">
        <v>1</v>
      </c>
      <c r="AK701">
        <v>4</v>
      </c>
    </row>
    <row r="702" spans="1:37">
      <c r="A702" t="s">
        <v>724</v>
      </c>
      <c r="B702" t="s">
        <v>641</v>
      </c>
      <c r="C702">
        <v>1351</v>
      </c>
      <c r="D702">
        <v>6</v>
      </c>
      <c r="E702">
        <v>15</v>
      </c>
      <c r="F702">
        <v>191</v>
      </c>
      <c r="G702">
        <v>0</v>
      </c>
      <c r="H702">
        <v>23</v>
      </c>
      <c r="I702">
        <v>0</v>
      </c>
      <c r="J702">
        <v>19100</v>
      </c>
      <c r="K702">
        <v>52</v>
      </c>
      <c r="L702">
        <v>11890</v>
      </c>
      <c r="M702">
        <v>33</v>
      </c>
      <c r="N702">
        <v>12.04</v>
      </c>
      <c r="O702">
        <v>62.25</v>
      </c>
      <c r="P702">
        <v>-7210</v>
      </c>
      <c r="Q702">
        <v>-20</v>
      </c>
      <c r="R702">
        <v>1.4</v>
      </c>
      <c r="S702">
        <v>16.399999999999999</v>
      </c>
      <c r="T702">
        <v>6.9</v>
      </c>
      <c r="U702">
        <v>5.5</v>
      </c>
      <c r="V702">
        <v>6.4</v>
      </c>
      <c r="W702">
        <v>1</v>
      </c>
      <c r="X702">
        <v>6</v>
      </c>
      <c r="Y702">
        <v>3</v>
      </c>
      <c r="Z702">
        <v>3</v>
      </c>
      <c r="AA702">
        <v>3</v>
      </c>
      <c r="AB702">
        <v>1.2</v>
      </c>
      <c r="AC702">
        <v>106</v>
      </c>
      <c r="AD702">
        <v>8.65</v>
      </c>
      <c r="AE702">
        <v>3.2</v>
      </c>
      <c r="AF702">
        <v>4.9000000000000004</v>
      </c>
      <c r="AG702">
        <v>1</v>
      </c>
      <c r="AH702">
        <v>14</v>
      </c>
      <c r="AI702">
        <v>4</v>
      </c>
      <c r="AJ702">
        <v>1</v>
      </c>
      <c r="AK702">
        <v>3</v>
      </c>
    </row>
    <row r="703" spans="1:37">
      <c r="A703" t="s">
        <v>724</v>
      </c>
      <c r="B703" t="s">
        <v>641</v>
      </c>
      <c r="C703">
        <v>1412</v>
      </c>
      <c r="D703">
        <v>1</v>
      </c>
      <c r="E703">
        <v>13</v>
      </c>
      <c r="F703">
        <v>189</v>
      </c>
      <c r="G703">
        <v>0</v>
      </c>
      <c r="H703">
        <v>23</v>
      </c>
      <c r="I703">
        <v>0</v>
      </c>
      <c r="J703">
        <v>18900</v>
      </c>
      <c r="K703">
        <v>51</v>
      </c>
      <c r="L703">
        <v>11260</v>
      </c>
      <c r="M703">
        <v>31</v>
      </c>
      <c r="N703">
        <v>12.17</v>
      </c>
      <c r="O703">
        <v>59.58</v>
      </c>
      <c r="P703">
        <v>-7640</v>
      </c>
      <c r="Q703">
        <v>-21</v>
      </c>
      <c r="R703">
        <v>1.4</v>
      </c>
      <c r="S703">
        <v>26.1</v>
      </c>
      <c r="T703">
        <v>6.99</v>
      </c>
      <c r="U703">
        <v>3.8</v>
      </c>
      <c r="V703">
        <v>5.8</v>
      </c>
      <c r="W703">
        <v>1</v>
      </c>
      <c r="X703">
        <v>6</v>
      </c>
      <c r="Y703">
        <v>3</v>
      </c>
      <c r="Z703">
        <v>3</v>
      </c>
      <c r="AA703">
        <v>3</v>
      </c>
      <c r="AB703">
        <v>1.3</v>
      </c>
      <c r="AC703">
        <v>96.1</v>
      </c>
      <c r="AD703">
        <v>6.65</v>
      </c>
      <c r="AE703">
        <v>2.7</v>
      </c>
      <c r="AF703">
        <v>3.1</v>
      </c>
      <c r="AG703">
        <v>1</v>
      </c>
      <c r="AH703">
        <v>14</v>
      </c>
      <c r="AI703">
        <v>3</v>
      </c>
      <c r="AJ703">
        <v>1</v>
      </c>
      <c r="AK703">
        <v>2</v>
      </c>
    </row>
    <row r="704" spans="1:37">
      <c r="A704" t="s">
        <v>724</v>
      </c>
      <c r="B704" t="s">
        <v>641</v>
      </c>
      <c r="C704">
        <v>1412</v>
      </c>
      <c r="D704">
        <v>2</v>
      </c>
      <c r="E704">
        <v>12</v>
      </c>
      <c r="F704">
        <v>92</v>
      </c>
      <c r="G704">
        <v>0</v>
      </c>
      <c r="H704">
        <v>27</v>
      </c>
      <c r="I704">
        <v>0</v>
      </c>
      <c r="J704">
        <v>9200</v>
      </c>
      <c r="K704">
        <v>25</v>
      </c>
      <c r="L704">
        <v>5570</v>
      </c>
      <c r="M704">
        <v>15</v>
      </c>
      <c r="N704">
        <v>29.35</v>
      </c>
      <c r="O704">
        <v>60.54</v>
      </c>
      <c r="P704">
        <v>-3630</v>
      </c>
      <c r="Q704">
        <v>-10</v>
      </c>
      <c r="R704">
        <v>1.1000000000000001</v>
      </c>
      <c r="S704">
        <v>7.3</v>
      </c>
      <c r="T704">
        <v>2.66</v>
      </c>
      <c r="U704">
        <v>2.2999999999999998</v>
      </c>
      <c r="V704">
        <v>2.2999999999999998</v>
      </c>
      <c r="W704">
        <v>1</v>
      </c>
      <c r="X704">
        <v>4</v>
      </c>
      <c r="Y704">
        <v>1</v>
      </c>
      <c r="Z704">
        <v>1</v>
      </c>
      <c r="AA704">
        <v>1</v>
      </c>
      <c r="AB704">
        <v>1.1000000000000001</v>
      </c>
      <c r="AC704">
        <v>64</v>
      </c>
      <c r="AD704">
        <v>9.26</v>
      </c>
      <c r="AE704">
        <v>1.9</v>
      </c>
      <c r="AF704">
        <v>3.8</v>
      </c>
      <c r="AG704">
        <v>1</v>
      </c>
      <c r="AH704">
        <v>10</v>
      </c>
      <c r="AI704">
        <v>3</v>
      </c>
      <c r="AJ704">
        <v>1</v>
      </c>
      <c r="AK704">
        <v>2</v>
      </c>
    </row>
    <row r="705" spans="1:37">
      <c r="A705" t="s">
        <v>724</v>
      </c>
      <c r="B705" t="s">
        <v>641</v>
      </c>
      <c r="C705">
        <v>1412</v>
      </c>
      <c r="D705">
        <v>4</v>
      </c>
      <c r="E705">
        <v>12</v>
      </c>
      <c r="F705">
        <v>82</v>
      </c>
      <c r="G705">
        <v>0</v>
      </c>
      <c r="H705">
        <v>30</v>
      </c>
      <c r="I705">
        <v>0</v>
      </c>
      <c r="J705">
        <v>8200</v>
      </c>
      <c r="K705">
        <v>22</v>
      </c>
      <c r="L705">
        <v>7780</v>
      </c>
      <c r="M705">
        <v>21</v>
      </c>
      <c r="N705">
        <v>36.590000000000003</v>
      </c>
      <c r="O705">
        <v>94.88</v>
      </c>
      <c r="P705">
        <v>-420</v>
      </c>
      <c r="Q705">
        <v>-1</v>
      </c>
      <c r="R705">
        <v>1.1000000000000001</v>
      </c>
      <c r="S705">
        <v>13.6</v>
      </c>
      <c r="T705">
        <v>3.02</v>
      </c>
      <c r="U705">
        <v>2.2999999999999998</v>
      </c>
      <c r="V705">
        <v>2.4</v>
      </c>
      <c r="W705">
        <v>1</v>
      </c>
      <c r="X705">
        <v>4</v>
      </c>
      <c r="Y705">
        <v>1</v>
      </c>
      <c r="Z705">
        <v>1</v>
      </c>
      <c r="AA705">
        <v>1</v>
      </c>
      <c r="AB705">
        <v>1.1000000000000001</v>
      </c>
      <c r="AC705">
        <v>125</v>
      </c>
      <c r="AD705">
        <v>11.48</v>
      </c>
      <c r="AE705">
        <v>1.9</v>
      </c>
      <c r="AF705">
        <v>3.6</v>
      </c>
      <c r="AG705">
        <v>1</v>
      </c>
      <c r="AH705">
        <v>15</v>
      </c>
      <c r="AI705">
        <v>3</v>
      </c>
      <c r="AJ705">
        <v>1</v>
      </c>
      <c r="AK705">
        <v>2</v>
      </c>
    </row>
    <row r="706" spans="1:37">
      <c r="A706" t="s">
        <v>724</v>
      </c>
      <c r="B706" t="s">
        <v>641</v>
      </c>
      <c r="C706">
        <v>1412</v>
      </c>
      <c r="D706">
        <v>5</v>
      </c>
      <c r="E706">
        <v>14</v>
      </c>
      <c r="F706">
        <v>93</v>
      </c>
      <c r="G706">
        <v>0</v>
      </c>
      <c r="H706">
        <v>32</v>
      </c>
      <c r="I706">
        <v>0</v>
      </c>
      <c r="J706">
        <v>9300</v>
      </c>
      <c r="K706">
        <v>25</v>
      </c>
      <c r="L706">
        <v>10880</v>
      </c>
      <c r="M706">
        <v>30</v>
      </c>
      <c r="N706">
        <v>34.409999999999997</v>
      </c>
      <c r="O706">
        <v>116.99</v>
      </c>
      <c r="P706">
        <v>1580</v>
      </c>
      <c r="Q706">
        <v>4</v>
      </c>
      <c r="R706">
        <v>1.3</v>
      </c>
      <c r="S706">
        <v>11.7</v>
      </c>
      <c r="T706">
        <v>4.1500000000000004</v>
      </c>
      <c r="U706">
        <v>2.9</v>
      </c>
      <c r="V706">
        <v>3.8</v>
      </c>
      <c r="W706">
        <v>1</v>
      </c>
      <c r="X706">
        <v>5</v>
      </c>
      <c r="Y706">
        <v>2</v>
      </c>
      <c r="Z706">
        <v>2</v>
      </c>
      <c r="AA706">
        <v>2</v>
      </c>
      <c r="AB706">
        <v>1.3</v>
      </c>
      <c r="AC706">
        <v>57.5</v>
      </c>
      <c r="AD706">
        <v>5.28</v>
      </c>
      <c r="AE706">
        <v>2.2000000000000002</v>
      </c>
      <c r="AF706">
        <v>2.8</v>
      </c>
      <c r="AG706">
        <v>1</v>
      </c>
      <c r="AH706">
        <v>13</v>
      </c>
      <c r="AI706">
        <v>2</v>
      </c>
      <c r="AJ706">
        <v>1</v>
      </c>
      <c r="AK706">
        <v>2</v>
      </c>
    </row>
    <row r="707" spans="1:37">
      <c r="A707" t="s">
        <v>724</v>
      </c>
      <c r="B707" t="s">
        <v>641</v>
      </c>
      <c r="C707">
        <v>1412</v>
      </c>
      <c r="D707">
        <v>6</v>
      </c>
      <c r="E707">
        <v>12</v>
      </c>
      <c r="F707">
        <v>455</v>
      </c>
      <c r="G707">
        <v>1</v>
      </c>
      <c r="H707">
        <v>158</v>
      </c>
      <c r="I707">
        <v>0</v>
      </c>
      <c r="J707">
        <v>45500</v>
      </c>
      <c r="K707">
        <v>124</v>
      </c>
      <c r="L707">
        <v>38920</v>
      </c>
      <c r="M707">
        <v>107</v>
      </c>
      <c r="N707">
        <v>34.729999999999997</v>
      </c>
      <c r="O707">
        <v>85.54</v>
      </c>
      <c r="P707">
        <v>-6580</v>
      </c>
      <c r="Q707">
        <v>-18</v>
      </c>
      <c r="R707">
        <v>1.1000000000000001</v>
      </c>
      <c r="S707">
        <v>12.2</v>
      </c>
      <c r="T707">
        <v>2.92</v>
      </c>
      <c r="U707">
        <v>2.1</v>
      </c>
      <c r="V707">
        <v>2.4</v>
      </c>
      <c r="W707">
        <v>1</v>
      </c>
      <c r="X707">
        <v>6</v>
      </c>
      <c r="Y707">
        <v>1</v>
      </c>
      <c r="Z707">
        <v>1</v>
      </c>
      <c r="AA707">
        <v>1</v>
      </c>
      <c r="AB707">
        <v>1.1000000000000001</v>
      </c>
      <c r="AC707">
        <v>130.6</v>
      </c>
      <c r="AD707">
        <v>8.91</v>
      </c>
      <c r="AE707">
        <v>2.4</v>
      </c>
      <c r="AF707">
        <v>3.5</v>
      </c>
      <c r="AG707">
        <v>1</v>
      </c>
      <c r="AH707">
        <v>15</v>
      </c>
      <c r="AI707">
        <v>3</v>
      </c>
      <c r="AJ707">
        <v>1</v>
      </c>
      <c r="AK707">
        <v>2</v>
      </c>
    </row>
    <row r="708" spans="1:37">
      <c r="A708" t="s">
        <v>724</v>
      </c>
      <c r="B708" t="s">
        <v>641</v>
      </c>
      <c r="C708">
        <v>1413</v>
      </c>
      <c r="D708">
        <v>1</v>
      </c>
      <c r="E708">
        <v>14</v>
      </c>
      <c r="F708">
        <v>67</v>
      </c>
      <c r="G708">
        <v>0</v>
      </c>
      <c r="H708">
        <v>20</v>
      </c>
      <c r="I708">
        <v>0</v>
      </c>
      <c r="J708">
        <v>6700</v>
      </c>
      <c r="K708">
        <v>18</v>
      </c>
      <c r="L708">
        <v>7020</v>
      </c>
      <c r="M708">
        <v>19</v>
      </c>
      <c r="N708">
        <v>29.85</v>
      </c>
      <c r="O708">
        <v>104.78</v>
      </c>
      <c r="P708">
        <v>320</v>
      </c>
      <c r="Q708">
        <v>1</v>
      </c>
      <c r="R708">
        <v>1.2</v>
      </c>
      <c r="S708">
        <v>11.3</v>
      </c>
      <c r="T708">
        <v>4.18</v>
      </c>
      <c r="U708">
        <v>3.5</v>
      </c>
      <c r="V708">
        <v>3.9</v>
      </c>
      <c r="W708">
        <v>1</v>
      </c>
      <c r="X708">
        <v>4</v>
      </c>
      <c r="Y708">
        <v>2</v>
      </c>
      <c r="Z708">
        <v>3</v>
      </c>
      <c r="AA708">
        <v>2</v>
      </c>
      <c r="AB708">
        <v>1.3</v>
      </c>
      <c r="AC708">
        <v>54.3</v>
      </c>
      <c r="AD708">
        <v>5.32</v>
      </c>
      <c r="AE708">
        <v>2.8</v>
      </c>
      <c r="AF708">
        <v>3.2</v>
      </c>
      <c r="AG708">
        <v>1</v>
      </c>
      <c r="AH708">
        <v>10</v>
      </c>
      <c r="AI708">
        <v>2</v>
      </c>
      <c r="AJ708">
        <v>1</v>
      </c>
      <c r="AK708">
        <v>2</v>
      </c>
    </row>
    <row r="709" spans="1:37">
      <c r="A709" t="s">
        <v>724</v>
      </c>
      <c r="B709" t="s">
        <v>641</v>
      </c>
      <c r="C709">
        <v>1413</v>
      </c>
      <c r="D709">
        <v>6</v>
      </c>
      <c r="E709">
        <v>12</v>
      </c>
      <c r="F709">
        <v>150</v>
      </c>
      <c r="G709">
        <v>0</v>
      </c>
      <c r="H709">
        <v>30</v>
      </c>
      <c r="I709">
        <v>0</v>
      </c>
      <c r="J709">
        <v>15000</v>
      </c>
      <c r="K709">
        <v>41</v>
      </c>
      <c r="L709">
        <v>13020</v>
      </c>
      <c r="M709">
        <v>36</v>
      </c>
      <c r="N709">
        <v>20</v>
      </c>
      <c r="O709">
        <v>86.8</v>
      </c>
      <c r="P709">
        <v>-1980</v>
      </c>
      <c r="Q709">
        <v>-5</v>
      </c>
      <c r="R709">
        <v>1.1000000000000001</v>
      </c>
      <c r="S709">
        <v>20.7</v>
      </c>
      <c r="T709">
        <v>5.53</v>
      </c>
      <c r="U709">
        <v>2.9</v>
      </c>
      <c r="V709">
        <v>4.8</v>
      </c>
      <c r="W709">
        <v>1</v>
      </c>
      <c r="X709">
        <v>6</v>
      </c>
      <c r="Y709">
        <v>3</v>
      </c>
      <c r="Z709">
        <v>3</v>
      </c>
      <c r="AA709">
        <v>3</v>
      </c>
      <c r="AB709">
        <v>1.2</v>
      </c>
      <c r="AC709">
        <v>65.099999999999994</v>
      </c>
      <c r="AD709">
        <v>7.08</v>
      </c>
      <c r="AE709">
        <v>2.2999999999999998</v>
      </c>
      <c r="AF709">
        <v>3.8</v>
      </c>
      <c r="AG709">
        <v>1</v>
      </c>
      <c r="AH709">
        <v>14</v>
      </c>
      <c r="AI709">
        <v>3</v>
      </c>
      <c r="AJ709">
        <v>1</v>
      </c>
      <c r="AK709">
        <v>2</v>
      </c>
    </row>
    <row r="710" spans="1:37">
      <c r="A710" t="s">
        <v>724</v>
      </c>
      <c r="B710" t="s">
        <v>641</v>
      </c>
      <c r="C710">
        <v>1413</v>
      </c>
      <c r="D710">
        <v>6</v>
      </c>
      <c r="E710">
        <v>13</v>
      </c>
      <c r="F710">
        <v>6</v>
      </c>
      <c r="G710">
        <v>0</v>
      </c>
      <c r="H710">
        <v>2</v>
      </c>
      <c r="I710">
        <v>0</v>
      </c>
      <c r="J710">
        <v>600</v>
      </c>
      <c r="K710">
        <v>1</v>
      </c>
      <c r="L710">
        <v>520</v>
      </c>
      <c r="M710">
        <v>1</v>
      </c>
      <c r="N710">
        <v>33.33</v>
      </c>
      <c r="O710">
        <v>86.67</v>
      </c>
      <c r="P710">
        <v>-80</v>
      </c>
      <c r="Q710">
        <v>0</v>
      </c>
      <c r="R710">
        <v>2</v>
      </c>
      <c r="S710">
        <v>6.7</v>
      </c>
      <c r="T710">
        <v>4</v>
      </c>
      <c r="U710">
        <v>2</v>
      </c>
      <c r="V710">
        <v>3.8</v>
      </c>
      <c r="W710">
        <v>1</v>
      </c>
      <c r="X710">
        <v>4</v>
      </c>
      <c r="Y710">
        <v>2</v>
      </c>
      <c r="Z710">
        <v>1</v>
      </c>
      <c r="AA710">
        <v>2</v>
      </c>
      <c r="AB710">
        <v>2</v>
      </c>
      <c r="AC710">
        <v>15.3</v>
      </c>
      <c r="AD710">
        <v>5.62</v>
      </c>
      <c r="AE710">
        <v>2</v>
      </c>
      <c r="AF710">
        <v>2.7</v>
      </c>
      <c r="AG710">
        <v>1</v>
      </c>
      <c r="AH710">
        <v>6</v>
      </c>
      <c r="AI710">
        <v>2</v>
      </c>
      <c r="AJ710">
        <v>1</v>
      </c>
      <c r="AK710">
        <v>1</v>
      </c>
    </row>
    <row r="711" spans="1:37">
      <c r="A711" t="s">
        <v>724</v>
      </c>
      <c r="B711" t="s">
        <v>641</v>
      </c>
      <c r="C711">
        <v>1414</v>
      </c>
      <c r="D711">
        <v>2</v>
      </c>
      <c r="E711">
        <v>12</v>
      </c>
      <c r="F711">
        <v>118</v>
      </c>
      <c r="G711">
        <v>0</v>
      </c>
      <c r="H711">
        <v>41</v>
      </c>
      <c r="I711">
        <v>0</v>
      </c>
      <c r="J711">
        <v>11800</v>
      </c>
      <c r="K711">
        <v>32</v>
      </c>
      <c r="L711">
        <v>14950</v>
      </c>
      <c r="M711">
        <v>41</v>
      </c>
      <c r="N711">
        <v>34.75</v>
      </c>
      <c r="O711">
        <v>126.69</v>
      </c>
      <c r="P711">
        <v>3150</v>
      </c>
      <c r="Q711">
        <v>9</v>
      </c>
      <c r="R711">
        <v>1.2</v>
      </c>
      <c r="S711">
        <v>14.7</v>
      </c>
      <c r="T711">
        <v>4.25</v>
      </c>
      <c r="U711">
        <v>1.6</v>
      </c>
      <c r="V711">
        <v>3.5</v>
      </c>
      <c r="W711">
        <v>1</v>
      </c>
      <c r="X711">
        <v>6</v>
      </c>
      <c r="Y711">
        <v>2</v>
      </c>
      <c r="Z711">
        <v>2</v>
      </c>
      <c r="AA711">
        <v>2</v>
      </c>
      <c r="AB711">
        <v>1.3</v>
      </c>
      <c r="AC711">
        <v>182.2</v>
      </c>
      <c r="AD711">
        <v>8.56</v>
      </c>
      <c r="AE711">
        <v>1.6</v>
      </c>
      <c r="AF711">
        <v>3.6</v>
      </c>
      <c r="AG711">
        <v>1</v>
      </c>
      <c r="AH711">
        <v>13</v>
      </c>
      <c r="AI711">
        <v>3</v>
      </c>
      <c r="AJ711">
        <v>1</v>
      </c>
      <c r="AK711">
        <v>2</v>
      </c>
    </row>
    <row r="712" spans="1:37">
      <c r="A712" t="s">
        <v>724</v>
      </c>
      <c r="B712" t="s">
        <v>641</v>
      </c>
      <c r="C712">
        <v>1414</v>
      </c>
      <c r="D712">
        <v>4</v>
      </c>
      <c r="E712">
        <v>12</v>
      </c>
      <c r="F712">
        <v>878</v>
      </c>
      <c r="G712">
        <v>2</v>
      </c>
      <c r="H712">
        <v>185</v>
      </c>
      <c r="I712">
        <v>0</v>
      </c>
      <c r="J712">
        <v>87800</v>
      </c>
      <c r="K712">
        <v>240</v>
      </c>
      <c r="L712">
        <v>73490</v>
      </c>
      <c r="M712">
        <v>201</v>
      </c>
      <c r="N712">
        <v>21.07</v>
      </c>
      <c r="O712">
        <v>83.7</v>
      </c>
      <c r="P712">
        <v>-14310</v>
      </c>
      <c r="Q712">
        <v>-39</v>
      </c>
      <c r="R712">
        <v>1.1000000000000001</v>
      </c>
      <c r="S712">
        <v>55</v>
      </c>
      <c r="T712">
        <v>5.49</v>
      </c>
      <c r="U712">
        <v>3.3</v>
      </c>
      <c r="V712">
        <v>4.5999999999999996</v>
      </c>
      <c r="W712">
        <v>1</v>
      </c>
      <c r="X712">
        <v>6</v>
      </c>
      <c r="Y712">
        <v>2</v>
      </c>
      <c r="Z712">
        <v>2</v>
      </c>
      <c r="AA712">
        <v>2</v>
      </c>
      <c r="AB712">
        <v>0.7</v>
      </c>
      <c r="AC712">
        <v>428.2</v>
      </c>
      <c r="AD712">
        <v>9.4</v>
      </c>
      <c r="AE712">
        <v>2</v>
      </c>
      <c r="AF712">
        <v>3.9</v>
      </c>
      <c r="AG712">
        <v>-1</v>
      </c>
      <c r="AH712">
        <v>15</v>
      </c>
      <c r="AI712">
        <v>3</v>
      </c>
      <c r="AJ712">
        <v>1</v>
      </c>
      <c r="AK712">
        <v>2</v>
      </c>
    </row>
    <row r="713" spans="1:37">
      <c r="A713" t="s">
        <v>724</v>
      </c>
      <c r="B713" t="s">
        <v>641</v>
      </c>
      <c r="C713">
        <v>1415</v>
      </c>
      <c r="D713">
        <v>1</v>
      </c>
      <c r="E713">
        <v>12</v>
      </c>
      <c r="F713">
        <v>234</v>
      </c>
      <c r="G713">
        <v>0</v>
      </c>
      <c r="H713">
        <v>66</v>
      </c>
      <c r="I713">
        <v>0</v>
      </c>
      <c r="J713">
        <v>23400</v>
      </c>
      <c r="K713">
        <v>64</v>
      </c>
      <c r="L713">
        <v>19990</v>
      </c>
      <c r="M713">
        <v>55</v>
      </c>
      <c r="N713">
        <v>28.21</v>
      </c>
      <c r="O713">
        <v>85.43</v>
      </c>
      <c r="P713">
        <v>-3410</v>
      </c>
      <c r="Q713">
        <v>-9</v>
      </c>
      <c r="R713">
        <v>1.1000000000000001</v>
      </c>
      <c r="S713">
        <v>25.7</v>
      </c>
      <c r="T713">
        <v>4.1399999999999997</v>
      </c>
      <c r="U713">
        <v>2.7</v>
      </c>
      <c r="V713">
        <v>3.3</v>
      </c>
      <c r="W713">
        <v>1</v>
      </c>
      <c r="X713">
        <v>6</v>
      </c>
      <c r="Y713">
        <v>2</v>
      </c>
      <c r="Z713">
        <v>1</v>
      </c>
      <c r="AA713">
        <v>2</v>
      </c>
      <c r="AB713">
        <v>1.1000000000000001</v>
      </c>
      <c r="AC713">
        <v>169.1</v>
      </c>
      <c r="AD713">
        <v>9.23</v>
      </c>
      <c r="AE713">
        <v>2.9</v>
      </c>
      <c r="AF713">
        <v>3.7</v>
      </c>
      <c r="AG713">
        <v>1</v>
      </c>
      <c r="AH713">
        <v>14</v>
      </c>
      <c r="AI713">
        <v>3</v>
      </c>
      <c r="AJ713">
        <v>1</v>
      </c>
      <c r="AK713">
        <v>2</v>
      </c>
    </row>
    <row r="714" spans="1:37">
      <c r="A714" t="s">
        <v>724</v>
      </c>
      <c r="B714" t="s">
        <v>641</v>
      </c>
      <c r="C714">
        <v>1415</v>
      </c>
      <c r="D714">
        <v>4</v>
      </c>
      <c r="E714">
        <v>13</v>
      </c>
      <c r="F714">
        <v>89</v>
      </c>
      <c r="G714">
        <v>0</v>
      </c>
      <c r="H714">
        <v>13</v>
      </c>
      <c r="I714">
        <v>0</v>
      </c>
      <c r="J714">
        <v>8900</v>
      </c>
      <c r="K714">
        <v>24</v>
      </c>
      <c r="L714">
        <v>6110</v>
      </c>
      <c r="M714">
        <v>17</v>
      </c>
      <c r="N714">
        <v>14.61</v>
      </c>
      <c r="O714">
        <v>68.650000000000006</v>
      </c>
      <c r="P714">
        <v>-2790</v>
      </c>
      <c r="Q714">
        <v>-8</v>
      </c>
      <c r="R714">
        <v>1.3</v>
      </c>
      <c r="S714">
        <v>29.4</v>
      </c>
      <c r="T714">
        <v>6.95</v>
      </c>
      <c r="U714">
        <v>5.5</v>
      </c>
      <c r="V714">
        <v>5.7</v>
      </c>
      <c r="W714">
        <v>1</v>
      </c>
      <c r="X714">
        <v>6</v>
      </c>
      <c r="Y714">
        <v>3</v>
      </c>
      <c r="Z714">
        <v>4</v>
      </c>
      <c r="AA714">
        <v>3</v>
      </c>
      <c r="AB714">
        <v>1.7</v>
      </c>
      <c r="AC714">
        <v>108.1</v>
      </c>
      <c r="AD714">
        <v>7.67</v>
      </c>
      <c r="AE714">
        <v>1.8</v>
      </c>
      <c r="AF714">
        <v>3.7</v>
      </c>
      <c r="AG714">
        <v>1</v>
      </c>
      <c r="AH714">
        <v>9</v>
      </c>
      <c r="AI714">
        <v>3</v>
      </c>
      <c r="AJ714">
        <v>1</v>
      </c>
      <c r="AK714">
        <v>2</v>
      </c>
    </row>
    <row r="715" spans="1:37">
      <c r="A715" t="s">
        <v>724</v>
      </c>
      <c r="B715" t="s">
        <v>641</v>
      </c>
      <c r="C715">
        <v>1415</v>
      </c>
      <c r="D715">
        <v>5</v>
      </c>
      <c r="E715">
        <v>15</v>
      </c>
      <c r="F715">
        <v>186</v>
      </c>
      <c r="G715">
        <v>0</v>
      </c>
      <c r="H715">
        <v>29</v>
      </c>
      <c r="I715">
        <v>0</v>
      </c>
      <c r="J715">
        <v>18600</v>
      </c>
      <c r="K715">
        <v>50</v>
      </c>
      <c r="L715">
        <v>15480</v>
      </c>
      <c r="M715">
        <v>42</v>
      </c>
      <c r="N715">
        <v>15.59</v>
      </c>
      <c r="O715">
        <v>83.23</v>
      </c>
      <c r="P715">
        <v>-3120</v>
      </c>
      <c r="Q715">
        <v>-9</v>
      </c>
      <c r="R715">
        <v>1.4</v>
      </c>
      <c r="S715">
        <v>23</v>
      </c>
      <c r="T715">
        <v>7.13</v>
      </c>
      <c r="U715">
        <v>5.7</v>
      </c>
      <c r="V715">
        <v>6.3</v>
      </c>
      <c r="W715">
        <v>1</v>
      </c>
      <c r="X715">
        <v>6</v>
      </c>
      <c r="Y715">
        <v>3</v>
      </c>
      <c r="Z715">
        <v>4</v>
      </c>
      <c r="AA715">
        <v>4</v>
      </c>
      <c r="AB715">
        <v>1.4</v>
      </c>
      <c r="AC715">
        <v>159.9</v>
      </c>
      <c r="AD715">
        <v>7.36</v>
      </c>
      <c r="AE715">
        <v>3.2</v>
      </c>
      <c r="AF715">
        <v>3.6</v>
      </c>
      <c r="AG715">
        <v>1</v>
      </c>
      <c r="AH715">
        <v>14</v>
      </c>
      <c r="AI715">
        <v>3</v>
      </c>
      <c r="AJ715">
        <v>1</v>
      </c>
      <c r="AK715">
        <v>2</v>
      </c>
    </row>
    <row r="716" spans="1:37">
      <c r="A716" t="s">
        <v>724</v>
      </c>
      <c r="B716" t="s">
        <v>641</v>
      </c>
      <c r="C716">
        <v>1415</v>
      </c>
      <c r="D716">
        <v>6</v>
      </c>
      <c r="E716">
        <v>13</v>
      </c>
      <c r="F716">
        <v>25</v>
      </c>
      <c r="G716">
        <v>0</v>
      </c>
      <c r="H716">
        <v>7</v>
      </c>
      <c r="I716">
        <v>0</v>
      </c>
      <c r="J716">
        <v>2500</v>
      </c>
      <c r="K716">
        <v>6</v>
      </c>
      <c r="L716">
        <v>3590</v>
      </c>
      <c r="M716">
        <v>10</v>
      </c>
      <c r="N716">
        <v>28</v>
      </c>
      <c r="O716">
        <v>143.6</v>
      </c>
      <c r="P716">
        <v>1090</v>
      </c>
      <c r="Q716">
        <v>3</v>
      </c>
      <c r="R716">
        <v>1.7</v>
      </c>
      <c r="S716">
        <v>24.7</v>
      </c>
      <c r="T716">
        <v>6.44</v>
      </c>
      <c r="U716">
        <v>5.4</v>
      </c>
      <c r="V716">
        <v>5.6</v>
      </c>
      <c r="W716">
        <v>1</v>
      </c>
      <c r="X716">
        <v>6</v>
      </c>
      <c r="Y716">
        <v>3</v>
      </c>
      <c r="Z716">
        <v>2</v>
      </c>
      <c r="AA716">
        <v>2</v>
      </c>
      <c r="AB716">
        <v>1.5</v>
      </c>
      <c r="AC716">
        <v>102.6</v>
      </c>
      <c r="AD716">
        <v>11.5</v>
      </c>
      <c r="AE716">
        <v>1.8</v>
      </c>
      <c r="AF716">
        <v>4.8</v>
      </c>
      <c r="AG716">
        <v>1</v>
      </c>
      <c r="AH716">
        <v>14</v>
      </c>
      <c r="AI716">
        <v>4</v>
      </c>
      <c r="AJ716">
        <v>1</v>
      </c>
      <c r="AK716">
        <v>3</v>
      </c>
    </row>
    <row r="717" spans="1:37">
      <c r="A717" t="s">
        <v>724</v>
      </c>
      <c r="B717" t="s">
        <v>641</v>
      </c>
      <c r="C717">
        <v>1415</v>
      </c>
      <c r="D717">
        <v>6</v>
      </c>
      <c r="E717">
        <v>15</v>
      </c>
      <c r="F717">
        <v>560</v>
      </c>
      <c r="G717">
        <v>1</v>
      </c>
      <c r="H717">
        <v>84</v>
      </c>
      <c r="I717">
        <v>0</v>
      </c>
      <c r="J717">
        <v>56000</v>
      </c>
      <c r="K717">
        <v>153</v>
      </c>
      <c r="L717">
        <v>56730</v>
      </c>
      <c r="M717">
        <v>155</v>
      </c>
      <c r="N717">
        <v>15</v>
      </c>
      <c r="O717">
        <v>101.3</v>
      </c>
      <c r="P717">
        <v>730</v>
      </c>
      <c r="Q717">
        <v>2</v>
      </c>
      <c r="R717">
        <v>1.4</v>
      </c>
      <c r="S717">
        <v>36.5</v>
      </c>
      <c r="T717">
        <v>7.67</v>
      </c>
      <c r="U717">
        <v>5.5</v>
      </c>
      <c r="V717">
        <v>6.9</v>
      </c>
      <c r="W717">
        <v>1</v>
      </c>
      <c r="X717">
        <v>6</v>
      </c>
      <c r="Y717">
        <v>3</v>
      </c>
      <c r="Z717">
        <v>4</v>
      </c>
      <c r="AA717">
        <v>4</v>
      </c>
      <c r="AB717">
        <v>0.7</v>
      </c>
      <c r="AC717">
        <v>337.5</v>
      </c>
      <c r="AD717">
        <v>9.83</v>
      </c>
      <c r="AE717">
        <v>2.5</v>
      </c>
      <c r="AF717">
        <v>4.4000000000000004</v>
      </c>
      <c r="AG717">
        <v>-1</v>
      </c>
      <c r="AH717">
        <v>15</v>
      </c>
      <c r="AI717">
        <v>3</v>
      </c>
      <c r="AJ717">
        <v>1</v>
      </c>
      <c r="AK717">
        <v>2</v>
      </c>
    </row>
    <row r="718" spans="1:37">
      <c r="A718" t="s">
        <v>724</v>
      </c>
      <c r="B718" t="s">
        <v>641</v>
      </c>
      <c r="C718">
        <v>1416</v>
      </c>
      <c r="D718">
        <v>1</v>
      </c>
      <c r="E718">
        <v>12</v>
      </c>
      <c r="F718">
        <v>79</v>
      </c>
      <c r="G718">
        <v>0</v>
      </c>
      <c r="H718">
        <v>22</v>
      </c>
      <c r="I718">
        <v>0</v>
      </c>
      <c r="J718">
        <v>7900</v>
      </c>
      <c r="K718">
        <v>21</v>
      </c>
      <c r="L718">
        <v>7810</v>
      </c>
      <c r="M718">
        <v>21</v>
      </c>
      <c r="N718">
        <v>27.85</v>
      </c>
      <c r="O718">
        <v>98.86</v>
      </c>
      <c r="P718">
        <v>-90</v>
      </c>
      <c r="Q718">
        <v>0</v>
      </c>
      <c r="R718">
        <v>1.3</v>
      </c>
      <c r="S718">
        <v>15.8</v>
      </c>
      <c r="T718">
        <v>4.7</v>
      </c>
      <c r="U718">
        <v>1.8</v>
      </c>
      <c r="V718">
        <v>3.8</v>
      </c>
      <c r="W718">
        <v>1</v>
      </c>
      <c r="X718">
        <v>5</v>
      </c>
      <c r="Y718">
        <v>2</v>
      </c>
      <c r="Z718">
        <v>1</v>
      </c>
      <c r="AA718">
        <v>2</v>
      </c>
      <c r="AB718">
        <v>1</v>
      </c>
      <c r="AC718">
        <v>184.1</v>
      </c>
      <c r="AD718">
        <v>8.93</v>
      </c>
      <c r="AE718">
        <v>2.5</v>
      </c>
      <c r="AF718">
        <v>3.9</v>
      </c>
      <c r="AG718">
        <v>-1</v>
      </c>
      <c r="AH718">
        <v>13</v>
      </c>
      <c r="AI718">
        <v>3</v>
      </c>
      <c r="AJ718">
        <v>1</v>
      </c>
      <c r="AK718">
        <v>2</v>
      </c>
    </row>
    <row r="719" spans="1:37">
      <c r="A719" t="s">
        <v>724</v>
      </c>
      <c r="B719" t="s">
        <v>641</v>
      </c>
      <c r="C719">
        <v>1416</v>
      </c>
      <c r="D719">
        <v>6</v>
      </c>
      <c r="E719">
        <v>16</v>
      </c>
      <c r="F719">
        <v>190</v>
      </c>
      <c r="G719">
        <v>0</v>
      </c>
      <c r="H719">
        <v>38</v>
      </c>
      <c r="I719">
        <v>0</v>
      </c>
      <c r="J719">
        <v>19000</v>
      </c>
      <c r="K719">
        <v>52</v>
      </c>
      <c r="L719">
        <v>20590</v>
      </c>
      <c r="M719">
        <v>56</v>
      </c>
      <c r="N719">
        <v>20</v>
      </c>
      <c r="O719">
        <v>108.37</v>
      </c>
      <c r="P719">
        <v>1590</v>
      </c>
      <c r="Q719">
        <v>4</v>
      </c>
      <c r="R719">
        <v>1.1000000000000001</v>
      </c>
      <c r="S719">
        <v>27.6</v>
      </c>
      <c r="T719">
        <v>6.48</v>
      </c>
      <c r="U719">
        <v>6</v>
      </c>
      <c r="V719">
        <v>5.7</v>
      </c>
      <c r="W719">
        <v>1</v>
      </c>
      <c r="X719">
        <v>6</v>
      </c>
      <c r="Y719">
        <v>3</v>
      </c>
      <c r="Z719">
        <v>4</v>
      </c>
      <c r="AA719">
        <v>3</v>
      </c>
      <c r="AB719">
        <v>1.2</v>
      </c>
      <c r="AC719">
        <v>172.2</v>
      </c>
      <c r="AD719">
        <v>11.57</v>
      </c>
      <c r="AE719">
        <v>2.6</v>
      </c>
      <c r="AF719">
        <v>4.7</v>
      </c>
      <c r="AG719">
        <v>1</v>
      </c>
      <c r="AH719">
        <v>15</v>
      </c>
      <c r="AI719">
        <v>4</v>
      </c>
      <c r="AJ719">
        <v>1</v>
      </c>
      <c r="AK719">
        <v>2</v>
      </c>
    </row>
    <row r="720" spans="1:37">
      <c r="A720" t="s">
        <v>724</v>
      </c>
      <c r="B720" t="s">
        <v>641</v>
      </c>
      <c r="C720">
        <v>1441</v>
      </c>
      <c r="D720">
        <v>4</v>
      </c>
      <c r="E720">
        <v>12</v>
      </c>
      <c r="F720">
        <v>406</v>
      </c>
      <c r="G720">
        <v>1</v>
      </c>
      <c r="H720">
        <v>74</v>
      </c>
      <c r="I720">
        <v>0</v>
      </c>
      <c r="J720">
        <v>40600</v>
      </c>
      <c r="K720">
        <v>111</v>
      </c>
      <c r="L720">
        <v>32380</v>
      </c>
      <c r="M720">
        <v>89</v>
      </c>
      <c r="N720">
        <v>18.23</v>
      </c>
      <c r="O720">
        <v>79.75</v>
      </c>
      <c r="P720">
        <v>-8220</v>
      </c>
      <c r="Q720">
        <v>-23</v>
      </c>
      <c r="R720">
        <v>1.1000000000000001</v>
      </c>
      <c r="S720">
        <v>26.9</v>
      </c>
      <c r="T720">
        <v>6.17</v>
      </c>
      <c r="U720">
        <v>3.8</v>
      </c>
      <c r="V720">
        <v>5.5</v>
      </c>
      <c r="W720">
        <v>1</v>
      </c>
      <c r="X720">
        <v>6</v>
      </c>
      <c r="Y720">
        <v>3</v>
      </c>
      <c r="Z720">
        <v>2</v>
      </c>
      <c r="AA720">
        <v>2</v>
      </c>
      <c r="AB720">
        <v>1.3</v>
      </c>
      <c r="AC720">
        <v>141.69999999999999</v>
      </c>
      <c r="AD720">
        <v>9.76</v>
      </c>
      <c r="AE720">
        <v>2.2999999999999998</v>
      </c>
      <c r="AF720">
        <v>4.8</v>
      </c>
      <c r="AG720">
        <v>1</v>
      </c>
      <c r="AH720">
        <v>15</v>
      </c>
      <c r="AI720">
        <v>3</v>
      </c>
      <c r="AJ720">
        <v>1</v>
      </c>
      <c r="AK720">
        <v>2</v>
      </c>
    </row>
    <row r="721" spans="1:37">
      <c r="A721" t="s">
        <v>724</v>
      </c>
      <c r="B721" t="s">
        <v>641</v>
      </c>
      <c r="C721">
        <v>1441</v>
      </c>
      <c r="D721">
        <v>4</v>
      </c>
      <c r="E721">
        <v>13</v>
      </c>
      <c r="F721">
        <v>23</v>
      </c>
      <c r="G721">
        <v>0</v>
      </c>
      <c r="H721">
        <v>3</v>
      </c>
      <c r="I721">
        <v>0</v>
      </c>
      <c r="J721">
        <v>2300</v>
      </c>
      <c r="K721">
        <v>6</v>
      </c>
      <c r="L721">
        <v>2150</v>
      </c>
      <c r="M721">
        <v>6</v>
      </c>
      <c r="N721">
        <v>13.04</v>
      </c>
      <c r="O721">
        <v>93.48</v>
      </c>
      <c r="P721">
        <v>-150</v>
      </c>
      <c r="Q721">
        <v>0</v>
      </c>
      <c r="R721">
        <v>3.5</v>
      </c>
      <c r="S721">
        <v>15.3</v>
      </c>
      <c r="T721">
        <v>8.15</v>
      </c>
      <c r="U721">
        <v>3.5</v>
      </c>
      <c r="V721">
        <v>7.8</v>
      </c>
      <c r="W721">
        <v>1</v>
      </c>
      <c r="X721">
        <v>6</v>
      </c>
      <c r="Y721">
        <v>4</v>
      </c>
      <c r="Z721">
        <v>3</v>
      </c>
      <c r="AA721">
        <v>4</v>
      </c>
      <c r="AB721">
        <v>1.6</v>
      </c>
      <c r="AC721">
        <v>30.6</v>
      </c>
      <c r="AD721">
        <v>8.64</v>
      </c>
      <c r="AE721">
        <v>7.8</v>
      </c>
      <c r="AF721">
        <v>6.4</v>
      </c>
      <c r="AG721">
        <v>1</v>
      </c>
      <c r="AH721">
        <v>11</v>
      </c>
      <c r="AI721">
        <v>4</v>
      </c>
      <c r="AJ721">
        <v>1</v>
      </c>
      <c r="AK721">
        <v>3</v>
      </c>
    </row>
    <row r="722" spans="1:37">
      <c r="A722" t="s">
        <v>724</v>
      </c>
      <c r="B722" t="s">
        <v>641</v>
      </c>
      <c r="C722">
        <v>1441</v>
      </c>
      <c r="D722">
        <v>5</v>
      </c>
      <c r="E722">
        <v>12</v>
      </c>
      <c r="F722">
        <v>49</v>
      </c>
      <c r="G722">
        <v>0</v>
      </c>
      <c r="H722">
        <v>7</v>
      </c>
      <c r="I722">
        <v>0</v>
      </c>
      <c r="J722">
        <v>4900</v>
      </c>
      <c r="K722">
        <v>13</v>
      </c>
      <c r="L722">
        <v>3480</v>
      </c>
      <c r="M722">
        <v>10</v>
      </c>
      <c r="N722">
        <v>14.29</v>
      </c>
      <c r="O722">
        <v>71.02</v>
      </c>
      <c r="P722">
        <v>-1420</v>
      </c>
      <c r="Q722">
        <v>-4</v>
      </c>
      <c r="R722">
        <v>1.5</v>
      </c>
      <c r="S722">
        <v>18.5</v>
      </c>
      <c r="T722">
        <v>6.05</v>
      </c>
      <c r="U722">
        <v>3.7</v>
      </c>
      <c r="V722">
        <v>5.0999999999999996</v>
      </c>
      <c r="W722">
        <v>1</v>
      </c>
      <c r="X722">
        <v>6</v>
      </c>
      <c r="Y722">
        <v>3</v>
      </c>
      <c r="Z722">
        <v>2</v>
      </c>
      <c r="AA722">
        <v>2</v>
      </c>
      <c r="AB722">
        <v>1.3</v>
      </c>
      <c r="AC722">
        <v>81.8</v>
      </c>
      <c r="AD722">
        <v>8.65</v>
      </c>
      <c r="AE722">
        <v>1.7</v>
      </c>
      <c r="AF722">
        <v>4.8</v>
      </c>
      <c r="AG722">
        <v>1</v>
      </c>
      <c r="AH722">
        <v>11</v>
      </c>
      <c r="AI722">
        <v>3</v>
      </c>
      <c r="AJ722">
        <v>1</v>
      </c>
      <c r="AK722">
        <v>3</v>
      </c>
    </row>
    <row r="723" spans="1:37">
      <c r="A723" t="s">
        <v>724</v>
      </c>
      <c r="B723" t="s">
        <v>641</v>
      </c>
      <c r="C723">
        <v>1441</v>
      </c>
      <c r="D723">
        <v>6</v>
      </c>
      <c r="E723">
        <v>12</v>
      </c>
      <c r="F723">
        <v>573</v>
      </c>
      <c r="G723">
        <v>1</v>
      </c>
      <c r="H723">
        <v>117</v>
      </c>
      <c r="I723">
        <v>0</v>
      </c>
      <c r="J723">
        <v>57300</v>
      </c>
      <c r="K723">
        <v>156</v>
      </c>
      <c r="L723">
        <v>50380</v>
      </c>
      <c r="M723">
        <v>138</v>
      </c>
      <c r="N723">
        <v>20.420000000000002</v>
      </c>
      <c r="O723">
        <v>87.92</v>
      </c>
      <c r="P723">
        <v>-6920</v>
      </c>
      <c r="Q723">
        <v>-19</v>
      </c>
      <c r="R723">
        <v>1.1000000000000001</v>
      </c>
      <c r="S723">
        <v>155.5</v>
      </c>
      <c r="T723">
        <v>6.01</v>
      </c>
      <c r="U723">
        <v>3.5</v>
      </c>
      <c r="V723">
        <v>4.9000000000000004</v>
      </c>
      <c r="W723">
        <v>1</v>
      </c>
      <c r="X723">
        <v>6</v>
      </c>
      <c r="Y723">
        <v>3</v>
      </c>
      <c r="Z723">
        <v>2</v>
      </c>
      <c r="AA723">
        <v>2</v>
      </c>
      <c r="AB723">
        <v>1</v>
      </c>
      <c r="AC723">
        <v>135.19999999999999</v>
      </c>
      <c r="AD723">
        <v>9.6</v>
      </c>
      <c r="AE723">
        <v>2.4</v>
      </c>
      <c r="AF723">
        <v>5.0999999999999996</v>
      </c>
      <c r="AG723">
        <v>-1</v>
      </c>
      <c r="AH723">
        <v>15</v>
      </c>
      <c r="AI723">
        <v>4</v>
      </c>
      <c r="AJ723">
        <v>1</v>
      </c>
      <c r="AK723">
        <v>2</v>
      </c>
    </row>
    <row r="724" spans="1:37">
      <c r="A724" t="s">
        <v>724</v>
      </c>
      <c r="B724" t="s">
        <v>641</v>
      </c>
      <c r="C724">
        <v>1515</v>
      </c>
      <c r="D724">
        <v>1</v>
      </c>
      <c r="E724">
        <v>15</v>
      </c>
      <c r="F724">
        <v>392</v>
      </c>
      <c r="G724">
        <v>1</v>
      </c>
      <c r="H724">
        <v>90</v>
      </c>
      <c r="I724">
        <v>0</v>
      </c>
      <c r="J724">
        <v>39200</v>
      </c>
      <c r="K724">
        <v>107</v>
      </c>
      <c r="L724">
        <v>28480</v>
      </c>
      <c r="M724">
        <v>78</v>
      </c>
      <c r="N724">
        <v>22.96</v>
      </c>
      <c r="O724">
        <v>72.650000000000006</v>
      </c>
      <c r="P724">
        <v>-10720</v>
      </c>
      <c r="Q724">
        <v>-29</v>
      </c>
      <c r="R724">
        <v>1.2</v>
      </c>
      <c r="S724">
        <v>18</v>
      </c>
      <c r="T724">
        <v>3.89</v>
      </c>
      <c r="U724">
        <v>2.2999999999999998</v>
      </c>
      <c r="V724">
        <v>3.6</v>
      </c>
      <c r="W724">
        <v>1</v>
      </c>
      <c r="X724">
        <v>6</v>
      </c>
      <c r="Y724">
        <v>2</v>
      </c>
      <c r="Z724">
        <v>2</v>
      </c>
      <c r="AA724">
        <v>2</v>
      </c>
      <c r="AB724">
        <v>1.2</v>
      </c>
      <c r="AC724">
        <v>203.2</v>
      </c>
      <c r="AD724">
        <v>9.77</v>
      </c>
      <c r="AE724">
        <v>2.9</v>
      </c>
      <c r="AF724">
        <v>3.8</v>
      </c>
      <c r="AG724">
        <v>1</v>
      </c>
      <c r="AH724">
        <v>15</v>
      </c>
      <c r="AI724">
        <v>3</v>
      </c>
      <c r="AJ724">
        <v>1</v>
      </c>
      <c r="AK724">
        <v>2</v>
      </c>
    </row>
    <row r="725" spans="1:37">
      <c r="A725" t="s">
        <v>724</v>
      </c>
      <c r="B725" t="s">
        <v>641</v>
      </c>
      <c r="C725">
        <v>1515</v>
      </c>
      <c r="D725">
        <v>4</v>
      </c>
      <c r="E725">
        <v>12</v>
      </c>
      <c r="F725">
        <v>130</v>
      </c>
      <c r="G725">
        <v>0</v>
      </c>
      <c r="H725">
        <v>36</v>
      </c>
      <c r="I725">
        <v>0</v>
      </c>
      <c r="J725">
        <v>13000</v>
      </c>
      <c r="K725">
        <v>35</v>
      </c>
      <c r="L725">
        <v>14040</v>
      </c>
      <c r="M725">
        <v>38</v>
      </c>
      <c r="N725">
        <v>27.69</v>
      </c>
      <c r="O725">
        <v>108</v>
      </c>
      <c r="P725">
        <v>1040</v>
      </c>
      <c r="Q725">
        <v>3</v>
      </c>
      <c r="R725">
        <v>1.1000000000000001</v>
      </c>
      <c r="S725">
        <v>16.5</v>
      </c>
      <c r="T725">
        <v>4.68</v>
      </c>
      <c r="U725">
        <v>2.8</v>
      </c>
      <c r="V725">
        <v>3.9</v>
      </c>
      <c r="W725">
        <v>1</v>
      </c>
      <c r="X725">
        <v>6</v>
      </c>
      <c r="Y725">
        <v>2</v>
      </c>
      <c r="Z725">
        <v>1</v>
      </c>
      <c r="AA725">
        <v>2</v>
      </c>
      <c r="AB725">
        <v>1.8</v>
      </c>
      <c r="AC725">
        <v>40.200000000000003</v>
      </c>
      <c r="AD725">
        <v>6.12</v>
      </c>
      <c r="AE725">
        <v>2.9</v>
      </c>
      <c r="AF725">
        <v>3.4</v>
      </c>
      <c r="AG725">
        <v>1</v>
      </c>
      <c r="AH725">
        <v>11</v>
      </c>
      <c r="AI725">
        <v>3</v>
      </c>
      <c r="AJ725">
        <v>1</v>
      </c>
      <c r="AK725">
        <v>2</v>
      </c>
    </row>
    <row r="726" spans="1:37">
      <c r="A726" t="s">
        <v>724</v>
      </c>
      <c r="B726" t="s">
        <v>641</v>
      </c>
      <c r="C726">
        <v>1515</v>
      </c>
      <c r="D726">
        <v>5</v>
      </c>
      <c r="E726">
        <v>12</v>
      </c>
      <c r="F726">
        <v>297</v>
      </c>
      <c r="G726">
        <v>0</v>
      </c>
      <c r="H726">
        <v>46</v>
      </c>
      <c r="I726">
        <v>0</v>
      </c>
      <c r="J726">
        <v>29700</v>
      </c>
      <c r="K726">
        <v>81</v>
      </c>
      <c r="L726">
        <v>18370</v>
      </c>
      <c r="M726">
        <v>50</v>
      </c>
      <c r="N726">
        <v>15.49</v>
      </c>
      <c r="O726">
        <v>61.85</v>
      </c>
      <c r="P726">
        <v>-11330</v>
      </c>
      <c r="Q726">
        <v>-31</v>
      </c>
      <c r="R726">
        <v>1.3</v>
      </c>
      <c r="S726">
        <v>22</v>
      </c>
      <c r="T726">
        <v>5.88</v>
      </c>
      <c r="U726">
        <v>2.1</v>
      </c>
      <c r="V726">
        <v>5</v>
      </c>
      <c r="W726">
        <v>1</v>
      </c>
      <c r="X726">
        <v>6</v>
      </c>
      <c r="Y726">
        <v>3</v>
      </c>
      <c r="Z726">
        <v>1</v>
      </c>
      <c r="AA726">
        <v>2</v>
      </c>
      <c r="AB726">
        <v>1.3</v>
      </c>
      <c r="AC726">
        <v>92.6</v>
      </c>
      <c r="AD726">
        <v>8.69</v>
      </c>
      <c r="AE726">
        <v>3.4</v>
      </c>
      <c r="AF726">
        <v>4.3</v>
      </c>
      <c r="AG726">
        <v>1</v>
      </c>
      <c r="AH726">
        <v>14</v>
      </c>
      <c r="AI726">
        <v>3</v>
      </c>
      <c r="AJ726">
        <v>2</v>
      </c>
      <c r="AK726">
        <v>2</v>
      </c>
    </row>
    <row r="727" spans="1:37">
      <c r="A727" t="s">
        <v>724</v>
      </c>
      <c r="B727" t="s">
        <v>641</v>
      </c>
      <c r="C727">
        <v>1515</v>
      </c>
      <c r="D727">
        <v>6</v>
      </c>
      <c r="E727">
        <v>12</v>
      </c>
      <c r="F727">
        <v>927</v>
      </c>
      <c r="G727">
        <v>2</v>
      </c>
      <c r="H727">
        <v>200</v>
      </c>
      <c r="I727">
        <v>0</v>
      </c>
      <c r="J727">
        <v>92700</v>
      </c>
      <c r="K727">
        <v>253</v>
      </c>
      <c r="L727">
        <v>71200</v>
      </c>
      <c r="M727">
        <v>195</v>
      </c>
      <c r="N727">
        <v>21.57</v>
      </c>
      <c r="O727">
        <v>76.81</v>
      </c>
      <c r="P727">
        <v>-21500</v>
      </c>
      <c r="Q727">
        <v>-59</v>
      </c>
      <c r="R727">
        <v>1.2</v>
      </c>
      <c r="S727">
        <v>24</v>
      </c>
      <c r="T727">
        <v>4.8499999999999996</v>
      </c>
      <c r="U727">
        <v>3.6</v>
      </c>
      <c r="V727">
        <v>3.9</v>
      </c>
      <c r="W727">
        <v>1</v>
      </c>
      <c r="X727">
        <v>6</v>
      </c>
      <c r="Y727">
        <v>2</v>
      </c>
      <c r="Z727">
        <v>1</v>
      </c>
      <c r="AA727">
        <v>2</v>
      </c>
      <c r="AB727">
        <v>1.4</v>
      </c>
      <c r="AC727">
        <v>131.19999999999999</v>
      </c>
      <c r="AD727">
        <v>9.83</v>
      </c>
      <c r="AE727">
        <v>3</v>
      </c>
      <c r="AF727">
        <v>4.3</v>
      </c>
      <c r="AG727">
        <v>1</v>
      </c>
      <c r="AH727">
        <v>15</v>
      </c>
      <c r="AI727">
        <v>3</v>
      </c>
      <c r="AJ727">
        <v>1</v>
      </c>
      <c r="AK727">
        <v>2</v>
      </c>
    </row>
    <row r="728" spans="1:37">
      <c r="A728" t="s">
        <v>724</v>
      </c>
      <c r="B728" t="s">
        <v>641</v>
      </c>
      <c r="C728">
        <v>1551</v>
      </c>
      <c r="D728">
        <v>5</v>
      </c>
      <c r="E728">
        <v>12</v>
      </c>
      <c r="F728">
        <v>293</v>
      </c>
      <c r="G728">
        <v>0</v>
      </c>
      <c r="H728">
        <v>48</v>
      </c>
      <c r="I728">
        <v>0</v>
      </c>
      <c r="J728">
        <v>29300</v>
      </c>
      <c r="K728">
        <v>80</v>
      </c>
      <c r="L728">
        <v>22260</v>
      </c>
      <c r="M728">
        <v>61</v>
      </c>
      <c r="N728">
        <v>16.38</v>
      </c>
      <c r="O728">
        <v>75.97</v>
      </c>
      <c r="P728">
        <v>-7040</v>
      </c>
      <c r="Q728">
        <v>-19</v>
      </c>
      <c r="R728">
        <v>1.4</v>
      </c>
      <c r="S728">
        <v>53.2</v>
      </c>
      <c r="T728">
        <v>6.81</v>
      </c>
      <c r="U728">
        <v>4.8</v>
      </c>
      <c r="V728">
        <v>5.6</v>
      </c>
      <c r="W728">
        <v>1</v>
      </c>
      <c r="X728">
        <v>6</v>
      </c>
      <c r="Y728">
        <v>3</v>
      </c>
      <c r="Z728">
        <v>2</v>
      </c>
      <c r="AA728">
        <v>2</v>
      </c>
      <c r="AB728">
        <v>1.5</v>
      </c>
      <c r="AC728">
        <v>85.8</v>
      </c>
      <c r="AD728">
        <v>11.12</v>
      </c>
      <c r="AE728">
        <v>3.6</v>
      </c>
      <c r="AF728">
        <v>5.7</v>
      </c>
      <c r="AG728">
        <v>1</v>
      </c>
      <c r="AH728">
        <v>15</v>
      </c>
      <c r="AI728">
        <v>4</v>
      </c>
      <c r="AJ728">
        <v>1</v>
      </c>
      <c r="AK728">
        <v>3</v>
      </c>
    </row>
    <row r="729" spans="1:37">
      <c r="A729" t="s">
        <v>724</v>
      </c>
      <c r="B729" t="s">
        <v>641</v>
      </c>
      <c r="C729">
        <v>1551</v>
      </c>
      <c r="D729">
        <v>6</v>
      </c>
      <c r="E729">
        <v>12</v>
      </c>
      <c r="F729">
        <v>491</v>
      </c>
      <c r="G729">
        <v>1</v>
      </c>
      <c r="H729">
        <v>94</v>
      </c>
      <c r="I729">
        <v>0</v>
      </c>
      <c r="J729">
        <v>49100</v>
      </c>
      <c r="K729">
        <v>134</v>
      </c>
      <c r="L729">
        <v>40910</v>
      </c>
      <c r="M729">
        <v>112</v>
      </c>
      <c r="N729">
        <v>19.14</v>
      </c>
      <c r="O729">
        <v>83.32</v>
      </c>
      <c r="P729">
        <v>-8190</v>
      </c>
      <c r="Q729">
        <v>-22</v>
      </c>
      <c r="R729">
        <v>1.1000000000000001</v>
      </c>
      <c r="S729">
        <v>27.1</v>
      </c>
      <c r="T729">
        <v>5.77</v>
      </c>
      <c r="U729">
        <v>4.4000000000000004</v>
      </c>
      <c r="V729">
        <v>5</v>
      </c>
      <c r="W729">
        <v>1</v>
      </c>
      <c r="X729">
        <v>6</v>
      </c>
      <c r="Y729">
        <v>3</v>
      </c>
      <c r="Z729">
        <v>1</v>
      </c>
      <c r="AA729">
        <v>2</v>
      </c>
      <c r="AB729">
        <v>1</v>
      </c>
      <c r="AC729">
        <v>462</v>
      </c>
      <c r="AD729">
        <v>10.43</v>
      </c>
      <c r="AE729">
        <v>2.5</v>
      </c>
      <c r="AF729">
        <v>5.0999999999999996</v>
      </c>
      <c r="AG729">
        <v>1</v>
      </c>
      <c r="AH729">
        <v>15</v>
      </c>
      <c r="AI729">
        <v>4</v>
      </c>
      <c r="AJ729">
        <v>1</v>
      </c>
      <c r="AK729">
        <v>3</v>
      </c>
    </row>
    <row r="730" spans="1:37">
      <c r="A730" t="s">
        <v>724</v>
      </c>
      <c r="B730" t="s">
        <v>641</v>
      </c>
      <c r="C730">
        <v>1616</v>
      </c>
      <c r="D730">
        <v>1</v>
      </c>
      <c r="E730">
        <v>12</v>
      </c>
      <c r="F730">
        <v>138</v>
      </c>
      <c r="G730">
        <v>0</v>
      </c>
      <c r="H730">
        <v>32</v>
      </c>
      <c r="I730">
        <v>0</v>
      </c>
      <c r="J730">
        <v>13800</v>
      </c>
      <c r="K730">
        <v>37</v>
      </c>
      <c r="L730">
        <v>13670</v>
      </c>
      <c r="M730">
        <v>37</v>
      </c>
      <c r="N730">
        <v>23.19</v>
      </c>
      <c r="O730">
        <v>99.06</v>
      </c>
      <c r="P730">
        <v>-130</v>
      </c>
      <c r="Q730">
        <v>0</v>
      </c>
      <c r="R730">
        <v>1.2</v>
      </c>
      <c r="S730">
        <v>13.5</v>
      </c>
      <c r="T730">
        <v>5.35</v>
      </c>
      <c r="U730">
        <v>4.3</v>
      </c>
      <c r="V730">
        <v>4.5</v>
      </c>
      <c r="W730">
        <v>1</v>
      </c>
      <c r="X730">
        <v>6</v>
      </c>
      <c r="Y730">
        <v>3</v>
      </c>
      <c r="Z730">
        <v>2</v>
      </c>
      <c r="AA730">
        <v>2</v>
      </c>
      <c r="AB730">
        <v>1.1000000000000001</v>
      </c>
      <c r="AC730">
        <v>106.6</v>
      </c>
      <c r="AD730">
        <v>7.66</v>
      </c>
      <c r="AE730">
        <v>4.5</v>
      </c>
      <c r="AF730">
        <v>4</v>
      </c>
      <c r="AG730">
        <v>1</v>
      </c>
      <c r="AH730">
        <v>15</v>
      </c>
      <c r="AI730">
        <v>3</v>
      </c>
      <c r="AJ730">
        <v>1</v>
      </c>
      <c r="AK730">
        <v>2</v>
      </c>
    </row>
    <row r="731" spans="1:37">
      <c r="A731" t="s">
        <v>724</v>
      </c>
      <c r="B731" t="s">
        <v>641</v>
      </c>
      <c r="C731">
        <v>1616</v>
      </c>
      <c r="D731">
        <v>1</v>
      </c>
      <c r="E731">
        <v>16</v>
      </c>
      <c r="F731">
        <v>4</v>
      </c>
      <c r="G731">
        <v>0</v>
      </c>
      <c r="H731">
        <v>2</v>
      </c>
      <c r="I731">
        <v>0</v>
      </c>
      <c r="J731">
        <v>400</v>
      </c>
      <c r="K731">
        <v>1</v>
      </c>
      <c r="L731">
        <v>720</v>
      </c>
      <c r="M731">
        <v>2</v>
      </c>
      <c r="N731">
        <v>50</v>
      </c>
      <c r="O731">
        <v>180</v>
      </c>
      <c r="P731">
        <v>320</v>
      </c>
      <c r="Q731">
        <v>1</v>
      </c>
      <c r="R731">
        <v>1.2</v>
      </c>
      <c r="S731">
        <v>3.5</v>
      </c>
      <c r="T731">
        <v>2.25</v>
      </c>
      <c r="U731">
        <v>1.2</v>
      </c>
      <c r="V731">
        <v>1.7</v>
      </c>
      <c r="W731">
        <v>1</v>
      </c>
      <c r="X731">
        <v>1</v>
      </c>
      <c r="Y731">
        <v>1</v>
      </c>
      <c r="Z731">
        <v>1</v>
      </c>
      <c r="AA731">
        <v>1</v>
      </c>
      <c r="AB731">
        <v>3.5</v>
      </c>
      <c r="AC731">
        <v>18</v>
      </c>
      <c r="AD731">
        <v>7.48</v>
      </c>
      <c r="AE731">
        <v>3.5</v>
      </c>
      <c r="AF731">
        <v>3.7</v>
      </c>
      <c r="AG731">
        <v>1</v>
      </c>
      <c r="AH731">
        <v>9</v>
      </c>
      <c r="AI731">
        <v>4</v>
      </c>
      <c r="AJ731">
        <v>2</v>
      </c>
      <c r="AK731">
        <v>2</v>
      </c>
    </row>
    <row r="732" spans="1:37">
      <c r="A732" t="s">
        <v>724</v>
      </c>
      <c r="B732" t="s">
        <v>641</v>
      </c>
      <c r="C732">
        <v>1616</v>
      </c>
      <c r="D732">
        <v>5</v>
      </c>
      <c r="E732">
        <v>13</v>
      </c>
      <c r="F732">
        <v>55</v>
      </c>
      <c r="G732">
        <v>0</v>
      </c>
      <c r="H732">
        <v>11</v>
      </c>
      <c r="I732">
        <v>0</v>
      </c>
      <c r="J732">
        <v>5500</v>
      </c>
      <c r="K732">
        <v>15</v>
      </c>
      <c r="L732">
        <v>4140</v>
      </c>
      <c r="M732">
        <v>11</v>
      </c>
      <c r="N732">
        <v>20</v>
      </c>
      <c r="O732">
        <v>75.27</v>
      </c>
      <c r="P732">
        <v>-1360</v>
      </c>
      <c r="Q732">
        <v>-4</v>
      </c>
      <c r="R732">
        <v>1.9</v>
      </c>
      <c r="S732">
        <v>17</v>
      </c>
      <c r="T732">
        <v>7.03</v>
      </c>
      <c r="U732">
        <v>3.6</v>
      </c>
      <c r="V732">
        <v>6.4</v>
      </c>
      <c r="W732">
        <v>1</v>
      </c>
      <c r="X732">
        <v>6</v>
      </c>
      <c r="Y732">
        <v>3</v>
      </c>
      <c r="Z732">
        <v>3</v>
      </c>
      <c r="AA732">
        <v>3</v>
      </c>
      <c r="AB732">
        <v>1.4</v>
      </c>
      <c r="AC732">
        <v>89.5</v>
      </c>
      <c r="AD732">
        <v>9.57</v>
      </c>
      <c r="AE732">
        <v>2.2999999999999998</v>
      </c>
      <c r="AF732">
        <v>4.5999999999999996</v>
      </c>
      <c r="AG732">
        <v>1</v>
      </c>
      <c r="AH732">
        <v>15</v>
      </c>
      <c r="AI732">
        <v>3</v>
      </c>
      <c r="AJ732">
        <v>1</v>
      </c>
      <c r="AK732">
        <v>3</v>
      </c>
    </row>
    <row r="733" spans="1:37">
      <c r="A733" t="s">
        <v>724</v>
      </c>
      <c r="B733" t="s">
        <v>641</v>
      </c>
      <c r="C733">
        <v>2112</v>
      </c>
      <c r="D733">
        <v>6</v>
      </c>
      <c r="E733">
        <v>12</v>
      </c>
      <c r="F733">
        <v>58</v>
      </c>
      <c r="G733">
        <v>0</v>
      </c>
      <c r="H733">
        <v>18</v>
      </c>
      <c r="I733">
        <v>0</v>
      </c>
      <c r="J733">
        <v>5800</v>
      </c>
      <c r="K733">
        <v>15</v>
      </c>
      <c r="L733">
        <v>4010</v>
      </c>
      <c r="M733">
        <v>11</v>
      </c>
      <c r="N733">
        <v>31.03</v>
      </c>
      <c r="O733">
        <v>69.14</v>
      </c>
      <c r="P733">
        <v>-1790</v>
      </c>
      <c r="Q733">
        <v>-5</v>
      </c>
      <c r="R733">
        <v>1.4</v>
      </c>
      <c r="S733">
        <v>7.4</v>
      </c>
      <c r="T733">
        <v>2.68</v>
      </c>
      <c r="U733">
        <v>2.4</v>
      </c>
      <c r="V733">
        <v>2.4</v>
      </c>
      <c r="W733">
        <v>1</v>
      </c>
      <c r="X733">
        <v>4</v>
      </c>
      <c r="Y733">
        <v>1</v>
      </c>
      <c r="Z733">
        <v>1</v>
      </c>
      <c r="AA733">
        <v>1</v>
      </c>
      <c r="AB733">
        <v>1.2</v>
      </c>
      <c r="AC733">
        <v>93.1</v>
      </c>
      <c r="AD733">
        <v>8.85</v>
      </c>
      <c r="AE733">
        <v>1.5</v>
      </c>
      <c r="AF733">
        <v>5</v>
      </c>
      <c r="AG733">
        <v>1</v>
      </c>
      <c r="AH733">
        <v>14</v>
      </c>
      <c r="AI733">
        <v>3</v>
      </c>
      <c r="AJ733">
        <v>1</v>
      </c>
      <c r="AK733">
        <v>3</v>
      </c>
    </row>
    <row r="734" spans="1:37">
      <c r="A734" t="s">
        <v>724</v>
      </c>
      <c r="B734" t="s">
        <v>641</v>
      </c>
      <c r="C734">
        <v>2121</v>
      </c>
      <c r="D734">
        <v>2</v>
      </c>
      <c r="E734">
        <v>12</v>
      </c>
      <c r="F734">
        <v>503</v>
      </c>
      <c r="G734">
        <v>1</v>
      </c>
      <c r="H734">
        <v>202</v>
      </c>
      <c r="I734">
        <v>0</v>
      </c>
      <c r="J734">
        <v>50300</v>
      </c>
      <c r="K734">
        <v>137</v>
      </c>
      <c r="L734">
        <v>41300</v>
      </c>
      <c r="M734">
        <v>113</v>
      </c>
      <c r="N734">
        <v>40.159999999999997</v>
      </c>
      <c r="O734">
        <v>82.11</v>
      </c>
      <c r="P734">
        <v>-9000</v>
      </c>
      <c r="Q734">
        <v>-25</v>
      </c>
      <c r="R734">
        <v>1.1000000000000001</v>
      </c>
      <c r="S734">
        <v>8.3000000000000007</v>
      </c>
      <c r="T734">
        <v>2.29</v>
      </c>
      <c r="U734">
        <v>1.4</v>
      </c>
      <c r="V734">
        <v>2</v>
      </c>
      <c r="W734">
        <v>1</v>
      </c>
      <c r="X734">
        <v>4</v>
      </c>
      <c r="Y734">
        <v>1</v>
      </c>
      <c r="Z734">
        <v>1</v>
      </c>
      <c r="AA734">
        <v>1</v>
      </c>
      <c r="AB734">
        <v>1.1000000000000001</v>
      </c>
      <c r="AC734">
        <v>200.4</v>
      </c>
      <c r="AD734">
        <v>9.52</v>
      </c>
      <c r="AE734">
        <v>1.8</v>
      </c>
      <c r="AF734">
        <v>4.9000000000000004</v>
      </c>
      <c r="AG734">
        <v>1</v>
      </c>
      <c r="AH734">
        <v>15</v>
      </c>
      <c r="AI734">
        <v>3</v>
      </c>
      <c r="AJ734">
        <v>1</v>
      </c>
      <c r="AK734">
        <v>2</v>
      </c>
    </row>
    <row r="735" spans="1:37">
      <c r="A735" t="s">
        <v>724</v>
      </c>
      <c r="B735" t="s">
        <v>641</v>
      </c>
      <c r="C735">
        <v>2121</v>
      </c>
      <c r="D735">
        <v>4</v>
      </c>
      <c r="E735">
        <v>12</v>
      </c>
      <c r="F735">
        <v>76</v>
      </c>
      <c r="G735">
        <v>0</v>
      </c>
      <c r="H735">
        <v>29</v>
      </c>
      <c r="I735">
        <v>0</v>
      </c>
      <c r="J735">
        <v>7600</v>
      </c>
      <c r="K735">
        <v>20</v>
      </c>
      <c r="L735">
        <v>5740</v>
      </c>
      <c r="M735">
        <v>16</v>
      </c>
      <c r="N735">
        <v>38.159999999999997</v>
      </c>
      <c r="O735">
        <v>75.53</v>
      </c>
      <c r="P735">
        <v>-1860</v>
      </c>
      <c r="Q735">
        <v>-5</v>
      </c>
      <c r="R735">
        <v>1.1000000000000001</v>
      </c>
      <c r="S735">
        <v>13</v>
      </c>
      <c r="T735">
        <v>2.12</v>
      </c>
      <c r="U735">
        <v>1.4</v>
      </c>
      <c r="V735">
        <v>1.8</v>
      </c>
      <c r="W735">
        <v>1</v>
      </c>
      <c r="X735">
        <v>4</v>
      </c>
      <c r="Y735">
        <v>1</v>
      </c>
      <c r="Z735">
        <v>1</v>
      </c>
      <c r="AA735">
        <v>1</v>
      </c>
      <c r="AB735">
        <v>1</v>
      </c>
      <c r="AC735">
        <v>56.7</v>
      </c>
      <c r="AD735">
        <v>8.93</v>
      </c>
      <c r="AE735">
        <v>2.1</v>
      </c>
      <c r="AF735">
        <v>4.5</v>
      </c>
      <c r="AG735">
        <v>1</v>
      </c>
      <c r="AH735">
        <v>12</v>
      </c>
      <c r="AI735">
        <v>3</v>
      </c>
      <c r="AJ735">
        <v>1</v>
      </c>
      <c r="AK735">
        <v>2</v>
      </c>
    </row>
    <row r="736" spans="1:37">
      <c r="A736" t="s">
        <v>724</v>
      </c>
      <c r="B736" t="s">
        <v>641</v>
      </c>
      <c r="C736">
        <v>2123</v>
      </c>
      <c r="D736">
        <v>2</v>
      </c>
      <c r="E736">
        <v>12</v>
      </c>
      <c r="F736">
        <v>75</v>
      </c>
      <c r="G736">
        <v>0</v>
      </c>
      <c r="H736">
        <v>23</v>
      </c>
      <c r="I736">
        <v>0</v>
      </c>
      <c r="J736">
        <v>7500</v>
      </c>
      <c r="K736">
        <v>20</v>
      </c>
      <c r="L736">
        <v>6490</v>
      </c>
      <c r="M736">
        <v>18</v>
      </c>
      <c r="N736">
        <v>30.67</v>
      </c>
      <c r="O736">
        <v>86.53</v>
      </c>
      <c r="P736">
        <v>-1010</v>
      </c>
      <c r="Q736">
        <v>-3</v>
      </c>
      <c r="R736">
        <v>1.1000000000000001</v>
      </c>
      <c r="S736">
        <v>12</v>
      </c>
      <c r="T736">
        <v>3.6</v>
      </c>
      <c r="U736">
        <v>3.5</v>
      </c>
      <c r="V736">
        <v>3.2</v>
      </c>
      <c r="W736">
        <v>1</v>
      </c>
      <c r="X736">
        <v>5</v>
      </c>
      <c r="Y736">
        <v>2</v>
      </c>
      <c r="Z736">
        <v>1</v>
      </c>
      <c r="AA736">
        <v>1</v>
      </c>
      <c r="AB736">
        <v>1</v>
      </c>
      <c r="AC736">
        <v>77.2</v>
      </c>
      <c r="AD736">
        <v>9.64</v>
      </c>
      <c r="AE736">
        <v>3.1</v>
      </c>
      <c r="AF736">
        <v>3.9</v>
      </c>
      <c r="AG736">
        <v>1</v>
      </c>
      <c r="AH736">
        <v>14</v>
      </c>
      <c r="AI736">
        <v>3</v>
      </c>
      <c r="AJ736">
        <v>1</v>
      </c>
      <c r="AK736">
        <v>2</v>
      </c>
    </row>
    <row r="737" spans="1:37">
      <c r="A737" t="s">
        <v>724</v>
      </c>
      <c r="B737" t="s">
        <v>641</v>
      </c>
      <c r="C737">
        <v>2124</v>
      </c>
      <c r="D737">
        <v>2</v>
      </c>
      <c r="E737">
        <v>12</v>
      </c>
      <c r="F737">
        <v>126</v>
      </c>
      <c r="G737">
        <v>0</v>
      </c>
      <c r="H737">
        <v>38</v>
      </c>
      <c r="I737">
        <v>0</v>
      </c>
      <c r="J737">
        <v>12600</v>
      </c>
      <c r="K737">
        <v>34</v>
      </c>
      <c r="L737">
        <v>10810</v>
      </c>
      <c r="M737">
        <v>30</v>
      </c>
      <c r="N737">
        <v>30.16</v>
      </c>
      <c r="O737">
        <v>85.79</v>
      </c>
      <c r="P737">
        <v>-1790</v>
      </c>
      <c r="Q737">
        <v>-5</v>
      </c>
      <c r="R737">
        <v>1.1000000000000001</v>
      </c>
      <c r="S737">
        <v>15.2</v>
      </c>
      <c r="T737">
        <v>3.36</v>
      </c>
      <c r="U737">
        <v>2.2999999999999998</v>
      </c>
      <c r="V737">
        <v>3</v>
      </c>
      <c r="W737">
        <v>1</v>
      </c>
      <c r="X737">
        <v>5</v>
      </c>
      <c r="Y737">
        <v>2</v>
      </c>
      <c r="Z737">
        <v>1</v>
      </c>
      <c r="AA737">
        <v>1</v>
      </c>
      <c r="AB737">
        <v>1.4</v>
      </c>
      <c r="AC737">
        <v>44</v>
      </c>
      <c r="AD737">
        <v>7.45</v>
      </c>
      <c r="AE737">
        <v>2.9</v>
      </c>
      <c r="AF737">
        <v>4.2</v>
      </c>
      <c r="AG737">
        <v>1</v>
      </c>
      <c r="AH737">
        <v>12</v>
      </c>
      <c r="AI737">
        <v>3</v>
      </c>
      <c r="AJ737">
        <v>1</v>
      </c>
      <c r="AK737">
        <v>2</v>
      </c>
    </row>
    <row r="738" spans="1:37">
      <c r="A738" t="s">
        <v>724</v>
      </c>
      <c r="B738" t="s">
        <v>641</v>
      </c>
      <c r="C738">
        <v>2124</v>
      </c>
      <c r="D738">
        <v>6</v>
      </c>
      <c r="E738">
        <v>12</v>
      </c>
      <c r="F738">
        <v>212</v>
      </c>
      <c r="G738">
        <v>0</v>
      </c>
      <c r="H738">
        <v>71</v>
      </c>
      <c r="I738">
        <v>0</v>
      </c>
      <c r="J738">
        <v>21200</v>
      </c>
      <c r="K738">
        <v>58</v>
      </c>
      <c r="L738">
        <v>19370</v>
      </c>
      <c r="M738">
        <v>53</v>
      </c>
      <c r="N738">
        <v>33.49</v>
      </c>
      <c r="O738">
        <v>91.37</v>
      </c>
      <c r="P738">
        <v>-1830</v>
      </c>
      <c r="Q738">
        <v>-5</v>
      </c>
      <c r="R738">
        <v>1.1000000000000001</v>
      </c>
      <c r="S738">
        <v>10.9</v>
      </c>
      <c r="T738">
        <v>3.45</v>
      </c>
      <c r="U738">
        <v>2.8</v>
      </c>
      <c r="V738">
        <v>3.1</v>
      </c>
      <c r="W738">
        <v>1</v>
      </c>
      <c r="X738">
        <v>5</v>
      </c>
      <c r="Y738">
        <v>1</v>
      </c>
      <c r="Z738">
        <v>1</v>
      </c>
      <c r="AA738">
        <v>1</v>
      </c>
      <c r="AB738">
        <v>1.2</v>
      </c>
      <c r="AC738">
        <v>186.2</v>
      </c>
      <c r="AD738">
        <v>11.45</v>
      </c>
      <c r="AE738">
        <v>2.4</v>
      </c>
      <c r="AF738">
        <v>5.8</v>
      </c>
      <c r="AG738">
        <v>1</v>
      </c>
      <c r="AH738">
        <v>15</v>
      </c>
      <c r="AI738">
        <v>4</v>
      </c>
      <c r="AJ738">
        <v>1</v>
      </c>
      <c r="AK738">
        <v>3</v>
      </c>
    </row>
    <row r="739" spans="1:37">
      <c r="A739" t="s">
        <v>724</v>
      </c>
      <c r="B739" t="s">
        <v>641</v>
      </c>
      <c r="C739">
        <v>2125</v>
      </c>
      <c r="D739">
        <v>2</v>
      </c>
      <c r="E739">
        <v>12</v>
      </c>
      <c r="F739">
        <v>237</v>
      </c>
      <c r="G739">
        <v>0</v>
      </c>
      <c r="H739">
        <v>76</v>
      </c>
      <c r="I739">
        <v>0</v>
      </c>
      <c r="J739">
        <v>23700</v>
      </c>
      <c r="K739">
        <v>64</v>
      </c>
      <c r="L739">
        <v>19820</v>
      </c>
      <c r="M739">
        <v>54</v>
      </c>
      <c r="N739">
        <v>32.07</v>
      </c>
      <c r="O739">
        <v>83.63</v>
      </c>
      <c r="P739">
        <v>-3880</v>
      </c>
      <c r="Q739">
        <v>-11</v>
      </c>
      <c r="R739">
        <v>1.1000000000000001</v>
      </c>
      <c r="S739">
        <v>10.6</v>
      </c>
      <c r="T739">
        <v>3.28</v>
      </c>
      <c r="U739">
        <v>1.5</v>
      </c>
      <c r="V739">
        <v>3</v>
      </c>
      <c r="W739">
        <v>1</v>
      </c>
      <c r="X739">
        <v>5</v>
      </c>
      <c r="Y739">
        <v>2</v>
      </c>
      <c r="Z739">
        <v>1</v>
      </c>
      <c r="AA739">
        <v>1</v>
      </c>
      <c r="AB739">
        <v>1</v>
      </c>
      <c r="AC739">
        <v>127.6</v>
      </c>
      <c r="AD739">
        <v>9.3800000000000008</v>
      </c>
      <c r="AE739">
        <v>3</v>
      </c>
      <c r="AF739">
        <v>4.4000000000000004</v>
      </c>
      <c r="AG739">
        <v>-1</v>
      </c>
      <c r="AH739">
        <v>15</v>
      </c>
      <c r="AI739">
        <v>3</v>
      </c>
      <c r="AJ739">
        <v>1</v>
      </c>
      <c r="AK739">
        <v>2</v>
      </c>
    </row>
    <row r="740" spans="1:37">
      <c r="A740" t="s">
        <v>724</v>
      </c>
      <c r="B740" t="s">
        <v>641</v>
      </c>
      <c r="C740">
        <v>2125</v>
      </c>
      <c r="D740">
        <v>2</v>
      </c>
      <c r="E740">
        <v>23</v>
      </c>
      <c r="F740">
        <v>4</v>
      </c>
      <c r="G740">
        <v>0</v>
      </c>
      <c r="H740">
        <v>1</v>
      </c>
      <c r="I740">
        <v>0</v>
      </c>
      <c r="J740">
        <v>400</v>
      </c>
      <c r="K740">
        <v>1</v>
      </c>
      <c r="L740">
        <v>390</v>
      </c>
      <c r="M740">
        <v>1</v>
      </c>
      <c r="N740">
        <v>25</v>
      </c>
      <c r="O740">
        <v>97.5</v>
      </c>
      <c r="P740">
        <v>-10</v>
      </c>
      <c r="Q740">
        <v>0</v>
      </c>
      <c r="R740">
        <v>2.1</v>
      </c>
      <c r="S740">
        <v>26.7</v>
      </c>
      <c r="T740">
        <v>11.6</v>
      </c>
      <c r="U740">
        <v>2.1</v>
      </c>
      <c r="V740">
        <v>7</v>
      </c>
      <c r="W740">
        <v>1</v>
      </c>
      <c r="X740">
        <v>6</v>
      </c>
      <c r="Y740">
        <v>3</v>
      </c>
      <c r="Z740">
        <v>1</v>
      </c>
      <c r="AA740">
        <v>2</v>
      </c>
      <c r="AB740">
        <v>1.4</v>
      </c>
      <c r="AC740">
        <v>14.1</v>
      </c>
      <c r="AD740">
        <v>5.85</v>
      </c>
      <c r="AE740">
        <v>1.4</v>
      </c>
      <c r="AF740">
        <v>3.9</v>
      </c>
      <c r="AG740">
        <v>1</v>
      </c>
      <c r="AH740">
        <v>9</v>
      </c>
      <c r="AI740">
        <v>4</v>
      </c>
      <c r="AJ740">
        <v>2</v>
      </c>
      <c r="AK740">
        <v>2</v>
      </c>
    </row>
    <row r="741" spans="1:37">
      <c r="A741" t="s">
        <v>724</v>
      </c>
      <c r="B741" t="s">
        <v>641</v>
      </c>
      <c r="C741">
        <v>2125</v>
      </c>
      <c r="D741">
        <v>6</v>
      </c>
      <c r="E741">
        <v>12</v>
      </c>
      <c r="F741">
        <v>386</v>
      </c>
      <c r="G741">
        <v>1</v>
      </c>
      <c r="H741">
        <v>112</v>
      </c>
      <c r="I741">
        <v>0</v>
      </c>
      <c r="J741">
        <v>38600</v>
      </c>
      <c r="K741">
        <v>105</v>
      </c>
      <c r="L741">
        <v>31710</v>
      </c>
      <c r="M741">
        <v>87</v>
      </c>
      <c r="N741">
        <v>29.02</v>
      </c>
      <c r="O741">
        <v>82.15</v>
      </c>
      <c r="P741">
        <v>-6890</v>
      </c>
      <c r="Q741">
        <v>-19</v>
      </c>
      <c r="R741">
        <v>1.1000000000000001</v>
      </c>
      <c r="S741">
        <v>15.3</v>
      </c>
      <c r="T741">
        <v>3.36</v>
      </c>
      <c r="U741">
        <v>1.9</v>
      </c>
      <c r="V741">
        <v>3</v>
      </c>
      <c r="W741">
        <v>1</v>
      </c>
      <c r="X741">
        <v>5</v>
      </c>
      <c r="Y741">
        <v>1</v>
      </c>
      <c r="Z741">
        <v>1</v>
      </c>
      <c r="AA741">
        <v>1</v>
      </c>
      <c r="AB741">
        <v>1</v>
      </c>
      <c r="AC741">
        <v>126.6</v>
      </c>
      <c r="AD741">
        <v>11.2</v>
      </c>
      <c r="AE741">
        <v>1.9</v>
      </c>
      <c r="AF741">
        <v>6.1</v>
      </c>
      <c r="AG741">
        <v>1</v>
      </c>
      <c r="AH741">
        <v>15</v>
      </c>
      <c r="AI741">
        <v>4</v>
      </c>
      <c r="AJ741">
        <v>1</v>
      </c>
      <c r="AK741">
        <v>3</v>
      </c>
    </row>
    <row r="742" spans="1:37">
      <c r="A742" t="s">
        <v>724</v>
      </c>
      <c r="B742" t="s">
        <v>641</v>
      </c>
      <c r="C742">
        <v>2126</v>
      </c>
      <c r="D742">
        <v>2</v>
      </c>
      <c r="E742">
        <v>12</v>
      </c>
      <c r="F742">
        <v>8</v>
      </c>
      <c r="G742">
        <v>0</v>
      </c>
      <c r="H742">
        <v>2</v>
      </c>
      <c r="I742">
        <v>0</v>
      </c>
      <c r="J742">
        <v>800</v>
      </c>
      <c r="K742">
        <v>2</v>
      </c>
      <c r="L742">
        <v>820</v>
      </c>
      <c r="M742">
        <v>2</v>
      </c>
      <c r="N742">
        <v>25</v>
      </c>
      <c r="O742">
        <v>102.5</v>
      </c>
      <c r="P742">
        <v>20</v>
      </c>
      <c r="Q742">
        <v>0</v>
      </c>
      <c r="R742">
        <v>1.7</v>
      </c>
      <c r="S742">
        <v>6.5</v>
      </c>
      <c r="T742">
        <v>3.89</v>
      </c>
      <c r="U742">
        <v>4.5</v>
      </c>
      <c r="V742">
        <v>3.9</v>
      </c>
      <c r="W742">
        <v>1</v>
      </c>
      <c r="X742">
        <v>4</v>
      </c>
      <c r="Y742">
        <v>2</v>
      </c>
      <c r="Z742">
        <v>1</v>
      </c>
      <c r="AA742">
        <v>1</v>
      </c>
      <c r="AB742">
        <v>2.2999999999999998</v>
      </c>
      <c r="AC742">
        <v>25.7</v>
      </c>
      <c r="AD742">
        <v>7.35</v>
      </c>
      <c r="AE742">
        <v>2.2999999999999998</v>
      </c>
      <c r="AF742">
        <v>5.3</v>
      </c>
      <c r="AG742">
        <v>1</v>
      </c>
      <c r="AH742">
        <v>10</v>
      </c>
      <c r="AI742">
        <v>3</v>
      </c>
      <c r="AJ742">
        <v>2</v>
      </c>
      <c r="AK742">
        <v>2</v>
      </c>
    </row>
    <row r="743" spans="1:37">
      <c r="A743" t="s">
        <v>724</v>
      </c>
      <c r="B743" t="s">
        <v>641</v>
      </c>
      <c r="C743">
        <v>2126</v>
      </c>
      <c r="D743">
        <v>2</v>
      </c>
      <c r="E743">
        <v>23</v>
      </c>
      <c r="F743">
        <v>77</v>
      </c>
      <c r="G743">
        <v>0</v>
      </c>
      <c r="H743">
        <v>12</v>
      </c>
      <c r="I743">
        <v>0</v>
      </c>
      <c r="J743">
        <v>7700</v>
      </c>
      <c r="K743">
        <v>21</v>
      </c>
      <c r="L743">
        <v>5640</v>
      </c>
      <c r="M743">
        <v>15</v>
      </c>
      <c r="N743">
        <v>15.58</v>
      </c>
      <c r="O743">
        <v>73.25</v>
      </c>
      <c r="P743">
        <v>-2060</v>
      </c>
      <c r="Q743">
        <v>-6</v>
      </c>
      <c r="R743">
        <v>1.6</v>
      </c>
      <c r="S743">
        <v>18.600000000000001</v>
      </c>
      <c r="T743">
        <v>7.73</v>
      </c>
      <c r="U743">
        <v>6.5</v>
      </c>
      <c r="V743">
        <v>7.5</v>
      </c>
      <c r="W743">
        <v>1</v>
      </c>
      <c r="X743">
        <v>6</v>
      </c>
      <c r="Y743">
        <v>3</v>
      </c>
      <c r="Z743">
        <v>2</v>
      </c>
      <c r="AA743">
        <v>3</v>
      </c>
      <c r="AB743">
        <v>1.4</v>
      </c>
      <c r="AC743">
        <v>142.19999999999999</v>
      </c>
      <c r="AD743">
        <v>9.61</v>
      </c>
      <c r="AE743">
        <v>3.1</v>
      </c>
      <c r="AF743">
        <v>4.4000000000000004</v>
      </c>
      <c r="AG743">
        <v>1</v>
      </c>
      <c r="AH743">
        <v>15</v>
      </c>
      <c r="AI743">
        <v>3</v>
      </c>
      <c r="AJ743">
        <v>1</v>
      </c>
      <c r="AK743">
        <v>2</v>
      </c>
    </row>
    <row r="744" spans="1:37">
      <c r="A744" t="s">
        <v>724</v>
      </c>
      <c r="B744" t="s">
        <v>641</v>
      </c>
      <c r="C744">
        <v>2126</v>
      </c>
      <c r="D744">
        <v>6</v>
      </c>
      <c r="E744">
        <v>12</v>
      </c>
      <c r="F744">
        <v>99</v>
      </c>
      <c r="G744">
        <v>0</v>
      </c>
      <c r="H744">
        <v>23</v>
      </c>
      <c r="I744">
        <v>0</v>
      </c>
      <c r="J744">
        <v>9900</v>
      </c>
      <c r="K744">
        <v>27</v>
      </c>
      <c r="L744">
        <v>7770</v>
      </c>
      <c r="M744">
        <v>21</v>
      </c>
      <c r="N744">
        <v>23.23</v>
      </c>
      <c r="O744">
        <v>78.48</v>
      </c>
      <c r="P744">
        <v>-2130</v>
      </c>
      <c r="Q744">
        <v>-6</v>
      </c>
      <c r="R744">
        <v>1.6</v>
      </c>
      <c r="S744">
        <v>10.5</v>
      </c>
      <c r="T744">
        <v>4.25</v>
      </c>
      <c r="U744">
        <v>2.2000000000000002</v>
      </c>
      <c r="V744">
        <v>3.8</v>
      </c>
      <c r="W744">
        <v>1</v>
      </c>
      <c r="X744">
        <v>5</v>
      </c>
      <c r="Y744">
        <v>2</v>
      </c>
      <c r="Z744">
        <v>1</v>
      </c>
      <c r="AA744">
        <v>1</v>
      </c>
      <c r="AB744">
        <v>1.4</v>
      </c>
      <c r="AC744">
        <v>53</v>
      </c>
      <c r="AD744">
        <v>9.82</v>
      </c>
      <c r="AE744">
        <v>4.8</v>
      </c>
      <c r="AF744">
        <v>6</v>
      </c>
      <c r="AG744">
        <v>1</v>
      </c>
      <c r="AH744">
        <v>14</v>
      </c>
      <c r="AI744">
        <v>4</v>
      </c>
      <c r="AJ744">
        <v>1</v>
      </c>
      <c r="AK744">
        <v>3</v>
      </c>
    </row>
    <row r="745" spans="1:37">
      <c r="A745" t="s">
        <v>724</v>
      </c>
      <c r="B745" t="s">
        <v>641</v>
      </c>
      <c r="C745">
        <v>2126</v>
      </c>
      <c r="D745">
        <v>6</v>
      </c>
      <c r="E745">
        <v>23</v>
      </c>
      <c r="F745">
        <v>68</v>
      </c>
      <c r="G745">
        <v>0</v>
      </c>
      <c r="H745">
        <v>7</v>
      </c>
      <c r="I745">
        <v>0</v>
      </c>
      <c r="J745">
        <v>6800</v>
      </c>
      <c r="K745">
        <v>18</v>
      </c>
      <c r="L745">
        <v>4100</v>
      </c>
      <c r="M745">
        <v>11</v>
      </c>
      <c r="N745">
        <v>10.29</v>
      </c>
      <c r="O745">
        <v>60.29</v>
      </c>
      <c r="P745">
        <v>-2700</v>
      </c>
      <c r="Q745">
        <v>-7</v>
      </c>
      <c r="R745">
        <v>1.6</v>
      </c>
      <c r="S745">
        <v>27.3</v>
      </c>
      <c r="T745">
        <v>7.6</v>
      </c>
      <c r="U745">
        <v>5.8</v>
      </c>
      <c r="V745">
        <v>6.3</v>
      </c>
      <c r="W745">
        <v>1</v>
      </c>
      <c r="X745">
        <v>6</v>
      </c>
      <c r="Y745">
        <v>3</v>
      </c>
      <c r="Z745">
        <v>3</v>
      </c>
      <c r="AA745">
        <v>3</v>
      </c>
      <c r="AB745">
        <v>1.7</v>
      </c>
      <c r="AC745">
        <v>58.5</v>
      </c>
      <c r="AD745">
        <v>11</v>
      </c>
      <c r="AE745">
        <v>2.6</v>
      </c>
      <c r="AF745">
        <v>4.8</v>
      </c>
      <c r="AG745">
        <v>1</v>
      </c>
      <c r="AH745">
        <v>15</v>
      </c>
      <c r="AI745">
        <v>4</v>
      </c>
      <c r="AJ745">
        <v>1</v>
      </c>
      <c r="AK745">
        <v>3</v>
      </c>
    </row>
    <row r="746" spans="1:37">
      <c r="A746" t="s">
        <v>724</v>
      </c>
      <c r="B746" t="s">
        <v>641</v>
      </c>
      <c r="C746">
        <v>2152</v>
      </c>
      <c r="D746">
        <v>6</v>
      </c>
      <c r="E746">
        <v>12</v>
      </c>
      <c r="F746">
        <v>153</v>
      </c>
      <c r="G746">
        <v>0</v>
      </c>
      <c r="H746">
        <v>44</v>
      </c>
      <c r="I746">
        <v>0</v>
      </c>
      <c r="J746">
        <v>15300</v>
      </c>
      <c r="K746">
        <v>41</v>
      </c>
      <c r="L746">
        <v>13120</v>
      </c>
      <c r="M746">
        <v>36</v>
      </c>
      <c r="N746">
        <v>28.76</v>
      </c>
      <c r="O746">
        <v>85.75</v>
      </c>
      <c r="P746">
        <v>-2180</v>
      </c>
      <c r="Q746">
        <v>-6</v>
      </c>
      <c r="R746">
        <v>1.1000000000000001</v>
      </c>
      <c r="S746">
        <v>13.8</v>
      </c>
      <c r="T746">
        <v>3.65</v>
      </c>
      <c r="U746">
        <v>2.9</v>
      </c>
      <c r="V746">
        <v>3.3</v>
      </c>
      <c r="W746">
        <v>1</v>
      </c>
      <c r="X746">
        <v>6</v>
      </c>
      <c r="Y746">
        <v>2</v>
      </c>
      <c r="Z746">
        <v>1</v>
      </c>
      <c r="AA746">
        <v>1</v>
      </c>
      <c r="AB746">
        <v>1.6</v>
      </c>
      <c r="AC746">
        <v>49.4</v>
      </c>
      <c r="AD746">
        <v>9.49</v>
      </c>
      <c r="AE746">
        <v>2.5</v>
      </c>
      <c r="AF746">
        <v>6.4</v>
      </c>
      <c r="AG746">
        <v>1</v>
      </c>
      <c r="AH746">
        <v>12</v>
      </c>
      <c r="AI746">
        <v>4</v>
      </c>
      <c r="AJ746">
        <v>1</v>
      </c>
      <c r="AK746">
        <v>3</v>
      </c>
    </row>
    <row r="747" spans="1:37">
      <c r="A747" t="s">
        <v>724</v>
      </c>
      <c r="B747" t="s">
        <v>641</v>
      </c>
      <c r="C747">
        <v>2323</v>
      </c>
      <c r="D747">
        <v>2</v>
      </c>
      <c r="E747">
        <v>12</v>
      </c>
      <c r="F747">
        <v>130</v>
      </c>
      <c r="G747">
        <v>0</v>
      </c>
      <c r="H747">
        <v>24</v>
      </c>
      <c r="I747">
        <v>0</v>
      </c>
      <c r="J747">
        <v>13000</v>
      </c>
      <c r="K747">
        <v>35</v>
      </c>
      <c r="L747">
        <v>11570</v>
      </c>
      <c r="M747">
        <v>32</v>
      </c>
      <c r="N747">
        <v>18.46</v>
      </c>
      <c r="O747">
        <v>89</v>
      </c>
      <c r="P747">
        <v>-1430</v>
      </c>
      <c r="Q747">
        <v>-4</v>
      </c>
      <c r="R747">
        <v>1.3</v>
      </c>
      <c r="S747">
        <v>34.6</v>
      </c>
      <c r="T747">
        <v>5.8</v>
      </c>
      <c r="U747">
        <v>3.5</v>
      </c>
      <c r="V747">
        <v>4.5999999999999996</v>
      </c>
      <c r="W747">
        <v>1</v>
      </c>
      <c r="X747">
        <v>6</v>
      </c>
      <c r="Y747">
        <v>2</v>
      </c>
      <c r="Z747">
        <v>2</v>
      </c>
      <c r="AA747">
        <v>2</v>
      </c>
      <c r="AB747">
        <v>1.2</v>
      </c>
      <c r="AC747">
        <v>85.7</v>
      </c>
      <c r="AD747">
        <v>8.82</v>
      </c>
      <c r="AE747">
        <v>1.7</v>
      </c>
      <c r="AF747">
        <v>4.8</v>
      </c>
      <c r="AG747">
        <v>1</v>
      </c>
      <c r="AH747">
        <v>15</v>
      </c>
      <c r="AI747">
        <v>3</v>
      </c>
      <c r="AJ747">
        <v>1</v>
      </c>
      <c r="AK747">
        <v>2</v>
      </c>
    </row>
    <row r="748" spans="1:37">
      <c r="A748" t="s">
        <v>724</v>
      </c>
      <c r="B748" t="s">
        <v>641</v>
      </c>
      <c r="C748">
        <v>2323</v>
      </c>
      <c r="D748">
        <v>6</v>
      </c>
      <c r="E748">
        <v>23</v>
      </c>
      <c r="F748">
        <v>155</v>
      </c>
      <c r="G748">
        <v>0</v>
      </c>
      <c r="H748">
        <v>48</v>
      </c>
      <c r="I748">
        <v>0</v>
      </c>
      <c r="J748">
        <v>15500</v>
      </c>
      <c r="K748">
        <v>42</v>
      </c>
      <c r="L748">
        <v>14110</v>
      </c>
      <c r="M748">
        <v>39</v>
      </c>
      <c r="N748">
        <v>30.97</v>
      </c>
      <c r="O748">
        <v>91.03</v>
      </c>
      <c r="P748">
        <v>-1390</v>
      </c>
      <c r="Q748">
        <v>-4</v>
      </c>
      <c r="R748">
        <v>1.2</v>
      </c>
      <c r="S748">
        <v>14.5</v>
      </c>
      <c r="T748">
        <v>3.45</v>
      </c>
      <c r="U748">
        <v>2.4</v>
      </c>
      <c r="V748">
        <v>3</v>
      </c>
      <c r="W748">
        <v>1</v>
      </c>
      <c r="X748">
        <v>6</v>
      </c>
      <c r="Y748">
        <v>1</v>
      </c>
      <c r="Z748">
        <v>1</v>
      </c>
      <c r="AA748">
        <v>1</v>
      </c>
      <c r="AB748">
        <v>1</v>
      </c>
      <c r="AC748">
        <v>75.400000000000006</v>
      </c>
      <c r="AD748">
        <v>8.5299999999999994</v>
      </c>
      <c r="AE748">
        <v>2.5</v>
      </c>
      <c r="AF748">
        <v>4.5</v>
      </c>
      <c r="AG748">
        <v>-1</v>
      </c>
      <c r="AH748">
        <v>15</v>
      </c>
      <c r="AI748">
        <v>3</v>
      </c>
      <c r="AJ748">
        <v>1</v>
      </c>
      <c r="AK748">
        <v>2</v>
      </c>
    </row>
    <row r="749" spans="1:37">
      <c r="A749" t="s">
        <v>724</v>
      </c>
      <c r="B749" t="s">
        <v>641</v>
      </c>
      <c r="C749">
        <v>2323</v>
      </c>
      <c r="D749">
        <v>6</v>
      </c>
      <c r="E749">
        <v>24</v>
      </c>
      <c r="F749">
        <v>1</v>
      </c>
      <c r="G749">
        <v>0</v>
      </c>
      <c r="H749">
        <v>0</v>
      </c>
      <c r="I749">
        <v>0</v>
      </c>
      <c r="J749">
        <v>100</v>
      </c>
      <c r="K749">
        <v>0</v>
      </c>
      <c r="L749">
        <v>0</v>
      </c>
      <c r="M749">
        <v>0</v>
      </c>
      <c r="N749">
        <v>0</v>
      </c>
      <c r="O749">
        <v>0</v>
      </c>
      <c r="P749">
        <v>-100</v>
      </c>
      <c r="Q749">
        <v>0</v>
      </c>
      <c r="R749">
        <v>25</v>
      </c>
      <c r="S749">
        <v>25</v>
      </c>
      <c r="T749">
        <v>25</v>
      </c>
      <c r="U749">
        <v>25</v>
      </c>
      <c r="V749">
        <v>25</v>
      </c>
      <c r="W749">
        <v>2</v>
      </c>
      <c r="X749">
        <v>2</v>
      </c>
      <c r="Y749">
        <v>2</v>
      </c>
      <c r="Z749">
        <v>2</v>
      </c>
      <c r="AA749">
        <v>2</v>
      </c>
      <c r="AB749">
        <v>1.7</v>
      </c>
      <c r="AC749">
        <v>1.7</v>
      </c>
      <c r="AD749">
        <v>1.7</v>
      </c>
      <c r="AE749">
        <v>1.7</v>
      </c>
      <c r="AF749">
        <v>1.7</v>
      </c>
      <c r="AG749">
        <v>1</v>
      </c>
      <c r="AH749">
        <v>1</v>
      </c>
      <c r="AI749">
        <v>1</v>
      </c>
      <c r="AJ749">
        <v>1</v>
      </c>
      <c r="AK749">
        <v>1</v>
      </c>
    </row>
    <row r="750" spans="1:37">
      <c r="A750" t="s">
        <v>724</v>
      </c>
      <c r="B750" t="s">
        <v>641</v>
      </c>
      <c r="C750">
        <v>2325</v>
      </c>
      <c r="D750">
        <v>2</v>
      </c>
      <c r="E750">
        <v>24</v>
      </c>
      <c r="F750">
        <v>33</v>
      </c>
      <c r="G750">
        <v>0</v>
      </c>
      <c r="H750">
        <v>1</v>
      </c>
      <c r="I750">
        <v>0</v>
      </c>
      <c r="J750">
        <v>3300</v>
      </c>
      <c r="K750">
        <v>9</v>
      </c>
      <c r="L750">
        <v>440</v>
      </c>
      <c r="M750">
        <v>1</v>
      </c>
      <c r="N750">
        <v>3.03</v>
      </c>
      <c r="O750">
        <v>13.33</v>
      </c>
      <c r="P750">
        <v>-2860</v>
      </c>
      <c r="Q750">
        <v>-8</v>
      </c>
      <c r="R750">
        <v>3.4</v>
      </c>
      <c r="S750">
        <v>20</v>
      </c>
      <c r="T750">
        <v>9.5299999999999994</v>
      </c>
      <c r="U750">
        <v>5.0999999999999996</v>
      </c>
      <c r="V750">
        <v>8.6999999999999993</v>
      </c>
      <c r="W750">
        <v>2</v>
      </c>
      <c r="X750">
        <v>6</v>
      </c>
      <c r="Y750">
        <v>4</v>
      </c>
      <c r="Z750">
        <v>5</v>
      </c>
      <c r="AA750">
        <v>4</v>
      </c>
      <c r="AB750">
        <v>1.6</v>
      </c>
      <c r="AC750">
        <v>47.5</v>
      </c>
      <c r="AD750">
        <v>7.94</v>
      </c>
      <c r="AE750">
        <v>2.2999999999999998</v>
      </c>
      <c r="AF750">
        <v>3.5</v>
      </c>
      <c r="AG750">
        <v>1</v>
      </c>
      <c r="AH750">
        <v>15</v>
      </c>
      <c r="AI750">
        <v>3</v>
      </c>
      <c r="AJ750">
        <v>1</v>
      </c>
      <c r="AK750">
        <v>2</v>
      </c>
    </row>
    <row r="751" spans="1:37">
      <c r="A751" t="s">
        <v>724</v>
      </c>
      <c r="B751" t="s">
        <v>641</v>
      </c>
      <c r="C751">
        <v>2325</v>
      </c>
      <c r="D751">
        <v>6</v>
      </c>
      <c r="E751">
        <v>12</v>
      </c>
      <c r="F751">
        <v>74</v>
      </c>
      <c r="G751">
        <v>0</v>
      </c>
      <c r="H751">
        <v>13</v>
      </c>
      <c r="I751">
        <v>0</v>
      </c>
      <c r="J751">
        <v>7400</v>
      </c>
      <c r="K751">
        <v>20</v>
      </c>
      <c r="L751">
        <v>6870</v>
      </c>
      <c r="M751">
        <v>19</v>
      </c>
      <c r="N751">
        <v>17.57</v>
      </c>
      <c r="O751">
        <v>92.84</v>
      </c>
      <c r="P751">
        <v>-530</v>
      </c>
      <c r="Q751">
        <v>-1</v>
      </c>
      <c r="R751">
        <v>2.6</v>
      </c>
      <c r="S751">
        <v>13.2</v>
      </c>
      <c r="T751">
        <v>6.1</v>
      </c>
      <c r="U751">
        <v>3.3</v>
      </c>
      <c r="V751">
        <v>5.4</v>
      </c>
      <c r="W751">
        <v>1</v>
      </c>
      <c r="X751">
        <v>6</v>
      </c>
      <c r="Y751">
        <v>3</v>
      </c>
      <c r="Z751">
        <v>2</v>
      </c>
      <c r="AA751">
        <v>3</v>
      </c>
      <c r="AB751">
        <v>1.6</v>
      </c>
      <c r="AC751">
        <v>71.900000000000006</v>
      </c>
      <c r="AD751">
        <v>11.48</v>
      </c>
      <c r="AE751">
        <v>3</v>
      </c>
      <c r="AF751">
        <v>5.8</v>
      </c>
      <c r="AG751">
        <v>1</v>
      </c>
      <c r="AH751">
        <v>13</v>
      </c>
      <c r="AI751">
        <v>4</v>
      </c>
      <c r="AJ751">
        <v>1</v>
      </c>
      <c r="AK751">
        <v>3</v>
      </c>
    </row>
    <row r="752" spans="1:37">
      <c r="A752" t="s">
        <v>724</v>
      </c>
      <c r="B752" t="s">
        <v>641</v>
      </c>
      <c r="C752">
        <v>2325</v>
      </c>
      <c r="D752">
        <v>6</v>
      </c>
      <c r="E752">
        <v>25</v>
      </c>
      <c r="F752">
        <v>2</v>
      </c>
      <c r="G752">
        <v>0</v>
      </c>
      <c r="H752">
        <v>1</v>
      </c>
      <c r="I752">
        <v>0</v>
      </c>
      <c r="J752">
        <v>200</v>
      </c>
      <c r="K752">
        <v>0</v>
      </c>
      <c r="L752">
        <v>510</v>
      </c>
      <c r="M752">
        <v>1</v>
      </c>
      <c r="N752">
        <v>50</v>
      </c>
      <c r="O752">
        <v>255</v>
      </c>
      <c r="P752">
        <v>310</v>
      </c>
      <c r="Q752">
        <v>1</v>
      </c>
      <c r="R752">
        <v>5.4</v>
      </c>
      <c r="S752">
        <v>10.4</v>
      </c>
      <c r="T752">
        <v>7.9</v>
      </c>
      <c r="U752">
        <v>5.4</v>
      </c>
      <c r="V752">
        <v>5.4</v>
      </c>
      <c r="W752">
        <v>3</v>
      </c>
      <c r="X752">
        <v>5</v>
      </c>
      <c r="Y752">
        <v>4</v>
      </c>
      <c r="Z752">
        <v>3</v>
      </c>
      <c r="AA752">
        <v>3</v>
      </c>
      <c r="AB752">
        <v>5.0999999999999996</v>
      </c>
      <c r="AC752">
        <v>7.8</v>
      </c>
      <c r="AD752">
        <v>6.45</v>
      </c>
      <c r="AE752">
        <v>5.0999999999999996</v>
      </c>
      <c r="AF752">
        <v>5.0999999999999996</v>
      </c>
      <c r="AG752">
        <v>2</v>
      </c>
      <c r="AH752">
        <v>4</v>
      </c>
      <c r="AI752">
        <v>3</v>
      </c>
      <c r="AJ752">
        <v>2</v>
      </c>
      <c r="AK752">
        <v>2</v>
      </c>
    </row>
    <row r="753" spans="1:37">
      <c r="A753" t="s">
        <v>724</v>
      </c>
      <c r="B753" t="s">
        <v>641</v>
      </c>
      <c r="C753">
        <v>2424</v>
      </c>
      <c r="D753">
        <v>2</v>
      </c>
      <c r="E753">
        <v>23</v>
      </c>
      <c r="F753">
        <v>131</v>
      </c>
      <c r="G753">
        <v>0</v>
      </c>
      <c r="H753">
        <v>17</v>
      </c>
      <c r="I753">
        <v>0</v>
      </c>
      <c r="J753">
        <v>13100</v>
      </c>
      <c r="K753">
        <v>35</v>
      </c>
      <c r="L753">
        <v>12180</v>
      </c>
      <c r="M753">
        <v>33</v>
      </c>
      <c r="N753">
        <v>12.98</v>
      </c>
      <c r="O753">
        <v>92.98</v>
      </c>
      <c r="P753">
        <v>-920</v>
      </c>
      <c r="Q753">
        <v>-3</v>
      </c>
      <c r="R753">
        <v>1.8</v>
      </c>
      <c r="S753">
        <v>38.1</v>
      </c>
      <c r="T753">
        <v>8.1</v>
      </c>
      <c r="U753">
        <v>4.8</v>
      </c>
      <c r="V753">
        <v>7</v>
      </c>
      <c r="W753">
        <v>1</v>
      </c>
      <c r="X753">
        <v>6</v>
      </c>
      <c r="Y753">
        <v>4</v>
      </c>
      <c r="Z753">
        <v>3</v>
      </c>
      <c r="AA753">
        <v>3</v>
      </c>
      <c r="AB753">
        <v>1.7</v>
      </c>
      <c r="AC753">
        <v>71.900000000000006</v>
      </c>
      <c r="AD753">
        <v>9.31</v>
      </c>
      <c r="AE753">
        <v>3.8</v>
      </c>
      <c r="AF753">
        <v>5</v>
      </c>
      <c r="AG753">
        <v>1</v>
      </c>
      <c r="AH753">
        <v>14</v>
      </c>
      <c r="AI753">
        <v>4</v>
      </c>
      <c r="AJ753">
        <v>2</v>
      </c>
      <c r="AK753">
        <v>2</v>
      </c>
    </row>
    <row r="754" spans="1:37">
      <c r="A754" t="s">
        <v>724</v>
      </c>
      <c r="B754" t="s">
        <v>641</v>
      </c>
      <c r="C754">
        <v>2424</v>
      </c>
      <c r="D754">
        <v>4</v>
      </c>
      <c r="E754">
        <v>12</v>
      </c>
      <c r="F754">
        <v>56</v>
      </c>
      <c r="G754">
        <v>0</v>
      </c>
      <c r="H754">
        <v>15</v>
      </c>
      <c r="I754">
        <v>0</v>
      </c>
      <c r="J754">
        <v>5600</v>
      </c>
      <c r="K754">
        <v>15</v>
      </c>
      <c r="L754">
        <v>5900</v>
      </c>
      <c r="M754">
        <v>16</v>
      </c>
      <c r="N754">
        <v>26.79</v>
      </c>
      <c r="O754">
        <v>105.36</v>
      </c>
      <c r="P754">
        <v>300</v>
      </c>
      <c r="Q754">
        <v>1</v>
      </c>
      <c r="R754">
        <v>1.8</v>
      </c>
      <c r="S754">
        <v>18.5</v>
      </c>
      <c r="T754">
        <v>5.14</v>
      </c>
      <c r="U754">
        <v>4.7</v>
      </c>
      <c r="V754">
        <v>4.5999999999999996</v>
      </c>
      <c r="W754">
        <v>1</v>
      </c>
      <c r="X754">
        <v>6</v>
      </c>
      <c r="Y754">
        <v>2</v>
      </c>
      <c r="Z754">
        <v>2</v>
      </c>
      <c r="AA754">
        <v>2</v>
      </c>
      <c r="AB754">
        <v>1.6</v>
      </c>
      <c r="AC754">
        <v>76.7</v>
      </c>
      <c r="AD754">
        <v>8.83</v>
      </c>
      <c r="AE754">
        <v>2.6</v>
      </c>
      <c r="AF754">
        <v>4.4000000000000004</v>
      </c>
      <c r="AG754">
        <v>1</v>
      </c>
      <c r="AH754">
        <v>12</v>
      </c>
      <c r="AI754">
        <v>3</v>
      </c>
      <c r="AJ754">
        <v>1</v>
      </c>
      <c r="AK754">
        <v>2</v>
      </c>
    </row>
    <row r="755" spans="1:37">
      <c r="A755" t="s">
        <v>724</v>
      </c>
      <c r="B755" t="s">
        <v>641</v>
      </c>
      <c r="C755">
        <v>2424</v>
      </c>
      <c r="D755">
        <v>6</v>
      </c>
      <c r="E755">
        <v>12</v>
      </c>
      <c r="F755">
        <v>40</v>
      </c>
      <c r="G755">
        <v>0</v>
      </c>
      <c r="H755">
        <v>10</v>
      </c>
      <c r="I755">
        <v>0</v>
      </c>
      <c r="J755">
        <v>4000</v>
      </c>
      <c r="K755">
        <v>10</v>
      </c>
      <c r="L755">
        <v>3910</v>
      </c>
      <c r="M755">
        <v>11</v>
      </c>
      <c r="N755">
        <v>25</v>
      </c>
      <c r="O755">
        <v>97.75</v>
      </c>
      <c r="P755">
        <v>-90</v>
      </c>
      <c r="Q755">
        <v>0</v>
      </c>
      <c r="R755">
        <v>1.6</v>
      </c>
      <c r="S755">
        <v>11.7</v>
      </c>
      <c r="T755">
        <v>5.28</v>
      </c>
      <c r="U755">
        <v>5.8</v>
      </c>
      <c r="V755">
        <v>5.0999999999999996</v>
      </c>
      <c r="W755">
        <v>1</v>
      </c>
      <c r="X755">
        <v>5</v>
      </c>
      <c r="Y755">
        <v>3</v>
      </c>
      <c r="Z755">
        <v>2</v>
      </c>
      <c r="AA755">
        <v>2</v>
      </c>
      <c r="AB755">
        <v>2.1</v>
      </c>
      <c r="AC755">
        <v>44.7</v>
      </c>
      <c r="AD755">
        <v>10.199999999999999</v>
      </c>
      <c r="AE755">
        <v>4</v>
      </c>
      <c r="AF755">
        <v>6.6</v>
      </c>
      <c r="AG755">
        <v>1</v>
      </c>
      <c r="AH755">
        <v>12</v>
      </c>
      <c r="AI755">
        <v>5</v>
      </c>
      <c r="AJ755">
        <v>3</v>
      </c>
      <c r="AK755">
        <v>3</v>
      </c>
    </row>
    <row r="756" spans="1:37">
      <c r="A756" t="s">
        <v>724</v>
      </c>
      <c r="B756" t="s">
        <v>641</v>
      </c>
      <c r="C756">
        <v>2424</v>
      </c>
      <c r="D756">
        <v>6</v>
      </c>
      <c r="E756">
        <v>23</v>
      </c>
      <c r="F756">
        <v>174</v>
      </c>
      <c r="G756">
        <v>0</v>
      </c>
      <c r="H756">
        <v>27</v>
      </c>
      <c r="I756">
        <v>0</v>
      </c>
      <c r="J756">
        <v>17400</v>
      </c>
      <c r="K756">
        <v>47</v>
      </c>
      <c r="L756">
        <v>17240</v>
      </c>
      <c r="M756">
        <v>47</v>
      </c>
      <c r="N756">
        <v>15.52</v>
      </c>
      <c r="O756">
        <v>99.08</v>
      </c>
      <c r="P756">
        <v>-160</v>
      </c>
      <c r="Q756">
        <v>0</v>
      </c>
      <c r="R756">
        <v>1.3</v>
      </c>
      <c r="S756">
        <v>28.3</v>
      </c>
      <c r="T756">
        <v>8.58</v>
      </c>
      <c r="U756">
        <v>5.0999999999999996</v>
      </c>
      <c r="V756">
        <v>7.4</v>
      </c>
      <c r="W756">
        <v>1</v>
      </c>
      <c r="X756">
        <v>6</v>
      </c>
      <c r="Y756">
        <v>4</v>
      </c>
      <c r="Z756">
        <v>3</v>
      </c>
      <c r="AA756">
        <v>3</v>
      </c>
      <c r="AB756">
        <v>1.7</v>
      </c>
      <c r="AC756">
        <v>121.3</v>
      </c>
      <c r="AD756">
        <v>11.28</v>
      </c>
      <c r="AE756">
        <v>3.3</v>
      </c>
      <c r="AF756">
        <v>6.7</v>
      </c>
      <c r="AG756">
        <v>1</v>
      </c>
      <c r="AH756">
        <v>15</v>
      </c>
      <c r="AI756">
        <v>4</v>
      </c>
      <c r="AJ756">
        <v>1</v>
      </c>
      <c r="AK756">
        <v>3</v>
      </c>
    </row>
    <row r="757" spans="1:37">
      <c r="A757" t="s">
        <v>724</v>
      </c>
      <c r="B757" t="s">
        <v>641</v>
      </c>
      <c r="C757">
        <v>2442</v>
      </c>
      <c r="D757">
        <v>6</v>
      </c>
      <c r="E757">
        <v>12</v>
      </c>
      <c r="F757">
        <v>64</v>
      </c>
      <c r="G757">
        <v>0</v>
      </c>
      <c r="H757">
        <v>17</v>
      </c>
      <c r="I757">
        <v>0</v>
      </c>
      <c r="J757">
        <v>6400</v>
      </c>
      <c r="K757">
        <v>17</v>
      </c>
      <c r="L757">
        <v>8880</v>
      </c>
      <c r="M757">
        <v>24</v>
      </c>
      <c r="N757">
        <v>26.56</v>
      </c>
      <c r="O757">
        <v>138.75</v>
      </c>
      <c r="P757">
        <v>2480</v>
      </c>
      <c r="Q757">
        <v>7</v>
      </c>
      <c r="R757">
        <v>2</v>
      </c>
      <c r="S757">
        <v>18.2</v>
      </c>
      <c r="T757">
        <v>5.76</v>
      </c>
      <c r="U757">
        <v>3</v>
      </c>
      <c r="V757">
        <v>5</v>
      </c>
      <c r="W757">
        <v>1</v>
      </c>
      <c r="X757">
        <v>6</v>
      </c>
      <c r="Y757">
        <v>2</v>
      </c>
      <c r="Z757">
        <v>1</v>
      </c>
      <c r="AA757">
        <v>2</v>
      </c>
      <c r="AB757">
        <v>1.8</v>
      </c>
      <c r="AC757">
        <v>88.4</v>
      </c>
      <c r="AD757">
        <v>10.32</v>
      </c>
      <c r="AE757">
        <v>3.1</v>
      </c>
      <c r="AF757">
        <v>6.8</v>
      </c>
      <c r="AG757">
        <v>1</v>
      </c>
      <c r="AH757">
        <v>15</v>
      </c>
      <c r="AI757">
        <v>4</v>
      </c>
      <c r="AJ757">
        <v>3</v>
      </c>
      <c r="AK757">
        <v>3</v>
      </c>
    </row>
    <row r="758" spans="1:37">
      <c r="A758" t="s">
        <v>724</v>
      </c>
      <c r="B758" t="s">
        <v>641</v>
      </c>
      <c r="C758">
        <v>2525</v>
      </c>
      <c r="D758">
        <v>6</v>
      </c>
      <c r="E758">
        <v>12</v>
      </c>
      <c r="F758">
        <v>69</v>
      </c>
      <c r="G758">
        <v>0</v>
      </c>
      <c r="H758">
        <v>8</v>
      </c>
      <c r="I758">
        <v>0</v>
      </c>
      <c r="J758">
        <v>6900</v>
      </c>
      <c r="K758">
        <v>18</v>
      </c>
      <c r="L758">
        <v>4710</v>
      </c>
      <c r="M758">
        <v>13</v>
      </c>
      <c r="N758">
        <v>11.59</v>
      </c>
      <c r="O758">
        <v>68.260000000000005</v>
      </c>
      <c r="P758">
        <v>-2190</v>
      </c>
      <c r="Q758">
        <v>-6</v>
      </c>
      <c r="R758">
        <v>1.7</v>
      </c>
      <c r="S758">
        <v>16.7</v>
      </c>
      <c r="T758">
        <v>6.15</v>
      </c>
      <c r="U758">
        <v>2.2999999999999998</v>
      </c>
      <c r="V758">
        <v>5.7</v>
      </c>
      <c r="W758">
        <v>1</v>
      </c>
      <c r="X758">
        <v>6</v>
      </c>
      <c r="Y758">
        <v>3</v>
      </c>
      <c r="Z758">
        <v>2</v>
      </c>
      <c r="AA758">
        <v>2</v>
      </c>
      <c r="AB758">
        <v>1.6</v>
      </c>
      <c r="AC758">
        <v>35.299999999999997</v>
      </c>
      <c r="AD758">
        <v>9.5399999999999991</v>
      </c>
      <c r="AE758">
        <v>3.3</v>
      </c>
      <c r="AF758">
        <v>6.3</v>
      </c>
      <c r="AG758">
        <v>1</v>
      </c>
      <c r="AH758">
        <v>11</v>
      </c>
      <c r="AI758">
        <v>4</v>
      </c>
      <c r="AJ758">
        <v>3</v>
      </c>
      <c r="AK758">
        <v>3</v>
      </c>
    </row>
    <row r="759" spans="1:37">
      <c r="A759" t="s">
        <v>724</v>
      </c>
      <c r="B759" t="s">
        <v>641</v>
      </c>
      <c r="C759">
        <v>2552</v>
      </c>
      <c r="D759">
        <v>5</v>
      </c>
      <c r="E759">
        <v>12</v>
      </c>
      <c r="F759">
        <v>41</v>
      </c>
      <c r="G759">
        <v>0</v>
      </c>
      <c r="H759">
        <v>10</v>
      </c>
      <c r="I759">
        <v>0</v>
      </c>
      <c r="J759">
        <v>4100</v>
      </c>
      <c r="K759">
        <v>11</v>
      </c>
      <c r="L759">
        <v>5030</v>
      </c>
      <c r="M759">
        <v>14</v>
      </c>
      <c r="N759">
        <v>24.39</v>
      </c>
      <c r="O759">
        <v>122.68</v>
      </c>
      <c r="P759">
        <v>930</v>
      </c>
      <c r="Q759">
        <v>3</v>
      </c>
      <c r="R759">
        <v>2.4</v>
      </c>
      <c r="S759">
        <v>12.9</v>
      </c>
      <c r="T759">
        <v>6</v>
      </c>
      <c r="U759">
        <v>6</v>
      </c>
      <c r="V759">
        <v>6</v>
      </c>
      <c r="W759">
        <v>1</v>
      </c>
      <c r="X759">
        <v>6</v>
      </c>
      <c r="Y759">
        <v>3</v>
      </c>
      <c r="Z759">
        <v>2</v>
      </c>
      <c r="AA759">
        <v>2</v>
      </c>
      <c r="AB759">
        <v>1.7</v>
      </c>
      <c r="AC759">
        <v>39.5</v>
      </c>
      <c r="AD759">
        <v>7.54</v>
      </c>
      <c r="AE759">
        <v>2.6</v>
      </c>
      <c r="AF759">
        <v>5.9</v>
      </c>
      <c r="AG759">
        <v>1</v>
      </c>
      <c r="AH759">
        <v>14</v>
      </c>
      <c r="AI759">
        <v>3</v>
      </c>
      <c r="AJ759">
        <v>1</v>
      </c>
      <c r="AK759">
        <v>3</v>
      </c>
    </row>
    <row r="760" spans="1:37">
      <c r="A760" t="s">
        <v>724</v>
      </c>
      <c r="B760" t="s">
        <v>641</v>
      </c>
      <c r="C760">
        <v>2552</v>
      </c>
      <c r="D760">
        <v>6</v>
      </c>
      <c r="E760">
        <v>12</v>
      </c>
      <c r="F760">
        <v>13</v>
      </c>
      <c r="G760">
        <v>0</v>
      </c>
      <c r="H760">
        <v>4</v>
      </c>
      <c r="I760">
        <v>0</v>
      </c>
      <c r="J760">
        <v>1300</v>
      </c>
      <c r="K760">
        <v>3</v>
      </c>
      <c r="L760">
        <v>1420</v>
      </c>
      <c r="M760">
        <v>4</v>
      </c>
      <c r="N760">
        <v>30.77</v>
      </c>
      <c r="O760">
        <v>109.23</v>
      </c>
      <c r="P760">
        <v>120</v>
      </c>
      <c r="Q760">
        <v>0</v>
      </c>
      <c r="R760">
        <v>2.5</v>
      </c>
      <c r="S760">
        <v>10.5</v>
      </c>
      <c r="T760">
        <v>5.38</v>
      </c>
      <c r="U760">
        <v>2.5</v>
      </c>
      <c r="V760">
        <v>5.3</v>
      </c>
      <c r="W760">
        <v>1</v>
      </c>
      <c r="X760">
        <v>5</v>
      </c>
      <c r="Y760">
        <v>2</v>
      </c>
      <c r="Z760">
        <v>1</v>
      </c>
      <c r="AA760">
        <v>2</v>
      </c>
      <c r="AB760">
        <v>1.8</v>
      </c>
      <c r="AC760">
        <v>40.700000000000003</v>
      </c>
      <c r="AD760">
        <v>9.5</v>
      </c>
      <c r="AE760">
        <v>4.5</v>
      </c>
      <c r="AF760">
        <v>5.7</v>
      </c>
      <c r="AG760">
        <v>1</v>
      </c>
      <c r="AH760">
        <v>14</v>
      </c>
      <c r="AI760">
        <v>4</v>
      </c>
      <c r="AJ760">
        <v>1</v>
      </c>
      <c r="AK760">
        <v>3</v>
      </c>
    </row>
    <row r="761" spans="1:37">
      <c r="A761" t="s">
        <v>724</v>
      </c>
      <c r="B761" t="s">
        <v>641</v>
      </c>
      <c r="C761">
        <v>2552</v>
      </c>
      <c r="D761">
        <v>6</v>
      </c>
      <c r="E761">
        <v>23</v>
      </c>
      <c r="F761">
        <v>85</v>
      </c>
      <c r="G761">
        <v>0</v>
      </c>
      <c r="H761">
        <v>10</v>
      </c>
      <c r="I761">
        <v>0</v>
      </c>
      <c r="J761">
        <v>8500</v>
      </c>
      <c r="K761">
        <v>23</v>
      </c>
      <c r="L761">
        <v>5140</v>
      </c>
      <c r="M761">
        <v>14</v>
      </c>
      <c r="N761">
        <v>11.76</v>
      </c>
      <c r="O761">
        <v>60.47</v>
      </c>
      <c r="P761">
        <v>-3360</v>
      </c>
      <c r="Q761">
        <v>-9</v>
      </c>
      <c r="R761">
        <v>2.2999999999999998</v>
      </c>
      <c r="S761">
        <v>23.2</v>
      </c>
      <c r="T761">
        <v>7.26</v>
      </c>
      <c r="U761">
        <v>4.5999999999999996</v>
      </c>
      <c r="V761">
        <v>6.5</v>
      </c>
      <c r="W761">
        <v>1</v>
      </c>
      <c r="X761">
        <v>6</v>
      </c>
      <c r="Y761">
        <v>3</v>
      </c>
      <c r="Z761">
        <v>2</v>
      </c>
      <c r="AA761">
        <v>3</v>
      </c>
      <c r="AB761">
        <v>1.6</v>
      </c>
      <c r="AC761">
        <v>34.6</v>
      </c>
      <c r="AD761">
        <v>8.9600000000000009</v>
      </c>
      <c r="AE761">
        <v>2.8</v>
      </c>
      <c r="AF761">
        <v>6</v>
      </c>
      <c r="AG761">
        <v>1</v>
      </c>
      <c r="AH761">
        <v>12</v>
      </c>
      <c r="AI761">
        <v>4</v>
      </c>
      <c r="AJ761">
        <v>2</v>
      </c>
      <c r="AK761">
        <v>3</v>
      </c>
    </row>
    <row r="762" spans="1:37">
      <c r="A762" t="s">
        <v>724</v>
      </c>
      <c r="B762" t="s">
        <v>641</v>
      </c>
      <c r="C762">
        <v>2626</v>
      </c>
      <c r="D762">
        <v>2</v>
      </c>
      <c r="E762">
        <v>23</v>
      </c>
      <c r="F762">
        <v>28</v>
      </c>
      <c r="G762">
        <v>0</v>
      </c>
      <c r="H762">
        <v>2</v>
      </c>
      <c r="I762">
        <v>0</v>
      </c>
      <c r="J762">
        <v>2800</v>
      </c>
      <c r="K762">
        <v>7</v>
      </c>
      <c r="L762">
        <v>860</v>
      </c>
      <c r="M762">
        <v>2</v>
      </c>
      <c r="N762">
        <v>7.14</v>
      </c>
      <c r="O762">
        <v>30.71</v>
      </c>
      <c r="P762">
        <v>-1940</v>
      </c>
      <c r="Q762">
        <v>-5</v>
      </c>
      <c r="R762">
        <v>3</v>
      </c>
      <c r="S762">
        <v>14.8</v>
      </c>
      <c r="T762">
        <v>7.5</v>
      </c>
      <c r="U762">
        <v>3.5</v>
      </c>
      <c r="V762">
        <v>6.9</v>
      </c>
      <c r="W762">
        <v>1</v>
      </c>
      <c r="X762">
        <v>6</v>
      </c>
      <c r="Y762">
        <v>4</v>
      </c>
      <c r="Z762">
        <v>4</v>
      </c>
      <c r="AA762">
        <v>4</v>
      </c>
      <c r="AB762">
        <v>2.2000000000000002</v>
      </c>
      <c r="AC762">
        <v>182.7</v>
      </c>
      <c r="AD762">
        <v>14.05</v>
      </c>
      <c r="AE762">
        <v>2.2000000000000002</v>
      </c>
      <c r="AF762">
        <v>4.2</v>
      </c>
      <c r="AG762">
        <v>1</v>
      </c>
      <c r="AH762">
        <v>15</v>
      </c>
      <c r="AI762">
        <v>4</v>
      </c>
      <c r="AJ762">
        <v>1</v>
      </c>
      <c r="AK762">
        <v>2</v>
      </c>
    </row>
    <row r="763" spans="1:37">
      <c r="A763" t="s">
        <v>724</v>
      </c>
      <c r="B763" t="s">
        <v>641</v>
      </c>
      <c r="C763">
        <v>2626</v>
      </c>
      <c r="D763">
        <v>2</v>
      </c>
      <c r="E763">
        <v>26</v>
      </c>
      <c r="F763">
        <v>3</v>
      </c>
      <c r="G763">
        <v>0</v>
      </c>
      <c r="H763">
        <v>0</v>
      </c>
      <c r="I763">
        <v>0</v>
      </c>
      <c r="J763">
        <v>300</v>
      </c>
      <c r="K763">
        <v>0</v>
      </c>
      <c r="L763">
        <v>0</v>
      </c>
      <c r="M763">
        <v>0</v>
      </c>
      <c r="N763">
        <v>0</v>
      </c>
      <c r="O763">
        <v>0</v>
      </c>
      <c r="P763">
        <v>-300</v>
      </c>
      <c r="Q763">
        <v>-1</v>
      </c>
      <c r="R763">
        <v>2.4</v>
      </c>
      <c r="S763">
        <v>3</v>
      </c>
      <c r="T763">
        <v>2.73</v>
      </c>
      <c r="U763">
        <v>2.4</v>
      </c>
      <c r="V763">
        <v>2.8</v>
      </c>
      <c r="W763">
        <v>1</v>
      </c>
      <c r="X763">
        <v>1</v>
      </c>
      <c r="Y763">
        <v>1</v>
      </c>
      <c r="Z763">
        <v>1</v>
      </c>
      <c r="AA763">
        <v>1</v>
      </c>
      <c r="AB763">
        <v>5.2</v>
      </c>
      <c r="AC763">
        <v>26.9</v>
      </c>
      <c r="AD763">
        <v>12.43</v>
      </c>
      <c r="AE763">
        <v>5.2</v>
      </c>
      <c r="AF763">
        <v>5.2</v>
      </c>
      <c r="AG763">
        <v>2</v>
      </c>
      <c r="AH763">
        <v>10</v>
      </c>
      <c r="AI763">
        <v>5</v>
      </c>
      <c r="AJ763">
        <v>2</v>
      </c>
      <c r="AK763">
        <v>3</v>
      </c>
    </row>
    <row r="764" spans="1:37">
      <c r="A764" t="s">
        <v>724</v>
      </c>
      <c r="B764" t="s">
        <v>641</v>
      </c>
      <c r="C764">
        <v>2626</v>
      </c>
      <c r="D764">
        <v>6</v>
      </c>
      <c r="E764">
        <v>24</v>
      </c>
      <c r="F764">
        <v>17</v>
      </c>
      <c r="G764">
        <v>0</v>
      </c>
      <c r="H764">
        <v>3</v>
      </c>
      <c r="I764">
        <v>0</v>
      </c>
      <c r="J764">
        <v>1700</v>
      </c>
      <c r="K764">
        <v>4</v>
      </c>
      <c r="L764">
        <v>3050</v>
      </c>
      <c r="M764">
        <v>8</v>
      </c>
      <c r="N764">
        <v>17.649999999999999</v>
      </c>
      <c r="O764">
        <v>179.41</v>
      </c>
      <c r="P764">
        <v>1350</v>
      </c>
      <c r="Q764">
        <v>4</v>
      </c>
      <c r="R764">
        <v>2.6</v>
      </c>
      <c r="S764">
        <v>17.2</v>
      </c>
      <c r="T764">
        <v>8.44</v>
      </c>
      <c r="U764">
        <v>4.9000000000000004</v>
      </c>
      <c r="V764">
        <v>6.9</v>
      </c>
      <c r="W764">
        <v>1</v>
      </c>
      <c r="X764">
        <v>6</v>
      </c>
      <c r="Y764">
        <v>4</v>
      </c>
      <c r="Z764">
        <v>3</v>
      </c>
      <c r="AA764">
        <v>3</v>
      </c>
      <c r="AB764">
        <v>2.2000000000000002</v>
      </c>
      <c r="AC764">
        <v>73</v>
      </c>
      <c r="AD764">
        <v>14.77</v>
      </c>
      <c r="AE764">
        <v>2.2000000000000002</v>
      </c>
      <c r="AF764">
        <v>5.5</v>
      </c>
      <c r="AG764">
        <v>1</v>
      </c>
      <c r="AH764">
        <v>15</v>
      </c>
      <c r="AI764">
        <v>5</v>
      </c>
      <c r="AJ764">
        <v>1</v>
      </c>
      <c r="AK764">
        <v>3</v>
      </c>
    </row>
    <row r="765" spans="1:37">
      <c r="A765" t="s">
        <v>724</v>
      </c>
      <c r="B765" t="s">
        <v>641</v>
      </c>
      <c r="C765">
        <v>3113</v>
      </c>
      <c r="D765">
        <v>6</v>
      </c>
      <c r="E765">
        <v>12</v>
      </c>
      <c r="F765">
        <v>33</v>
      </c>
      <c r="G765">
        <v>0</v>
      </c>
      <c r="H765">
        <v>4</v>
      </c>
      <c r="I765">
        <v>0</v>
      </c>
      <c r="J765">
        <v>3300</v>
      </c>
      <c r="K765">
        <v>9</v>
      </c>
      <c r="L765">
        <v>4760</v>
      </c>
      <c r="M765">
        <v>13</v>
      </c>
      <c r="N765">
        <v>12.12</v>
      </c>
      <c r="O765">
        <v>144.24</v>
      </c>
      <c r="P765">
        <v>1460</v>
      </c>
      <c r="Q765">
        <v>4</v>
      </c>
      <c r="R765">
        <v>4</v>
      </c>
      <c r="S765">
        <v>46.6</v>
      </c>
      <c r="T765">
        <v>12.16</v>
      </c>
      <c r="U765">
        <v>6.7</v>
      </c>
      <c r="V765">
        <v>9.8000000000000007</v>
      </c>
      <c r="W765">
        <v>2</v>
      </c>
      <c r="X765">
        <v>6</v>
      </c>
      <c r="Y765">
        <v>4</v>
      </c>
      <c r="Z765">
        <v>5</v>
      </c>
      <c r="AA765">
        <v>4</v>
      </c>
      <c r="AB765">
        <v>1.2</v>
      </c>
      <c r="AC765">
        <v>164.6</v>
      </c>
      <c r="AD765">
        <v>16.100000000000001</v>
      </c>
      <c r="AE765">
        <v>2.1</v>
      </c>
      <c r="AF765">
        <v>6.9</v>
      </c>
      <c r="AG765">
        <v>1</v>
      </c>
      <c r="AH765">
        <v>15</v>
      </c>
      <c r="AI765">
        <v>4</v>
      </c>
      <c r="AJ765">
        <v>1</v>
      </c>
      <c r="AK765">
        <v>3</v>
      </c>
    </row>
    <row r="766" spans="1:37">
      <c r="A766" t="s">
        <v>724</v>
      </c>
      <c r="B766" t="s">
        <v>641</v>
      </c>
      <c r="C766">
        <v>3113</v>
      </c>
      <c r="D766">
        <v>6</v>
      </c>
      <c r="E766">
        <v>23</v>
      </c>
      <c r="F766">
        <v>144</v>
      </c>
      <c r="G766">
        <v>0</v>
      </c>
      <c r="H766">
        <v>22</v>
      </c>
      <c r="I766">
        <v>0</v>
      </c>
      <c r="J766">
        <v>14400</v>
      </c>
      <c r="K766">
        <v>39</v>
      </c>
      <c r="L766">
        <v>18060</v>
      </c>
      <c r="M766">
        <v>49</v>
      </c>
      <c r="N766">
        <v>15.28</v>
      </c>
      <c r="O766">
        <v>125.42</v>
      </c>
      <c r="P766">
        <v>3660</v>
      </c>
      <c r="Q766">
        <v>10</v>
      </c>
      <c r="R766">
        <v>1.5</v>
      </c>
      <c r="S766">
        <v>41.3</v>
      </c>
      <c r="T766">
        <v>9.02</v>
      </c>
      <c r="U766">
        <v>3.7</v>
      </c>
      <c r="V766">
        <v>7.8</v>
      </c>
      <c r="W766">
        <v>1</v>
      </c>
      <c r="X766">
        <v>6</v>
      </c>
      <c r="Y766">
        <v>4</v>
      </c>
      <c r="Z766">
        <v>3</v>
      </c>
      <c r="AA766">
        <v>4</v>
      </c>
      <c r="AB766">
        <v>1.1000000000000001</v>
      </c>
      <c r="AC766">
        <v>278.7</v>
      </c>
      <c r="AD766">
        <v>10.8</v>
      </c>
      <c r="AE766">
        <v>2.1</v>
      </c>
      <c r="AF766">
        <v>5.3</v>
      </c>
      <c r="AG766">
        <v>1</v>
      </c>
      <c r="AH766">
        <v>15</v>
      </c>
      <c r="AI766">
        <v>3</v>
      </c>
      <c r="AJ766">
        <v>1</v>
      </c>
      <c r="AK766">
        <v>2</v>
      </c>
    </row>
    <row r="767" spans="1:37">
      <c r="A767" t="s">
        <v>724</v>
      </c>
      <c r="B767" t="s">
        <v>641</v>
      </c>
      <c r="C767">
        <v>3131</v>
      </c>
      <c r="D767">
        <v>3</v>
      </c>
      <c r="E767">
        <v>23</v>
      </c>
      <c r="F767">
        <v>442</v>
      </c>
      <c r="G767">
        <v>1</v>
      </c>
      <c r="H767">
        <v>46</v>
      </c>
      <c r="I767">
        <v>0</v>
      </c>
      <c r="J767">
        <v>44200</v>
      </c>
      <c r="K767">
        <v>121</v>
      </c>
      <c r="L767">
        <v>33360</v>
      </c>
      <c r="M767">
        <v>91</v>
      </c>
      <c r="N767">
        <v>10.41</v>
      </c>
      <c r="O767">
        <v>75.48</v>
      </c>
      <c r="P767">
        <v>-10840</v>
      </c>
      <c r="Q767">
        <v>-30</v>
      </c>
      <c r="R767">
        <v>1.4</v>
      </c>
      <c r="S767">
        <v>36.299999999999997</v>
      </c>
      <c r="T767">
        <v>8.99</v>
      </c>
      <c r="U767">
        <v>5.2</v>
      </c>
      <c r="V767">
        <v>8</v>
      </c>
      <c r="W767">
        <v>1</v>
      </c>
      <c r="X767">
        <v>6</v>
      </c>
      <c r="Y767">
        <v>4</v>
      </c>
      <c r="Z767">
        <v>3</v>
      </c>
      <c r="AA767">
        <v>3</v>
      </c>
      <c r="AB767">
        <v>1</v>
      </c>
      <c r="AC767">
        <v>145.80000000000001</v>
      </c>
      <c r="AD767">
        <v>9.24</v>
      </c>
      <c r="AE767">
        <v>1.7</v>
      </c>
      <c r="AF767">
        <v>4.7</v>
      </c>
      <c r="AG767">
        <v>1</v>
      </c>
      <c r="AH767">
        <v>15</v>
      </c>
      <c r="AI767">
        <v>3</v>
      </c>
      <c r="AJ767">
        <v>1</v>
      </c>
      <c r="AK767">
        <v>2</v>
      </c>
    </row>
    <row r="768" spans="1:37">
      <c r="A768" t="s">
        <v>724</v>
      </c>
      <c r="B768" t="s">
        <v>641</v>
      </c>
      <c r="C768">
        <v>3131</v>
      </c>
      <c r="D768">
        <v>5</v>
      </c>
      <c r="E768">
        <v>12</v>
      </c>
      <c r="F768">
        <v>14</v>
      </c>
      <c r="G768">
        <v>0</v>
      </c>
      <c r="H768">
        <v>0</v>
      </c>
      <c r="I768">
        <v>0</v>
      </c>
      <c r="J768">
        <v>1400</v>
      </c>
      <c r="K768">
        <v>3</v>
      </c>
      <c r="L768">
        <v>0</v>
      </c>
      <c r="M768">
        <v>0</v>
      </c>
      <c r="N768">
        <v>0</v>
      </c>
      <c r="O768">
        <v>0</v>
      </c>
      <c r="P768">
        <v>-1400</v>
      </c>
      <c r="Q768">
        <v>-4</v>
      </c>
      <c r="R768">
        <v>6</v>
      </c>
      <c r="S768">
        <v>21</v>
      </c>
      <c r="T768">
        <v>11.19</v>
      </c>
      <c r="U768">
        <v>6</v>
      </c>
      <c r="V768">
        <v>9.3000000000000007</v>
      </c>
      <c r="W768">
        <v>2</v>
      </c>
      <c r="X768">
        <v>6</v>
      </c>
      <c r="Y768">
        <v>4</v>
      </c>
      <c r="Z768">
        <v>4</v>
      </c>
      <c r="AA768">
        <v>4</v>
      </c>
      <c r="AB768">
        <v>1.3</v>
      </c>
      <c r="AC768">
        <v>34.9</v>
      </c>
      <c r="AD768">
        <v>7.56</v>
      </c>
      <c r="AE768">
        <v>1.3</v>
      </c>
      <c r="AF768">
        <v>3.5</v>
      </c>
      <c r="AG768">
        <v>1</v>
      </c>
      <c r="AH768">
        <v>9</v>
      </c>
      <c r="AI768">
        <v>3</v>
      </c>
      <c r="AJ768">
        <v>1</v>
      </c>
      <c r="AK768">
        <v>1</v>
      </c>
    </row>
    <row r="769" spans="1:37">
      <c r="A769" t="s">
        <v>724</v>
      </c>
      <c r="B769" t="s">
        <v>641</v>
      </c>
      <c r="C769">
        <v>3131</v>
      </c>
      <c r="D769">
        <v>5</v>
      </c>
      <c r="E769">
        <v>23</v>
      </c>
      <c r="F769">
        <v>67</v>
      </c>
      <c r="G769">
        <v>0</v>
      </c>
      <c r="H769">
        <v>9</v>
      </c>
      <c r="I769">
        <v>0</v>
      </c>
      <c r="J769">
        <v>6700</v>
      </c>
      <c r="K769">
        <v>18</v>
      </c>
      <c r="L769">
        <v>7060</v>
      </c>
      <c r="M769">
        <v>19</v>
      </c>
      <c r="N769">
        <v>13.43</v>
      </c>
      <c r="O769">
        <v>105.37</v>
      </c>
      <c r="P769">
        <v>360</v>
      </c>
      <c r="Q769">
        <v>1</v>
      </c>
      <c r="R769">
        <v>2.1</v>
      </c>
      <c r="S769">
        <v>25.8</v>
      </c>
      <c r="T769">
        <v>9.34</v>
      </c>
      <c r="U769">
        <v>4</v>
      </c>
      <c r="V769">
        <v>8.5</v>
      </c>
      <c r="W769">
        <v>1</v>
      </c>
      <c r="X769">
        <v>6</v>
      </c>
      <c r="Y769">
        <v>4</v>
      </c>
      <c r="Z769">
        <v>5</v>
      </c>
      <c r="AA769">
        <v>4</v>
      </c>
      <c r="AB769">
        <v>1.2</v>
      </c>
      <c r="AC769">
        <v>86.3</v>
      </c>
      <c r="AD769">
        <v>7.64</v>
      </c>
      <c r="AE769">
        <v>1.8</v>
      </c>
      <c r="AF769">
        <v>3.8</v>
      </c>
      <c r="AG769">
        <v>1</v>
      </c>
      <c r="AH769">
        <v>12</v>
      </c>
      <c r="AI769">
        <v>3</v>
      </c>
      <c r="AJ769">
        <v>1</v>
      </c>
      <c r="AK769">
        <v>2</v>
      </c>
    </row>
    <row r="770" spans="1:37">
      <c r="A770" t="s">
        <v>724</v>
      </c>
      <c r="B770" t="s">
        <v>641</v>
      </c>
      <c r="C770">
        <v>3131</v>
      </c>
      <c r="D770">
        <v>6</v>
      </c>
      <c r="E770">
        <v>12</v>
      </c>
      <c r="F770">
        <v>129</v>
      </c>
      <c r="G770">
        <v>0</v>
      </c>
      <c r="H770">
        <v>14</v>
      </c>
      <c r="I770">
        <v>0</v>
      </c>
      <c r="J770">
        <v>12900</v>
      </c>
      <c r="K770">
        <v>35</v>
      </c>
      <c r="L770">
        <v>13630</v>
      </c>
      <c r="M770">
        <v>37</v>
      </c>
      <c r="N770">
        <v>10.85</v>
      </c>
      <c r="O770">
        <v>105.66</v>
      </c>
      <c r="P770">
        <v>730</v>
      </c>
      <c r="Q770">
        <v>2</v>
      </c>
      <c r="R770">
        <v>1.6</v>
      </c>
      <c r="S770">
        <v>396.7</v>
      </c>
      <c r="T770">
        <v>14.07</v>
      </c>
      <c r="U770">
        <v>8</v>
      </c>
      <c r="V770">
        <v>10.3</v>
      </c>
      <c r="W770">
        <v>1</v>
      </c>
      <c r="X770">
        <v>6</v>
      </c>
      <c r="Y770">
        <v>4</v>
      </c>
      <c r="Z770">
        <v>5</v>
      </c>
      <c r="AA770">
        <v>4</v>
      </c>
      <c r="AB770">
        <v>1.4</v>
      </c>
      <c r="AC770">
        <v>93.3</v>
      </c>
      <c r="AD770">
        <v>9.3699999999999992</v>
      </c>
      <c r="AE770">
        <v>1.6</v>
      </c>
      <c r="AF770">
        <v>5.0999999999999996</v>
      </c>
      <c r="AG770">
        <v>1</v>
      </c>
      <c r="AH770">
        <v>14</v>
      </c>
      <c r="AI770">
        <v>3</v>
      </c>
      <c r="AJ770">
        <v>1</v>
      </c>
      <c r="AK770">
        <v>2</v>
      </c>
    </row>
    <row r="771" spans="1:37">
      <c r="A771" t="s">
        <v>724</v>
      </c>
      <c r="B771" t="s">
        <v>641</v>
      </c>
      <c r="C771">
        <v>3131</v>
      </c>
      <c r="D771">
        <v>6</v>
      </c>
      <c r="E771">
        <v>23</v>
      </c>
      <c r="F771">
        <v>537</v>
      </c>
      <c r="G771">
        <v>1</v>
      </c>
      <c r="H771">
        <v>51</v>
      </c>
      <c r="I771">
        <v>0</v>
      </c>
      <c r="J771">
        <v>53700</v>
      </c>
      <c r="K771">
        <v>147</v>
      </c>
      <c r="L771">
        <v>41730</v>
      </c>
      <c r="M771">
        <v>114</v>
      </c>
      <c r="N771">
        <v>9.5</v>
      </c>
      <c r="O771">
        <v>77.709999999999994</v>
      </c>
      <c r="P771">
        <v>-11970</v>
      </c>
      <c r="Q771">
        <v>-33</v>
      </c>
      <c r="R771">
        <v>1.9</v>
      </c>
      <c r="S771">
        <v>46.6</v>
      </c>
      <c r="T771">
        <v>8.98</v>
      </c>
      <c r="U771">
        <v>6.5</v>
      </c>
      <c r="V771">
        <v>7.9</v>
      </c>
      <c r="W771">
        <v>1</v>
      </c>
      <c r="X771">
        <v>6</v>
      </c>
      <c r="Y771">
        <v>4</v>
      </c>
      <c r="Z771">
        <v>3</v>
      </c>
      <c r="AA771">
        <v>3</v>
      </c>
      <c r="AB771">
        <v>1</v>
      </c>
      <c r="AC771">
        <v>339.7</v>
      </c>
      <c r="AD771">
        <v>10.4</v>
      </c>
      <c r="AE771">
        <v>1.8</v>
      </c>
      <c r="AF771">
        <v>4.9000000000000004</v>
      </c>
      <c r="AG771">
        <v>-1</v>
      </c>
      <c r="AH771">
        <v>15</v>
      </c>
      <c r="AI771">
        <v>3</v>
      </c>
      <c r="AJ771">
        <v>1</v>
      </c>
      <c r="AK771">
        <v>2</v>
      </c>
    </row>
    <row r="772" spans="1:37">
      <c r="A772" t="s">
        <v>724</v>
      </c>
      <c r="B772" t="s">
        <v>641</v>
      </c>
      <c r="C772">
        <v>3132</v>
      </c>
      <c r="D772">
        <v>3</v>
      </c>
      <c r="E772">
        <v>12</v>
      </c>
      <c r="F772">
        <v>12</v>
      </c>
      <c r="G772">
        <v>0</v>
      </c>
      <c r="H772">
        <v>2</v>
      </c>
      <c r="I772">
        <v>0</v>
      </c>
      <c r="J772">
        <v>1200</v>
      </c>
      <c r="K772">
        <v>3</v>
      </c>
      <c r="L772">
        <v>1110</v>
      </c>
      <c r="M772">
        <v>3</v>
      </c>
      <c r="N772">
        <v>16.670000000000002</v>
      </c>
      <c r="O772">
        <v>92.5</v>
      </c>
      <c r="P772">
        <v>-90</v>
      </c>
      <c r="Q772">
        <v>0</v>
      </c>
      <c r="R772">
        <v>4.5</v>
      </c>
      <c r="S772">
        <v>14.8</v>
      </c>
      <c r="T772">
        <v>7.13</v>
      </c>
      <c r="U772">
        <v>5.2</v>
      </c>
      <c r="V772">
        <v>5.3</v>
      </c>
      <c r="W772">
        <v>2</v>
      </c>
      <c r="X772">
        <v>6</v>
      </c>
      <c r="Y772">
        <v>3</v>
      </c>
      <c r="Z772">
        <v>3</v>
      </c>
      <c r="AA772">
        <v>3</v>
      </c>
      <c r="AB772">
        <v>2.6</v>
      </c>
      <c r="AC772">
        <v>29.3</v>
      </c>
      <c r="AD772">
        <v>9.6300000000000008</v>
      </c>
      <c r="AE772">
        <v>4.9000000000000004</v>
      </c>
      <c r="AF772">
        <v>4.9000000000000004</v>
      </c>
      <c r="AG772">
        <v>1</v>
      </c>
      <c r="AH772">
        <v>12</v>
      </c>
      <c r="AI772">
        <v>4</v>
      </c>
      <c r="AJ772">
        <v>1</v>
      </c>
      <c r="AK772">
        <v>2</v>
      </c>
    </row>
    <row r="773" spans="1:37">
      <c r="A773" t="s">
        <v>724</v>
      </c>
      <c r="B773" t="s">
        <v>641</v>
      </c>
      <c r="C773">
        <v>3132</v>
      </c>
      <c r="D773">
        <v>3</v>
      </c>
      <c r="E773">
        <v>34</v>
      </c>
      <c r="F773">
        <v>50</v>
      </c>
      <c r="G773">
        <v>0</v>
      </c>
      <c r="H773">
        <v>7</v>
      </c>
      <c r="I773">
        <v>0</v>
      </c>
      <c r="J773">
        <v>5000</v>
      </c>
      <c r="K773">
        <v>13</v>
      </c>
      <c r="L773">
        <v>3900</v>
      </c>
      <c r="M773">
        <v>11</v>
      </c>
      <c r="N773">
        <v>14</v>
      </c>
      <c r="O773">
        <v>78</v>
      </c>
      <c r="P773">
        <v>-1100</v>
      </c>
      <c r="Q773">
        <v>-3</v>
      </c>
      <c r="R773">
        <v>3</v>
      </c>
      <c r="S773">
        <v>25.3</v>
      </c>
      <c r="T773">
        <v>8.8000000000000007</v>
      </c>
      <c r="U773">
        <v>6</v>
      </c>
      <c r="V773">
        <v>7.7</v>
      </c>
      <c r="W773">
        <v>1</v>
      </c>
      <c r="X773">
        <v>6</v>
      </c>
      <c r="Y773">
        <v>4</v>
      </c>
      <c r="Z773">
        <v>4</v>
      </c>
      <c r="AA773">
        <v>4</v>
      </c>
      <c r="AB773">
        <v>1.4</v>
      </c>
      <c r="AC773">
        <v>43.1</v>
      </c>
      <c r="AD773">
        <v>9.66</v>
      </c>
      <c r="AE773">
        <v>2.7</v>
      </c>
      <c r="AF773">
        <v>4.5</v>
      </c>
      <c r="AG773">
        <v>1</v>
      </c>
      <c r="AH773">
        <v>12</v>
      </c>
      <c r="AI773">
        <v>4</v>
      </c>
      <c r="AJ773">
        <v>1</v>
      </c>
      <c r="AK773">
        <v>3</v>
      </c>
    </row>
    <row r="774" spans="1:37">
      <c r="A774" t="s">
        <v>724</v>
      </c>
      <c r="B774" t="s">
        <v>641</v>
      </c>
      <c r="C774">
        <v>3132</v>
      </c>
      <c r="D774">
        <v>6</v>
      </c>
      <c r="E774">
        <v>12</v>
      </c>
      <c r="F774">
        <v>91</v>
      </c>
      <c r="G774">
        <v>0</v>
      </c>
      <c r="H774">
        <v>20</v>
      </c>
      <c r="I774">
        <v>0</v>
      </c>
      <c r="J774">
        <v>9100</v>
      </c>
      <c r="K774">
        <v>24</v>
      </c>
      <c r="L774">
        <v>10590</v>
      </c>
      <c r="M774">
        <v>29</v>
      </c>
      <c r="N774">
        <v>21.98</v>
      </c>
      <c r="O774">
        <v>116.37</v>
      </c>
      <c r="P774">
        <v>1490</v>
      </c>
      <c r="Q774">
        <v>4</v>
      </c>
      <c r="R774">
        <v>1.6</v>
      </c>
      <c r="S774">
        <v>27.8</v>
      </c>
      <c r="T774">
        <v>5.97</v>
      </c>
      <c r="U774">
        <v>4.7</v>
      </c>
      <c r="V774">
        <v>5.2</v>
      </c>
      <c r="W774">
        <v>1</v>
      </c>
      <c r="X774">
        <v>6</v>
      </c>
      <c r="Y774">
        <v>3</v>
      </c>
      <c r="Z774">
        <v>3</v>
      </c>
      <c r="AA774">
        <v>3</v>
      </c>
      <c r="AB774">
        <v>1.7</v>
      </c>
      <c r="AC774">
        <v>137.30000000000001</v>
      </c>
      <c r="AD774">
        <v>11.29</v>
      </c>
      <c r="AE774">
        <v>2.9</v>
      </c>
      <c r="AF774">
        <v>5.4</v>
      </c>
      <c r="AG774">
        <v>1</v>
      </c>
      <c r="AH774">
        <v>15</v>
      </c>
      <c r="AI774">
        <v>4</v>
      </c>
      <c r="AJ774">
        <v>2</v>
      </c>
      <c r="AK774">
        <v>3</v>
      </c>
    </row>
    <row r="775" spans="1:37">
      <c r="A775" t="s">
        <v>724</v>
      </c>
      <c r="B775" t="s">
        <v>641</v>
      </c>
      <c r="C775">
        <v>3134</v>
      </c>
      <c r="D775">
        <v>3</v>
      </c>
      <c r="E775">
        <v>23</v>
      </c>
      <c r="F775">
        <v>65</v>
      </c>
      <c r="G775">
        <v>0</v>
      </c>
      <c r="H775">
        <v>9</v>
      </c>
      <c r="I775">
        <v>0</v>
      </c>
      <c r="J775">
        <v>6500</v>
      </c>
      <c r="K775">
        <v>17</v>
      </c>
      <c r="L775">
        <v>7410</v>
      </c>
      <c r="M775">
        <v>20</v>
      </c>
      <c r="N775">
        <v>13.85</v>
      </c>
      <c r="O775">
        <v>114</v>
      </c>
      <c r="P775">
        <v>910</v>
      </c>
      <c r="Q775">
        <v>2</v>
      </c>
      <c r="R775">
        <v>1.6</v>
      </c>
      <c r="S775">
        <v>26.2</v>
      </c>
      <c r="T775">
        <v>8.1</v>
      </c>
      <c r="U775">
        <v>6.1</v>
      </c>
      <c r="V775">
        <v>7.2</v>
      </c>
      <c r="W775">
        <v>1</v>
      </c>
      <c r="X775">
        <v>6</v>
      </c>
      <c r="Y775">
        <v>4</v>
      </c>
      <c r="Z775">
        <v>3</v>
      </c>
      <c r="AA775">
        <v>4</v>
      </c>
      <c r="AB775">
        <v>0.7</v>
      </c>
      <c r="AC775">
        <v>86.4</v>
      </c>
      <c r="AD775">
        <v>10.24</v>
      </c>
      <c r="AE775">
        <v>2.5</v>
      </c>
      <c r="AF775">
        <v>5.8</v>
      </c>
      <c r="AG775">
        <v>-1</v>
      </c>
      <c r="AH775">
        <v>15</v>
      </c>
      <c r="AI775">
        <v>4</v>
      </c>
      <c r="AJ775">
        <v>1</v>
      </c>
      <c r="AK775">
        <v>3</v>
      </c>
    </row>
    <row r="776" spans="1:37">
      <c r="A776" t="s">
        <v>724</v>
      </c>
      <c r="B776" t="s">
        <v>641</v>
      </c>
      <c r="C776">
        <v>3134</v>
      </c>
      <c r="D776">
        <v>3</v>
      </c>
      <c r="E776">
        <v>35</v>
      </c>
      <c r="F776">
        <v>6</v>
      </c>
      <c r="G776">
        <v>0</v>
      </c>
      <c r="H776">
        <v>0</v>
      </c>
      <c r="I776">
        <v>0</v>
      </c>
      <c r="J776">
        <v>600</v>
      </c>
      <c r="K776">
        <v>1</v>
      </c>
      <c r="L776">
        <v>0</v>
      </c>
      <c r="M776">
        <v>0</v>
      </c>
      <c r="N776">
        <v>0</v>
      </c>
      <c r="O776">
        <v>0</v>
      </c>
      <c r="P776">
        <v>-600</v>
      </c>
      <c r="Q776">
        <v>-2</v>
      </c>
      <c r="R776">
        <v>4.0999999999999996</v>
      </c>
      <c r="S776">
        <v>15</v>
      </c>
      <c r="T776">
        <v>10.050000000000001</v>
      </c>
      <c r="U776">
        <v>4.0999999999999996</v>
      </c>
      <c r="V776">
        <v>8.6</v>
      </c>
      <c r="W776">
        <v>1</v>
      </c>
      <c r="X776">
        <v>5</v>
      </c>
      <c r="Y776">
        <v>4</v>
      </c>
      <c r="Z776">
        <v>4</v>
      </c>
      <c r="AA776">
        <v>4</v>
      </c>
      <c r="AB776">
        <v>2.2000000000000002</v>
      </c>
      <c r="AC776">
        <v>12.6</v>
      </c>
      <c r="AD776">
        <v>5.82</v>
      </c>
      <c r="AE776">
        <v>2.7</v>
      </c>
      <c r="AF776">
        <v>2.7</v>
      </c>
      <c r="AG776">
        <v>1</v>
      </c>
      <c r="AH776">
        <v>7</v>
      </c>
      <c r="AI776">
        <v>3</v>
      </c>
      <c r="AJ776">
        <v>1</v>
      </c>
      <c r="AK776">
        <v>1</v>
      </c>
    </row>
    <row r="777" spans="1:37">
      <c r="A777" t="s">
        <v>724</v>
      </c>
      <c r="B777" t="s">
        <v>641</v>
      </c>
      <c r="C777">
        <v>3134</v>
      </c>
      <c r="D777">
        <v>6</v>
      </c>
      <c r="E777">
        <v>14</v>
      </c>
      <c r="F777">
        <v>93</v>
      </c>
      <c r="G777">
        <v>0</v>
      </c>
      <c r="H777">
        <v>16</v>
      </c>
      <c r="I777">
        <v>0</v>
      </c>
      <c r="J777">
        <v>9300</v>
      </c>
      <c r="K777">
        <v>25</v>
      </c>
      <c r="L777">
        <v>11480</v>
      </c>
      <c r="M777">
        <v>31</v>
      </c>
      <c r="N777">
        <v>17.2</v>
      </c>
      <c r="O777">
        <v>123.44</v>
      </c>
      <c r="P777">
        <v>2180</v>
      </c>
      <c r="Q777">
        <v>6</v>
      </c>
      <c r="R777">
        <v>2.7</v>
      </c>
      <c r="S777">
        <v>19.3</v>
      </c>
      <c r="T777">
        <v>8.68</v>
      </c>
      <c r="U777">
        <v>4.5999999999999996</v>
      </c>
      <c r="V777">
        <v>8.1999999999999993</v>
      </c>
      <c r="W777">
        <v>1</v>
      </c>
      <c r="X777">
        <v>6</v>
      </c>
      <c r="Y777">
        <v>4</v>
      </c>
      <c r="Z777">
        <v>3</v>
      </c>
      <c r="AA777">
        <v>4</v>
      </c>
      <c r="AB777">
        <v>1.6</v>
      </c>
      <c r="AC777">
        <v>65.7</v>
      </c>
      <c r="AD777">
        <v>11.14</v>
      </c>
      <c r="AE777">
        <v>4.2</v>
      </c>
      <c r="AF777">
        <v>7</v>
      </c>
      <c r="AG777">
        <v>1</v>
      </c>
      <c r="AH777">
        <v>14</v>
      </c>
      <c r="AI777">
        <v>4</v>
      </c>
      <c r="AJ777">
        <v>3</v>
      </c>
      <c r="AK777">
        <v>4</v>
      </c>
    </row>
    <row r="778" spans="1:37">
      <c r="A778" t="s">
        <v>724</v>
      </c>
      <c r="B778" t="s">
        <v>641</v>
      </c>
      <c r="C778">
        <v>3134</v>
      </c>
      <c r="D778">
        <v>6</v>
      </c>
      <c r="E778">
        <v>23</v>
      </c>
      <c r="F778">
        <v>26</v>
      </c>
      <c r="G778">
        <v>0</v>
      </c>
      <c r="H778">
        <v>5</v>
      </c>
      <c r="I778">
        <v>0</v>
      </c>
      <c r="J778">
        <v>2600</v>
      </c>
      <c r="K778">
        <v>7</v>
      </c>
      <c r="L778">
        <v>2860</v>
      </c>
      <c r="M778">
        <v>8</v>
      </c>
      <c r="N778">
        <v>19.23</v>
      </c>
      <c r="O778">
        <v>110</v>
      </c>
      <c r="P778">
        <v>260</v>
      </c>
      <c r="Q778">
        <v>1</v>
      </c>
      <c r="R778">
        <v>2.2999999999999998</v>
      </c>
      <c r="S778">
        <v>14.5</v>
      </c>
      <c r="T778">
        <v>7.62</v>
      </c>
      <c r="U778">
        <v>4.7</v>
      </c>
      <c r="V778">
        <v>7.7</v>
      </c>
      <c r="W778">
        <v>1</v>
      </c>
      <c r="X778">
        <v>6</v>
      </c>
      <c r="Y778">
        <v>4</v>
      </c>
      <c r="Z778">
        <v>4</v>
      </c>
      <c r="AA778">
        <v>4</v>
      </c>
      <c r="AB778">
        <v>2</v>
      </c>
      <c r="AC778">
        <v>26.5</v>
      </c>
      <c r="AD778">
        <v>8.5399999999999991</v>
      </c>
      <c r="AE778">
        <v>3.8</v>
      </c>
      <c r="AF778">
        <v>7.7</v>
      </c>
      <c r="AG778">
        <v>1</v>
      </c>
      <c r="AH778">
        <v>10</v>
      </c>
      <c r="AI778">
        <v>4</v>
      </c>
      <c r="AJ778">
        <v>2</v>
      </c>
      <c r="AK778">
        <v>3</v>
      </c>
    </row>
    <row r="779" spans="1:37">
      <c r="A779" t="s">
        <v>724</v>
      </c>
      <c r="B779" t="s">
        <v>641</v>
      </c>
      <c r="C779">
        <v>3135</v>
      </c>
      <c r="D779">
        <v>3</v>
      </c>
      <c r="E779">
        <v>23</v>
      </c>
      <c r="F779">
        <v>124</v>
      </c>
      <c r="G779">
        <v>0</v>
      </c>
      <c r="H779">
        <v>15</v>
      </c>
      <c r="I779">
        <v>0</v>
      </c>
      <c r="J779">
        <v>12400</v>
      </c>
      <c r="K779">
        <v>33</v>
      </c>
      <c r="L779">
        <v>11640</v>
      </c>
      <c r="M779">
        <v>32</v>
      </c>
      <c r="N779">
        <v>12.1</v>
      </c>
      <c r="O779">
        <v>93.87</v>
      </c>
      <c r="P779">
        <v>-760</v>
      </c>
      <c r="Q779">
        <v>-2</v>
      </c>
      <c r="R779">
        <v>1.2</v>
      </c>
      <c r="S779">
        <v>26</v>
      </c>
      <c r="T779">
        <v>8.17</v>
      </c>
      <c r="U779">
        <v>4.9000000000000004</v>
      </c>
      <c r="V779">
        <v>7.2</v>
      </c>
      <c r="W779">
        <v>1</v>
      </c>
      <c r="X779">
        <v>6</v>
      </c>
      <c r="Y779">
        <v>4</v>
      </c>
      <c r="Z779">
        <v>4</v>
      </c>
      <c r="AA779">
        <v>4</v>
      </c>
      <c r="AB779">
        <v>1.5</v>
      </c>
      <c r="AC779">
        <v>121.5</v>
      </c>
      <c r="AD779">
        <v>9.6999999999999993</v>
      </c>
      <c r="AE779">
        <v>1.8</v>
      </c>
      <c r="AF779">
        <v>4.9000000000000004</v>
      </c>
      <c r="AG779">
        <v>1</v>
      </c>
      <c r="AH779">
        <v>15</v>
      </c>
      <c r="AI779">
        <v>4</v>
      </c>
      <c r="AJ779">
        <v>1</v>
      </c>
      <c r="AK779">
        <v>2</v>
      </c>
    </row>
    <row r="780" spans="1:37">
      <c r="A780" t="s">
        <v>724</v>
      </c>
      <c r="B780" t="s">
        <v>641</v>
      </c>
      <c r="C780">
        <v>3135</v>
      </c>
      <c r="D780">
        <v>6</v>
      </c>
      <c r="E780">
        <v>12</v>
      </c>
      <c r="F780">
        <v>247</v>
      </c>
      <c r="G780">
        <v>0</v>
      </c>
      <c r="H780">
        <v>29</v>
      </c>
      <c r="I780">
        <v>0</v>
      </c>
      <c r="J780">
        <v>24700</v>
      </c>
      <c r="K780">
        <v>67</v>
      </c>
      <c r="L780">
        <v>23180</v>
      </c>
      <c r="M780">
        <v>64</v>
      </c>
      <c r="N780">
        <v>11.74</v>
      </c>
      <c r="O780">
        <v>93.85</v>
      </c>
      <c r="P780">
        <v>-1520</v>
      </c>
      <c r="Q780">
        <v>-4</v>
      </c>
      <c r="R780">
        <v>1.8</v>
      </c>
      <c r="S780">
        <v>19.8</v>
      </c>
      <c r="T780">
        <v>8.82</v>
      </c>
      <c r="U780">
        <v>7.6</v>
      </c>
      <c r="V780">
        <v>8</v>
      </c>
      <c r="W780">
        <v>1</v>
      </c>
      <c r="X780">
        <v>6</v>
      </c>
      <c r="Y780">
        <v>4</v>
      </c>
      <c r="Z780">
        <v>4</v>
      </c>
      <c r="AA780">
        <v>4</v>
      </c>
      <c r="AB780">
        <v>1.5</v>
      </c>
      <c r="AC780">
        <v>84.3</v>
      </c>
      <c r="AD780">
        <v>10.87</v>
      </c>
      <c r="AE780">
        <v>2.7</v>
      </c>
      <c r="AF780">
        <v>6.2</v>
      </c>
      <c r="AG780">
        <v>1</v>
      </c>
      <c r="AH780">
        <v>14</v>
      </c>
      <c r="AI780">
        <v>4</v>
      </c>
      <c r="AJ780">
        <v>1</v>
      </c>
      <c r="AK780">
        <v>3</v>
      </c>
    </row>
    <row r="781" spans="1:37">
      <c r="A781" t="s">
        <v>724</v>
      </c>
      <c r="B781" t="s">
        <v>641</v>
      </c>
      <c r="C781">
        <v>3135</v>
      </c>
      <c r="D781">
        <v>6</v>
      </c>
      <c r="E781">
        <v>23</v>
      </c>
      <c r="F781">
        <v>57</v>
      </c>
      <c r="G781">
        <v>0</v>
      </c>
      <c r="H781">
        <v>3</v>
      </c>
      <c r="I781">
        <v>0</v>
      </c>
      <c r="J781">
        <v>5700</v>
      </c>
      <c r="K781">
        <v>15</v>
      </c>
      <c r="L781">
        <v>2970</v>
      </c>
      <c r="M781">
        <v>8</v>
      </c>
      <c r="N781">
        <v>5.26</v>
      </c>
      <c r="O781">
        <v>52.11</v>
      </c>
      <c r="P781">
        <v>-2730</v>
      </c>
      <c r="Q781">
        <v>-7</v>
      </c>
      <c r="R781">
        <v>3.6</v>
      </c>
      <c r="S781">
        <v>23.9</v>
      </c>
      <c r="T781">
        <v>10.14</v>
      </c>
      <c r="U781">
        <v>5.0999999999999996</v>
      </c>
      <c r="V781">
        <v>9.6</v>
      </c>
      <c r="W781">
        <v>1</v>
      </c>
      <c r="X781">
        <v>6</v>
      </c>
      <c r="Y781">
        <v>4</v>
      </c>
      <c r="Z781">
        <v>6</v>
      </c>
      <c r="AA781">
        <v>4</v>
      </c>
      <c r="AB781">
        <v>2.1</v>
      </c>
      <c r="AC781">
        <v>51.7</v>
      </c>
      <c r="AD781">
        <v>9.7200000000000006</v>
      </c>
      <c r="AE781">
        <v>4.0999999999999996</v>
      </c>
      <c r="AF781">
        <v>6.6</v>
      </c>
      <c r="AG781">
        <v>1</v>
      </c>
      <c r="AH781">
        <v>13</v>
      </c>
      <c r="AI781">
        <v>4</v>
      </c>
      <c r="AJ781">
        <v>1</v>
      </c>
      <c r="AK781">
        <v>3</v>
      </c>
    </row>
    <row r="782" spans="1:37">
      <c r="A782" t="s">
        <v>724</v>
      </c>
      <c r="B782" t="s">
        <v>641</v>
      </c>
      <c r="C782">
        <v>3136</v>
      </c>
      <c r="D782">
        <v>3</v>
      </c>
      <c r="E782">
        <v>23</v>
      </c>
      <c r="F782">
        <v>46</v>
      </c>
      <c r="G782">
        <v>0</v>
      </c>
      <c r="H782">
        <v>2</v>
      </c>
      <c r="I782">
        <v>0</v>
      </c>
      <c r="J782">
        <v>4600</v>
      </c>
      <c r="K782">
        <v>12</v>
      </c>
      <c r="L782">
        <v>1230</v>
      </c>
      <c r="M782">
        <v>3</v>
      </c>
      <c r="N782">
        <v>4.3499999999999996</v>
      </c>
      <c r="O782">
        <v>26.74</v>
      </c>
      <c r="P782">
        <v>-3370</v>
      </c>
      <c r="Q782">
        <v>-9</v>
      </c>
      <c r="R782">
        <v>2.7</v>
      </c>
      <c r="S782">
        <v>20.100000000000001</v>
      </c>
      <c r="T782">
        <v>8.02</v>
      </c>
      <c r="U782">
        <v>4.5</v>
      </c>
      <c r="V782">
        <v>7</v>
      </c>
      <c r="W782">
        <v>1</v>
      </c>
      <c r="X782">
        <v>6</v>
      </c>
      <c r="Y782">
        <v>4</v>
      </c>
      <c r="Z782">
        <v>2</v>
      </c>
      <c r="AA782">
        <v>4</v>
      </c>
      <c r="AB782">
        <v>1</v>
      </c>
      <c r="AC782">
        <v>69.599999999999994</v>
      </c>
      <c r="AD782">
        <v>13.35</v>
      </c>
      <c r="AE782">
        <v>3.8</v>
      </c>
      <c r="AF782">
        <v>6.5</v>
      </c>
      <c r="AG782">
        <v>-1</v>
      </c>
      <c r="AH782">
        <v>13</v>
      </c>
      <c r="AI782">
        <v>5</v>
      </c>
      <c r="AJ782">
        <v>2</v>
      </c>
      <c r="AK782">
        <v>4</v>
      </c>
    </row>
    <row r="783" spans="1:37">
      <c r="A783" t="s">
        <v>724</v>
      </c>
      <c r="B783" t="s">
        <v>641</v>
      </c>
      <c r="C783">
        <v>3136</v>
      </c>
      <c r="D783">
        <v>6</v>
      </c>
      <c r="E783">
        <v>23</v>
      </c>
      <c r="F783">
        <v>85</v>
      </c>
      <c r="G783">
        <v>0</v>
      </c>
      <c r="H783">
        <v>13</v>
      </c>
      <c r="I783">
        <v>0</v>
      </c>
      <c r="J783">
        <v>8500</v>
      </c>
      <c r="K783">
        <v>23</v>
      </c>
      <c r="L783">
        <v>9980</v>
      </c>
      <c r="M783">
        <v>27</v>
      </c>
      <c r="N783">
        <v>15.29</v>
      </c>
      <c r="O783">
        <v>117.41</v>
      </c>
      <c r="P783">
        <v>1480</v>
      </c>
      <c r="Q783">
        <v>4</v>
      </c>
      <c r="R783">
        <v>3</v>
      </c>
      <c r="S783">
        <v>21.7</v>
      </c>
      <c r="T783">
        <v>7.94</v>
      </c>
      <c r="U783">
        <v>8.5</v>
      </c>
      <c r="V783">
        <v>7.5</v>
      </c>
      <c r="W783">
        <v>1</v>
      </c>
      <c r="X783">
        <v>6</v>
      </c>
      <c r="Y783">
        <v>4</v>
      </c>
      <c r="Z783">
        <v>4</v>
      </c>
      <c r="AA783">
        <v>4</v>
      </c>
      <c r="AB783">
        <v>1.6</v>
      </c>
      <c r="AC783">
        <v>60</v>
      </c>
      <c r="AD783">
        <v>10.11</v>
      </c>
      <c r="AE783">
        <v>2.4</v>
      </c>
      <c r="AF783">
        <v>7.2</v>
      </c>
      <c r="AG783">
        <v>1</v>
      </c>
      <c r="AH783">
        <v>14</v>
      </c>
      <c r="AI783">
        <v>4</v>
      </c>
      <c r="AJ783">
        <v>1</v>
      </c>
      <c r="AK783">
        <v>3</v>
      </c>
    </row>
    <row r="784" spans="1:37">
      <c r="A784" t="s">
        <v>724</v>
      </c>
      <c r="B784" t="s">
        <v>641</v>
      </c>
      <c r="C784">
        <v>3153</v>
      </c>
      <c r="D784">
        <v>6</v>
      </c>
      <c r="E784">
        <v>12</v>
      </c>
      <c r="F784">
        <v>23</v>
      </c>
      <c r="G784">
        <v>0</v>
      </c>
      <c r="H784">
        <v>2</v>
      </c>
      <c r="I784">
        <v>0</v>
      </c>
      <c r="J784">
        <v>2300</v>
      </c>
      <c r="K784">
        <v>6</v>
      </c>
      <c r="L784">
        <v>1550</v>
      </c>
      <c r="M784">
        <v>4</v>
      </c>
      <c r="N784">
        <v>8.6999999999999993</v>
      </c>
      <c r="O784">
        <v>67.39</v>
      </c>
      <c r="P784">
        <v>-750</v>
      </c>
      <c r="Q784">
        <v>-2</v>
      </c>
      <c r="R784">
        <v>3</v>
      </c>
      <c r="S784">
        <v>12.7</v>
      </c>
      <c r="T784">
        <v>7.14</v>
      </c>
      <c r="U784">
        <v>4.7</v>
      </c>
      <c r="V784">
        <v>6.1</v>
      </c>
      <c r="W784">
        <v>1</v>
      </c>
      <c r="X784">
        <v>6</v>
      </c>
      <c r="Y784">
        <v>4</v>
      </c>
      <c r="Z784">
        <v>3</v>
      </c>
      <c r="AA784">
        <v>3</v>
      </c>
      <c r="AB784">
        <v>2.1</v>
      </c>
      <c r="AC784">
        <v>62.2</v>
      </c>
      <c r="AD784">
        <v>10.4</v>
      </c>
      <c r="AE784">
        <v>5.4</v>
      </c>
      <c r="AF784">
        <v>6.9</v>
      </c>
      <c r="AG784">
        <v>1</v>
      </c>
      <c r="AH784">
        <v>14</v>
      </c>
      <c r="AI784">
        <v>4</v>
      </c>
      <c r="AJ784">
        <v>2</v>
      </c>
      <c r="AK784">
        <v>4</v>
      </c>
    </row>
    <row r="785" spans="1:37">
      <c r="A785" t="s">
        <v>724</v>
      </c>
      <c r="B785" t="s">
        <v>641</v>
      </c>
      <c r="C785">
        <v>3153</v>
      </c>
      <c r="D785">
        <v>6</v>
      </c>
      <c r="E785">
        <v>15</v>
      </c>
      <c r="F785">
        <v>83</v>
      </c>
      <c r="G785">
        <v>0</v>
      </c>
      <c r="H785">
        <v>4</v>
      </c>
      <c r="I785">
        <v>0</v>
      </c>
      <c r="J785">
        <v>8300</v>
      </c>
      <c r="K785">
        <v>22</v>
      </c>
      <c r="L785">
        <v>3350</v>
      </c>
      <c r="M785">
        <v>9</v>
      </c>
      <c r="N785">
        <v>4.82</v>
      </c>
      <c r="O785">
        <v>40.36</v>
      </c>
      <c r="P785">
        <v>-4950</v>
      </c>
      <c r="Q785">
        <v>-14</v>
      </c>
      <c r="R785">
        <v>3</v>
      </c>
      <c r="S785">
        <v>17.600000000000001</v>
      </c>
      <c r="T785">
        <v>8.83</v>
      </c>
      <c r="U785">
        <v>7.3</v>
      </c>
      <c r="V785">
        <v>8.3000000000000007</v>
      </c>
      <c r="W785">
        <v>1</v>
      </c>
      <c r="X785">
        <v>6</v>
      </c>
      <c r="Y785">
        <v>4</v>
      </c>
      <c r="Z785">
        <v>6</v>
      </c>
      <c r="AA785">
        <v>5</v>
      </c>
      <c r="AB785">
        <v>1.7</v>
      </c>
      <c r="AC785">
        <v>55.2</v>
      </c>
      <c r="AD785">
        <v>10.07</v>
      </c>
      <c r="AE785">
        <v>2.2999999999999998</v>
      </c>
      <c r="AF785">
        <v>6.4</v>
      </c>
      <c r="AG785">
        <v>1</v>
      </c>
      <c r="AH785">
        <v>12</v>
      </c>
      <c r="AI785">
        <v>4</v>
      </c>
      <c r="AJ785">
        <v>1</v>
      </c>
      <c r="AK785">
        <v>3</v>
      </c>
    </row>
    <row r="786" spans="1:37">
      <c r="A786" t="s">
        <v>724</v>
      </c>
      <c r="B786" t="s">
        <v>641</v>
      </c>
      <c r="C786">
        <v>3223</v>
      </c>
      <c r="D786">
        <v>6</v>
      </c>
      <c r="E786">
        <v>12</v>
      </c>
      <c r="F786">
        <v>43</v>
      </c>
      <c r="G786">
        <v>0</v>
      </c>
      <c r="H786">
        <v>10</v>
      </c>
      <c r="I786">
        <v>0</v>
      </c>
      <c r="J786">
        <v>4300</v>
      </c>
      <c r="K786">
        <v>11</v>
      </c>
      <c r="L786">
        <v>5910</v>
      </c>
      <c r="M786">
        <v>16</v>
      </c>
      <c r="N786">
        <v>23.26</v>
      </c>
      <c r="O786">
        <v>137.44</v>
      </c>
      <c r="P786">
        <v>1610</v>
      </c>
      <c r="Q786">
        <v>4</v>
      </c>
      <c r="R786">
        <v>2</v>
      </c>
      <c r="S786">
        <v>15.2</v>
      </c>
      <c r="T786">
        <v>6.52</v>
      </c>
      <c r="U786">
        <v>6.9</v>
      </c>
      <c r="V786">
        <v>5.9</v>
      </c>
      <c r="W786">
        <v>1</v>
      </c>
      <c r="X786">
        <v>6</v>
      </c>
      <c r="Y786">
        <v>3</v>
      </c>
      <c r="Z786">
        <v>2</v>
      </c>
      <c r="AA786">
        <v>3</v>
      </c>
      <c r="AB786">
        <v>1.3</v>
      </c>
      <c r="AC786">
        <v>32.1</v>
      </c>
      <c r="AD786">
        <v>8.9600000000000009</v>
      </c>
      <c r="AE786">
        <v>3.1</v>
      </c>
      <c r="AF786">
        <v>5.2</v>
      </c>
      <c r="AG786">
        <v>1</v>
      </c>
      <c r="AH786">
        <v>10</v>
      </c>
      <c r="AI786">
        <v>4</v>
      </c>
      <c r="AJ786">
        <v>1</v>
      </c>
      <c r="AK786">
        <v>3</v>
      </c>
    </row>
    <row r="787" spans="1:37">
      <c r="A787" t="s">
        <v>724</v>
      </c>
      <c r="B787" t="s">
        <v>641</v>
      </c>
      <c r="C787">
        <v>3232</v>
      </c>
      <c r="D787">
        <v>3</v>
      </c>
      <c r="E787">
        <v>12</v>
      </c>
      <c r="F787">
        <v>1</v>
      </c>
      <c r="G787">
        <v>0</v>
      </c>
      <c r="H787">
        <v>0</v>
      </c>
      <c r="I787">
        <v>0</v>
      </c>
      <c r="J787">
        <v>100</v>
      </c>
      <c r="K787">
        <v>0</v>
      </c>
      <c r="L787">
        <v>0</v>
      </c>
      <c r="M787">
        <v>0</v>
      </c>
      <c r="N787">
        <v>0</v>
      </c>
      <c r="O787">
        <v>0</v>
      </c>
      <c r="P787">
        <v>-100</v>
      </c>
      <c r="Q787">
        <v>0</v>
      </c>
      <c r="R787">
        <v>10.6</v>
      </c>
      <c r="S787">
        <v>10.6</v>
      </c>
      <c r="T787">
        <v>10.6</v>
      </c>
      <c r="U787">
        <v>10.6</v>
      </c>
      <c r="V787">
        <v>10.6</v>
      </c>
      <c r="W787">
        <v>3</v>
      </c>
      <c r="X787">
        <v>3</v>
      </c>
      <c r="Y787">
        <v>3</v>
      </c>
      <c r="Z787">
        <v>3</v>
      </c>
      <c r="AA787">
        <v>3</v>
      </c>
      <c r="AB787">
        <v>4.9000000000000004</v>
      </c>
      <c r="AC787">
        <v>4.9000000000000004</v>
      </c>
      <c r="AD787">
        <v>4.9000000000000004</v>
      </c>
      <c r="AE787">
        <v>4.9000000000000004</v>
      </c>
      <c r="AF787">
        <v>4.9000000000000004</v>
      </c>
      <c r="AG787">
        <v>3</v>
      </c>
      <c r="AH787">
        <v>3</v>
      </c>
      <c r="AI787">
        <v>3</v>
      </c>
      <c r="AJ787">
        <v>3</v>
      </c>
      <c r="AK787">
        <v>3</v>
      </c>
    </row>
    <row r="788" spans="1:37">
      <c r="A788" t="s">
        <v>724</v>
      </c>
      <c r="B788" t="s">
        <v>641</v>
      </c>
      <c r="C788">
        <v>3232</v>
      </c>
      <c r="D788">
        <v>3</v>
      </c>
      <c r="E788">
        <v>23</v>
      </c>
      <c r="F788">
        <v>98</v>
      </c>
      <c r="G788">
        <v>0</v>
      </c>
      <c r="H788">
        <v>36</v>
      </c>
      <c r="I788">
        <v>0</v>
      </c>
      <c r="J788">
        <v>9800</v>
      </c>
      <c r="K788">
        <v>26</v>
      </c>
      <c r="L788">
        <v>8460</v>
      </c>
      <c r="M788">
        <v>23</v>
      </c>
      <c r="N788">
        <v>36.729999999999997</v>
      </c>
      <c r="O788">
        <v>86.33</v>
      </c>
      <c r="P788">
        <v>-1340</v>
      </c>
      <c r="Q788">
        <v>-4</v>
      </c>
      <c r="R788">
        <v>1.2</v>
      </c>
      <c r="S788">
        <v>9.8000000000000007</v>
      </c>
      <c r="T788">
        <v>3.23</v>
      </c>
      <c r="U788">
        <v>2</v>
      </c>
      <c r="V788">
        <v>2.9</v>
      </c>
      <c r="W788">
        <v>1</v>
      </c>
      <c r="X788">
        <v>4</v>
      </c>
      <c r="Y788">
        <v>1</v>
      </c>
      <c r="Z788">
        <v>1</v>
      </c>
      <c r="AA788">
        <v>1</v>
      </c>
      <c r="AB788">
        <v>1</v>
      </c>
      <c r="AC788">
        <v>121.8</v>
      </c>
      <c r="AD788">
        <v>9.56</v>
      </c>
      <c r="AE788">
        <v>2</v>
      </c>
      <c r="AF788">
        <v>4.5</v>
      </c>
      <c r="AG788">
        <v>1</v>
      </c>
      <c r="AH788">
        <v>15</v>
      </c>
      <c r="AI788">
        <v>4</v>
      </c>
      <c r="AJ788">
        <v>1</v>
      </c>
      <c r="AK788">
        <v>2</v>
      </c>
    </row>
    <row r="789" spans="1:37">
      <c r="A789" t="s">
        <v>724</v>
      </c>
      <c r="B789" t="s">
        <v>641</v>
      </c>
      <c r="C789">
        <v>3434</v>
      </c>
      <c r="D789">
        <v>3</v>
      </c>
      <c r="E789">
        <v>23</v>
      </c>
      <c r="F789">
        <v>59</v>
      </c>
      <c r="G789">
        <v>0</v>
      </c>
      <c r="H789">
        <v>7</v>
      </c>
      <c r="I789">
        <v>0</v>
      </c>
      <c r="J789">
        <v>5900</v>
      </c>
      <c r="K789">
        <v>16</v>
      </c>
      <c r="L789">
        <v>3940</v>
      </c>
      <c r="M789">
        <v>11</v>
      </c>
      <c r="N789">
        <v>11.86</v>
      </c>
      <c r="O789">
        <v>66.78</v>
      </c>
      <c r="P789">
        <v>-1960</v>
      </c>
      <c r="Q789">
        <v>-5</v>
      </c>
      <c r="R789">
        <v>2.6</v>
      </c>
      <c r="S789">
        <v>35.5</v>
      </c>
      <c r="T789">
        <v>7.71</v>
      </c>
      <c r="U789">
        <v>5.0999999999999996</v>
      </c>
      <c r="V789">
        <v>6.8</v>
      </c>
      <c r="W789">
        <v>1</v>
      </c>
      <c r="X789">
        <v>6</v>
      </c>
      <c r="Y789">
        <v>3</v>
      </c>
      <c r="Z789">
        <v>4</v>
      </c>
      <c r="AA789">
        <v>3</v>
      </c>
      <c r="AB789">
        <v>1.6</v>
      </c>
      <c r="AC789">
        <v>54.7</v>
      </c>
      <c r="AD789">
        <v>7.9</v>
      </c>
      <c r="AE789">
        <v>3.2</v>
      </c>
      <c r="AF789">
        <v>4.7</v>
      </c>
      <c r="AG789">
        <v>1</v>
      </c>
      <c r="AH789">
        <v>13</v>
      </c>
      <c r="AI789">
        <v>3</v>
      </c>
      <c r="AJ789">
        <v>2</v>
      </c>
      <c r="AK789">
        <v>2</v>
      </c>
    </row>
    <row r="790" spans="1:37">
      <c r="A790" t="s">
        <v>724</v>
      </c>
      <c r="B790" t="s">
        <v>641</v>
      </c>
      <c r="C790">
        <v>3434</v>
      </c>
      <c r="D790">
        <v>4</v>
      </c>
      <c r="E790">
        <v>14</v>
      </c>
      <c r="F790">
        <v>5</v>
      </c>
      <c r="G790">
        <v>0</v>
      </c>
      <c r="H790">
        <v>1</v>
      </c>
      <c r="I790">
        <v>0</v>
      </c>
      <c r="J790">
        <v>500</v>
      </c>
      <c r="K790">
        <v>1</v>
      </c>
      <c r="L790">
        <v>1130</v>
      </c>
      <c r="M790">
        <v>3</v>
      </c>
      <c r="N790">
        <v>20</v>
      </c>
      <c r="O790">
        <v>226</v>
      </c>
      <c r="P790">
        <v>630</v>
      </c>
      <c r="Q790">
        <v>2</v>
      </c>
      <c r="R790">
        <v>2.9</v>
      </c>
      <c r="S790">
        <v>26.4</v>
      </c>
      <c r="T790">
        <v>11.3</v>
      </c>
      <c r="U790">
        <v>2.9</v>
      </c>
      <c r="V790">
        <v>8.9</v>
      </c>
      <c r="W790">
        <v>1</v>
      </c>
      <c r="X790">
        <v>6</v>
      </c>
      <c r="Y790">
        <v>4</v>
      </c>
      <c r="Z790">
        <v>3</v>
      </c>
      <c r="AA790">
        <v>3</v>
      </c>
      <c r="AB790">
        <v>4.0999999999999996</v>
      </c>
      <c r="AC790">
        <v>15.2</v>
      </c>
      <c r="AD790">
        <v>7.94</v>
      </c>
      <c r="AE790">
        <v>4.0999999999999996</v>
      </c>
      <c r="AF790">
        <v>4.8</v>
      </c>
      <c r="AG790">
        <v>2</v>
      </c>
      <c r="AH790">
        <v>10</v>
      </c>
      <c r="AI790">
        <v>4</v>
      </c>
      <c r="AJ790">
        <v>2</v>
      </c>
      <c r="AK790">
        <v>2</v>
      </c>
    </row>
    <row r="791" spans="1:37">
      <c r="A791" t="s">
        <v>724</v>
      </c>
      <c r="B791" t="s">
        <v>641</v>
      </c>
      <c r="C791">
        <v>3434</v>
      </c>
      <c r="D791">
        <v>4</v>
      </c>
      <c r="E791">
        <v>23</v>
      </c>
      <c r="F791">
        <v>18</v>
      </c>
      <c r="G791">
        <v>0</v>
      </c>
      <c r="H791">
        <v>2</v>
      </c>
      <c r="I791">
        <v>0</v>
      </c>
      <c r="J791">
        <v>1800</v>
      </c>
      <c r="K791">
        <v>4</v>
      </c>
      <c r="L791">
        <v>1400</v>
      </c>
      <c r="M791">
        <v>4</v>
      </c>
      <c r="N791">
        <v>11.11</v>
      </c>
      <c r="O791">
        <v>77.78</v>
      </c>
      <c r="P791">
        <v>-400</v>
      </c>
      <c r="Q791">
        <v>-1</v>
      </c>
      <c r="R791">
        <v>4.2</v>
      </c>
      <c r="S791">
        <v>18.600000000000001</v>
      </c>
      <c r="T791">
        <v>8.76</v>
      </c>
      <c r="U791">
        <v>8.3000000000000007</v>
      </c>
      <c r="V791">
        <v>8.3000000000000007</v>
      </c>
      <c r="W791">
        <v>1</v>
      </c>
      <c r="X791">
        <v>6</v>
      </c>
      <c r="Y791">
        <v>4</v>
      </c>
      <c r="Z791">
        <v>3</v>
      </c>
      <c r="AA791">
        <v>3</v>
      </c>
      <c r="AB791">
        <v>2.1</v>
      </c>
      <c r="AC791">
        <v>63.5</v>
      </c>
      <c r="AD791">
        <v>10.53</v>
      </c>
      <c r="AE791">
        <v>2.1</v>
      </c>
      <c r="AF791">
        <v>6.5</v>
      </c>
      <c r="AG791">
        <v>1</v>
      </c>
      <c r="AH791">
        <v>10</v>
      </c>
      <c r="AI791">
        <v>4</v>
      </c>
      <c r="AJ791">
        <v>3</v>
      </c>
      <c r="AK791">
        <v>3</v>
      </c>
    </row>
    <row r="792" spans="1:37">
      <c r="A792" t="s">
        <v>724</v>
      </c>
      <c r="B792" t="s">
        <v>641</v>
      </c>
      <c r="C792">
        <v>3434</v>
      </c>
      <c r="D792">
        <v>4</v>
      </c>
      <c r="E792">
        <v>24</v>
      </c>
      <c r="F792">
        <v>16</v>
      </c>
      <c r="G792">
        <v>0</v>
      </c>
      <c r="H792">
        <v>0</v>
      </c>
      <c r="I792">
        <v>0</v>
      </c>
      <c r="J792">
        <v>1600</v>
      </c>
      <c r="K792">
        <v>4</v>
      </c>
      <c r="L792">
        <v>0</v>
      </c>
      <c r="M792">
        <v>0</v>
      </c>
      <c r="N792">
        <v>0</v>
      </c>
      <c r="O792">
        <v>0</v>
      </c>
      <c r="P792">
        <v>-1600</v>
      </c>
      <c r="Q792">
        <v>-4</v>
      </c>
      <c r="R792">
        <v>4.0999999999999996</v>
      </c>
      <c r="S792">
        <v>19.399999999999999</v>
      </c>
      <c r="T792">
        <v>11.17</v>
      </c>
      <c r="U792">
        <v>13</v>
      </c>
      <c r="V792">
        <v>11.2</v>
      </c>
      <c r="W792">
        <v>3</v>
      </c>
      <c r="X792">
        <v>6</v>
      </c>
      <c r="Y792">
        <v>5</v>
      </c>
      <c r="Z792">
        <v>5</v>
      </c>
      <c r="AA792">
        <v>5</v>
      </c>
      <c r="AB792">
        <v>1.6</v>
      </c>
      <c r="AC792">
        <v>99.8</v>
      </c>
      <c r="AD792">
        <v>13.34</v>
      </c>
      <c r="AE792">
        <v>2.6</v>
      </c>
      <c r="AF792">
        <v>5.4</v>
      </c>
      <c r="AG792">
        <v>1</v>
      </c>
      <c r="AH792">
        <v>15</v>
      </c>
      <c r="AI792">
        <v>4</v>
      </c>
      <c r="AJ792">
        <v>1</v>
      </c>
      <c r="AK792">
        <v>3</v>
      </c>
    </row>
    <row r="793" spans="1:37">
      <c r="A793" t="s">
        <v>724</v>
      </c>
      <c r="B793" t="s">
        <v>641</v>
      </c>
      <c r="C793">
        <v>3434</v>
      </c>
      <c r="D793">
        <v>6</v>
      </c>
      <c r="E793">
        <v>14</v>
      </c>
      <c r="F793">
        <v>20</v>
      </c>
      <c r="G793">
        <v>0</v>
      </c>
      <c r="H793">
        <v>1</v>
      </c>
      <c r="I793">
        <v>0</v>
      </c>
      <c r="J793">
        <v>2000</v>
      </c>
      <c r="K793">
        <v>5</v>
      </c>
      <c r="L793">
        <v>960</v>
      </c>
      <c r="M793">
        <v>3</v>
      </c>
      <c r="N793">
        <v>5</v>
      </c>
      <c r="O793">
        <v>48</v>
      </c>
      <c r="P793">
        <v>-1040</v>
      </c>
      <c r="Q793">
        <v>-3</v>
      </c>
      <c r="R793">
        <v>3.2</v>
      </c>
      <c r="S793">
        <v>15.3</v>
      </c>
      <c r="T793">
        <v>8.56</v>
      </c>
      <c r="U793">
        <v>7.5</v>
      </c>
      <c r="V793">
        <v>7.6</v>
      </c>
      <c r="W793">
        <v>1</v>
      </c>
      <c r="X793">
        <v>6</v>
      </c>
      <c r="Y793">
        <v>4</v>
      </c>
      <c r="Z793">
        <v>3</v>
      </c>
      <c r="AA793">
        <v>4</v>
      </c>
      <c r="AB793">
        <v>1.9</v>
      </c>
      <c r="AC793">
        <v>38</v>
      </c>
      <c r="AD793">
        <v>11.18</v>
      </c>
      <c r="AE793">
        <v>1.9</v>
      </c>
      <c r="AF793">
        <v>6.7</v>
      </c>
      <c r="AG793">
        <v>1</v>
      </c>
      <c r="AH793">
        <v>13</v>
      </c>
      <c r="AI793">
        <v>5</v>
      </c>
      <c r="AJ793">
        <v>1</v>
      </c>
      <c r="AK793">
        <v>3</v>
      </c>
    </row>
    <row r="794" spans="1:37">
      <c r="A794" t="s">
        <v>724</v>
      </c>
      <c r="B794" t="s">
        <v>641</v>
      </c>
      <c r="C794">
        <v>3434</v>
      </c>
      <c r="D794">
        <v>6</v>
      </c>
      <c r="E794">
        <v>23</v>
      </c>
      <c r="F794">
        <v>93</v>
      </c>
      <c r="G794">
        <v>0</v>
      </c>
      <c r="H794">
        <v>16</v>
      </c>
      <c r="I794">
        <v>0</v>
      </c>
      <c r="J794">
        <v>9300</v>
      </c>
      <c r="K794">
        <v>25</v>
      </c>
      <c r="L794">
        <v>10870</v>
      </c>
      <c r="M794">
        <v>30</v>
      </c>
      <c r="N794">
        <v>17.2</v>
      </c>
      <c r="O794">
        <v>116.88</v>
      </c>
      <c r="P794">
        <v>1570</v>
      </c>
      <c r="Q794">
        <v>4</v>
      </c>
      <c r="R794">
        <v>2</v>
      </c>
      <c r="S794">
        <v>17.100000000000001</v>
      </c>
      <c r="T794">
        <v>7.28</v>
      </c>
      <c r="U794">
        <v>5</v>
      </c>
      <c r="V794">
        <v>7</v>
      </c>
      <c r="W794">
        <v>1</v>
      </c>
      <c r="X794">
        <v>6</v>
      </c>
      <c r="Y794">
        <v>3</v>
      </c>
      <c r="Z794">
        <v>3</v>
      </c>
      <c r="AA794">
        <v>3</v>
      </c>
      <c r="AB794">
        <v>1.6</v>
      </c>
      <c r="AC794">
        <v>75.5</v>
      </c>
      <c r="AD794">
        <v>8.7200000000000006</v>
      </c>
      <c r="AE794">
        <v>2.7</v>
      </c>
      <c r="AF794">
        <v>5.8</v>
      </c>
      <c r="AG794">
        <v>1</v>
      </c>
      <c r="AH794">
        <v>13</v>
      </c>
      <c r="AI794">
        <v>4</v>
      </c>
      <c r="AJ794">
        <v>1</v>
      </c>
      <c r="AK794">
        <v>3</v>
      </c>
    </row>
    <row r="795" spans="1:37">
      <c r="A795" t="s">
        <v>724</v>
      </c>
      <c r="B795" t="s">
        <v>641</v>
      </c>
      <c r="C795">
        <v>3535</v>
      </c>
      <c r="D795">
        <v>3</v>
      </c>
      <c r="E795">
        <v>23</v>
      </c>
      <c r="F795">
        <v>12</v>
      </c>
      <c r="G795">
        <v>0</v>
      </c>
      <c r="H795">
        <v>0</v>
      </c>
      <c r="I795">
        <v>0</v>
      </c>
      <c r="J795">
        <v>1200</v>
      </c>
      <c r="K795">
        <v>3</v>
      </c>
      <c r="L795">
        <v>0</v>
      </c>
      <c r="M795">
        <v>0</v>
      </c>
      <c r="N795">
        <v>0</v>
      </c>
      <c r="O795">
        <v>0</v>
      </c>
      <c r="P795">
        <v>-1200</v>
      </c>
      <c r="Q795">
        <v>-3</v>
      </c>
      <c r="R795">
        <v>3.8</v>
      </c>
      <c r="S795">
        <v>16</v>
      </c>
      <c r="T795">
        <v>8.31</v>
      </c>
      <c r="U795">
        <v>3.8</v>
      </c>
      <c r="V795">
        <v>6.9</v>
      </c>
      <c r="W795">
        <v>1</v>
      </c>
      <c r="X795">
        <v>6</v>
      </c>
      <c r="Y795">
        <v>4</v>
      </c>
      <c r="Z795">
        <v>3</v>
      </c>
      <c r="AA795">
        <v>3</v>
      </c>
      <c r="AB795">
        <v>2.4</v>
      </c>
      <c r="AC795">
        <v>30.4</v>
      </c>
      <c r="AD795">
        <v>10.42</v>
      </c>
      <c r="AE795">
        <v>2.4</v>
      </c>
      <c r="AF795">
        <v>7</v>
      </c>
      <c r="AG795">
        <v>1</v>
      </c>
      <c r="AH795">
        <v>9</v>
      </c>
      <c r="AI795">
        <v>4</v>
      </c>
      <c r="AJ795">
        <v>3</v>
      </c>
      <c r="AK795">
        <v>3</v>
      </c>
    </row>
    <row r="796" spans="1:37">
      <c r="A796" t="s">
        <v>724</v>
      </c>
      <c r="B796" t="s">
        <v>641</v>
      </c>
      <c r="C796">
        <v>3535</v>
      </c>
      <c r="D796">
        <v>6</v>
      </c>
      <c r="E796">
        <v>34</v>
      </c>
      <c r="F796">
        <v>35</v>
      </c>
      <c r="G796">
        <v>0</v>
      </c>
      <c r="H796">
        <v>7</v>
      </c>
      <c r="I796">
        <v>0</v>
      </c>
      <c r="J796">
        <v>3500</v>
      </c>
      <c r="K796">
        <v>9</v>
      </c>
      <c r="L796">
        <v>5340</v>
      </c>
      <c r="M796">
        <v>15</v>
      </c>
      <c r="N796">
        <v>20</v>
      </c>
      <c r="O796">
        <v>152.57</v>
      </c>
      <c r="P796">
        <v>1840</v>
      </c>
      <c r="Q796">
        <v>5</v>
      </c>
      <c r="R796">
        <v>3.8</v>
      </c>
      <c r="S796">
        <v>16.3</v>
      </c>
      <c r="T796">
        <v>8.61</v>
      </c>
      <c r="U796">
        <v>4.3</v>
      </c>
      <c r="V796">
        <v>8</v>
      </c>
      <c r="W796">
        <v>1</v>
      </c>
      <c r="X796">
        <v>6</v>
      </c>
      <c r="Y796">
        <v>4</v>
      </c>
      <c r="Z796">
        <v>3</v>
      </c>
      <c r="AA796">
        <v>4</v>
      </c>
      <c r="AB796">
        <v>1.6</v>
      </c>
      <c r="AC796">
        <v>48.9</v>
      </c>
      <c r="AD796">
        <v>11.76</v>
      </c>
      <c r="AE796">
        <v>2.8</v>
      </c>
      <c r="AF796">
        <v>7.2</v>
      </c>
      <c r="AG796">
        <v>1</v>
      </c>
      <c r="AH796">
        <v>14</v>
      </c>
      <c r="AI796">
        <v>5</v>
      </c>
      <c r="AJ796">
        <v>2</v>
      </c>
      <c r="AK796">
        <v>4</v>
      </c>
    </row>
    <row r="797" spans="1:37">
      <c r="A797" t="s">
        <v>724</v>
      </c>
      <c r="B797" t="s">
        <v>641</v>
      </c>
      <c r="C797">
        <v>4114</v>
      </c>
      <c r="D797">
        <v>4</v>
      </c>
      <c r="E797">
        <v>34</v>
      </c>
      <c r="F797">
        <v>61</v>
      </c>
      <c r="G797">
        <v>0</v>
      </c>
      <c r="H797">
        <v>7</v>
      </c>
      <c r="I797">
        <v>0</v>
      </c>
      <c r="J797">
        <v>6100</v>
      </c>
      <c r="K797">
        <v>16</v>
      </c>
      <c r="L797">
        <v>4760</v>
      </c>
      <c r="M797">
        <v>13</v>
      </c>
      <c r="N797">
        <v>11.48</v>
      </c>
      <c r="O797">
        <v>78.03</v>
      </c>
      <c r="P797">
        <v>-1340</v>
      </c>
      <c r="Q797">
        <v>-4</v>
      </c>
      <c r="R797">
        <v>2.5</v>
      </c>
      <c r="S797">
        <v>54.1</v>
      </c>
      <c r="T797">
        <v>9.73</v>
      </c>
      <c r="U797">
        <v>5.3</v>
      </c>
      <c r="V797">
        <v>7.4</v>
      </c>
      <c r="W797">
        <v>1</v>
      </c>
      <c r="X797">
        <v>6</v>
      </c>
      <c r="Y797">
        <v>4</v>
      </c>
      <c r="Z797">
        <v>3</v>
      </c>
      <c r="AA797">
        <v>4</v>
      </c>
      <c r="AB797">
        <v>1.1000000000000001</v>
      </c>
      <c r="AC797">
        <v>90.3</v>
      </c>
      <c r="AD797">
        <v>8.1</v>
      </c>
      <c r="AE797">
        <v>1.7</v>
      </c>
      <c r="AF797">
        <v>4.9000000000000004</v>
      </c>
      <c r="AG797">
        <v>1</v>
      </c>
      <c r="AH797">
        <v>12</v>
      </c>
      <c r="AI797">
        <v>3</v>
      </c>
      <c r="AJ797">
        <v>1</v>
      </c>
      <c r="AK797">
        <v>3</v>
      </c>
    </row>
    <row r="798" spans="1:37">
      <c r="A798" t="s">
        <v>724</v>
      </c>
      <c r="B798" t="s">
        <v>641</v>
      </c>
      <c r="C798">
        <v>4141</v>
      </c>
      <c r="D798">
        <v>6</v>
      </c>
      <c r="E798">
        <v>12</v>
      </c>
      <c r="F798">
        <v>417</v>
      </c>
      <c r="G798">
        <v>1</v>
      </c>
      <c r="H798">
        <v>63</v>
      </c>
      <c r="I798">
        <v>0</v>
      </c>
      <c r="J798">
        <v>41700</v>
      </c>
      <c r="K798">
        <v>114</v>
      </c>
      <c r="L798">
        <v>32530</v>
      </c>
      <c r="M798">
        <v>89</v>
      </c>
      <c r="N798">
        <v>15.11</v>
      </c>
      <c r="O798">
        <v>78.010000000000005</v>
      </c>
      <c r="P798">
        <v>-9170</v>
      </c>
      <c r="Q798">
        <v>-25</v>
      </c>
      <c r="R798">
        <v>1.3</v>
      </c>
      <c r="S798">
        <v>46.6</v>
      </c>
      <c r="T798">
        <v>7.58</v>
      </c>
      <c r="U798">
        <v>4.3</v>
      </c>
      <c r="V798">
        <v>6.8</v>
      </c>
      <c r="W798">
        <v>1</v>
      </c>
      <c r="X798">
        <v>6</v>
      </c>
      <c r="Y798">
        <v>3</v>
      </c>
      <c r="Z798">
        <v>2</v>
      </c>
      <c r="AA798">
        <v>3</v>
      </c>
      <c r="AB798">
        <v>1.1000000000000001</v>
      </c>
      <c r="AC798">
        <v>314.2</v>
      </c>
      <c r="AD798">
        <v>10.119999999999999</v>
      </c>
      <c r="AE798">
        <v>2.4</v>
      </c>
      <c r="AF798">
        <v>5.5</v>
      </c>
      <c r="AG798">
        <v>1</v>
      </c>
      <c r="AH798">
        <v>15</v>
      </c>
      <c r="AI798">
        <v>4</v>
      </c>
      <c r="AJ798">
        <v>1</v>
      </c>
      <c r="AK798">
        <v>3</v>
      </c>
    </row>
    <row r="799" spans="1:37">
      <c r="A799" t="s">
        <v>724</v>
      </c>
      <c r="B799" t="s">
        <v>641</v>
      </c>
      <c r="C799">
        <v>4142</v>
      </c>
      <c r="D799">
        <v>4</v>
      </c>
      <c r="E799">
        <v>12</v>
      </c>
      <c r="F799">
        <v>187</v>
      </c>
      <c r="G799">
        <v>0</v>
      </c>
      <c r="H799">
        <v>31</v>
      </c>
      <c r="I799">
        <v>0</v>
      </c>
      <c r="J799">
        <v>18700</v>
      </c>
      <c r="K799">
        <v>51</v>
      </c>
      <c r="L799">
        <v>17690</v>
      </c>
      <c r="M799">
        <v>48</v>
      </c>
      <c r="N799">
        <v>16.579999999999998</v>
      </c>
      <c r="O799">
        <v>94.6</v>
      </c>
      <c r="P799">
        <v>-1010</v>
      </c>
      <c r="Q799">
        <v>-3</v>
      </c>
      <c r="R799">
        <v>1.9</v>
      </c>
      <c r="S799">
        <v>31</v>
      </c>
      <c r="T799">
        <v>7.13</v>
      </c>
      <c r="U799">
        <v>5.5</v>
      </c>
      <c r="V799">
        <v>6.2</v>
      </c>
      <c r="W799">
        <v>1</v>
      </c>
      <c r="X799">
        <v>6</v>
      </c>
      <c r="Y799">
        <v>3</v>
      </c>
      <c r="Z799">
        <v>3</v>
      </c>
      <c r="AA799">
        <v>3</v>
      </c>
      <c r="AB799">
        <v>0.7</v>
      </c>
      <c r="AC799">
        <v>68.5</v>
      </c>
      <c r="AD799">
        <v>8.14</v>
      </c>
      <c r="AE799">
        <v>3.8</v>
      </c>
      <c r="AF799">
        <v>4.9000000000000004</v>
      </c>
      <c r="AG799">
        <v>-1</v>
      </c>
      <c r="AH799">
        <v>13</v>
      </c>
      <c r="AI799">
        <v>4</v>
      </c>
      <c r="AJ799">
        <v>2</v>
      </c>
      <c r="AK799">
        <v>3</v>
      </c>
    </row>
    <row r="800" spans="1:37">
      <c r="A800" t="s">
        <v>724</v>
      </c>
      <c r="B800" t="s">
        <v>641</v>
      </c>
      <c r="C800">
        <v>4143</v>
      </c>
      <c r="D800">
        <v>4</v>
      </c>
      <c r="E800">
        <v>24</v>
      </c>
      <c r="F800">
        <v>72</v>
      </c>
      <c r="G800">
        <v>0</v>
      </c>
      <c r="H800">
        <v>7</v>
      </c>
      <c r="I800">
        <v>0</v>
      </c>
      <c r="J800">
        <v>7200</v>
      </c>
      <c r="K800">
        <v>19</v>
      </c>
      <c r="L800">
        <v>4610</v>
      </c>
      <c r="M800">
        <v>13</v>
      </c>
      <c r="N800">
        <v>9.7200000000000006</v>
      </c>
      <c r="O800">
        <v>64.03</v>
      </c>
      <c r="P800">
        <v>-2590</v>
      </c>
      <c r="Q800">
        <v>-7</v>
      </c>
      <c r="R800">
        <v>2</v>
      </c>
      <c r="S800">
        <v>26.8</v>
      </c>
      <c r="T800">
        <v>7.96</v>
      </c>
      <c r="U800">
        <v>7.5</v>
      </c>
      <c r="V800">
        <v>7.5</v>
      </c>
      <c r="W800">
        <v>1</v>
      </c>
      <c r="X800">
        <v>6</v>
      </c>
      <c r="Y800">
        <v>4</v>
      </c>
      <c r="Z800">
        <v>5</v>
      </c>
      <c r="AA800">
        <v>4</v>
      </c>
      <c r="AB800">
        <v>1.7</v>
      </c>
      <c r="AC800">
        <v>45</v>
      </c>
      <c r="AD800">
        <v>7.61</v>
      </c>
      <c r="AE800">
        <v>2.8</v>
      </c>
      <c r="AF800">
        <v>5</v>
      </c>
      <c r="AG800">
        <v>1</v>
      </c>
      <c r="AH800">
        <v>12</v>
      </c>
      <c r="AI800">
        <v>3</v>
      </c>
      <c r="AJ800">
        <v>1</v>
      </c>
      <c r="AK800">
        <v>3</v>
      </c>
    </row>
    <row r="801" spans="1:37">
      <c r="A801" t="s">
        <v>724</v>
      </c>
      <c r="B801" t="s">
        <v>641</v>
      </c>
      <c r="C801">
        <v>4145</v>
      </c>
      <c r="D801">
        <v>4</v>
      </c>
      <c r="E801">
        <v>24</v>
      </c>
      <c r="F801">
        <v>88</v>
      </c>
      <c r="G801">
        <v>0</v>
      </c>
      <c r="H801">
        <v>10</v>
      </c>
      <c r="I801">
        <v>0</v>
      </c>
      <c r="J801">
        <v>8800</v>
      </c>
      <c r="K801">
        <v>24</v>
      </c>
      <c r="L801">
        <v>6310</v>
      </c>
      <c r="M801">
        <v>17</v>
      </c>
      <c r="N801">
        <v>11.36</v>
      </c>
      <c r="O801">
        <v>71.7</v>
      </c>
      <c r="P801">
        <v>-2490</v>
      </c>
      <c r="Q801">
        <v>-7</v>
      </c>
      <c r="R801">
        <v>1.8</v>
      </c>
      <c r="S801">
        <v>14.7</v>
      </c>
      <c r="T801">
        <v>6.74</v>
      </c>
      <c r="U801">
        <v>4.0999999999999996</v>
      </c>
      <c r="V801">
        <v>6.5</v>
      </c>
      <c r="W801">
        <v>1</v>
      </c>
      <c r="X801">
        <v>6</v>
      </c>
      <c r="Y801">
        <v>3</v>
      </c>
      <c r="Z801">
        <v>3</v>
      </c>
      <c r="AA801">
        <v>3</v>
      </c>
      <c r="AB801">
        <v>1.9</v>
      </c>
      <c r="AC801">
        <v>102.7</v>
      </c>
      <c r="AD801">
        <v>11.12</v>
      </c>
      <c r="AE801">
        <v>2.5</v>
      </c>
      <c r="AF801">
        <v>6.5</v>
      </c>
      <c r="AG801">
        <v>1</v>
      </c>
      <c r="AH801">
        <v>14</v>
      </c>
      <c r="AI801">
        <v>4</v>
      </c>
      <c r="AJ801">
        <v>1</v>
      </c>
      <c r="AK801">
        <v>3</v>
      </c>
    </row>
    <row r="802" spans="1:37">
      <c r="A802" t="s">
        <v>724</v>
      </c>
      <c r="B802" t="s">
        <v>641</v>
      </c>
      <c r="C802">
        <v>4145</v>
      </c>
      <c r="D802">
        <v>4</v>
      </c>
      <c r="E802">
        <v>34</v>
      </c>
      <c r="F802">
        <v>15</v>
      </c>
      <c r="G802">
        <v>0</v>
      </c>
      <c r="H802">
        <v>3</v>
      </c>
      <c r="I802">
        <v>0</v>
      </c>
      <c r="J802">
        <v>1500</v>
      </c>
      <c r="K802">
        <v>4</v>
      </c>
      <c r="L802">
        <v>1580</v>
      </c>
      <c r="M802">
        <v>4</v>
      </c>
      <c r="N802">
        <v>20</v>
      </c>
      <c r="O802">
        <v>105.33</v>
      </c>
      <c r="P802">
        <v>80</v>
      </c>
      <c r="Q802">
        <v>0</v>
      </c>
      <c r="R802">
        <v>3.6</v>
      </c>
      <c r="S802">
        <v>14.5</v>
      </c>
      <c r="T802">
        <v>6.52</v>
      </c>
      <c r="U802">
        <v>4.0999999999999996</v>
      </c>
      <c r="V802">
        <v>5.7</v>
      </c>
      <c r="W802">
        <v>1</v>
      </c>
      <c r="X802">
        <v>6</v>
      </c>
      <c r="Y802">
        <v>3</v>
      </c>
      <c r="Z802">
        <v>3</v>
      </c>
      <c r="AA802">
        <v>3</v>
      </c>
      <c r="AB802">
        <v>2.2999999999999998</v>
      </c>
      <c r="AC802">
        <v>19.5</v>
      </c>
      <c r="AD802">
        <v>8.19</v>
      </c>
      <c r="AE802">
        <v>2.2999999999999998</v>
      </c>
      <c r="AF802">
        <v>8.1999999999999993</v>
      </c>
      <c r="AG802">
        <v>1</v>
      </c>
      <c r="AH802">
        <v>9</v>
      </c>
      <c r="AI802">
        <v>4</v>
      </c>
      <c r="AJ802">
        <v>1</v>
      </c>
      <c r="AK802">
        <v>4</v>
      </c>
    </row>
    <row r="803" spans="1:37">
      <c r="A803" t="s">
        <v>724</v>
      </c>
      <c r="B803" t="s">
        <v>641</v>
      </c>
      <c r="C803">
        <v>4145</v>
      </c>
      <c r="D803">
        <v>6</v>
      </c>
      <c r="E803">
        <v>12</v>
      </c>
      <c r="F803">
        <v>107</v>
      </c>
      <c r="G803">
        <v>0</v>
      </c>
      <c r="H803">
        <v>8</v>
      </c>
      <c r="I803">
        <v>0</v>
      </c>
      <c r="J803">
        <v>10700</v>
      </c>
      <c r="K803">
        <v>29</v>
      </c>
      <c r="L803">
        <v>4370</v>
      </c>
      <c r="M803">
        <v>12</v>
      </c>
      <c r="N803">
        <v>7.48</v>
      </c>
      <c r="O803">
        <v>40.840000000000003</v>
      </c>
      <c r="P803">
        <v>-6330</v>
      </c>
      <c r="Q803">
        <v>-17</v>
      </c>
      <c r="R803">
        <v>2</v>
      </c>
      <c r="S803">
        <v>16.8</v>
      </c>
      <c r="T803">
        <v>7.49</v>
      </c>
      <c r="U803">
        <v>5.2</v>
      </c>
      <c r="V803">
        <v>7</v>
      </c>
      <c r="W803">
        <v>1</v>
      </c>
      <c r="X803">
        <v>6</v>
      </c>
      <c r="Y803">
        <v>3</v>
      </c>
      <c r="Z803">
        <v>3</v>
      </c>
      <c r="AA803">
        <v>3</v>
      </c>
      <c r="AB803">
        <v>1.2</v>
      </c>
      <c r="AC803">
        <v>43</v>
      </c>
      <c r="AD803">
        <v>10.050000000000001</v>
      </c>
      <c r="AE803">
        <v>4.5999999999999996</v>
      </c>
      <c r="AF803">
        <v>6.7</v>
      </c>
      <c r="AG803">
        <v>1</v>
      </c>
      <c r="AH803">
        <v>13</v>
      </c>
      <c r="AI803">
        <v>4</v>
      </c>
      <c r="AJ803">
        <v>1</v>
      </c>
      <c r="AK803">
        <v>4</v>
      </c>
    </row>
    <row r="804" spans="1:37">
      <c r="A804" t="s">
        <v>724</v>
      </c>
      <c r="B804" t="s">
        <v>641</v>
      </c>
      <c r="C804">
        <v>4145</v>
      </c>
      <c r="D804">
        <v>6</v>
      </c>
      <c r="E804">
        <v>13</v>
      </c>
      <c r="F804">
        <v>25</v>
      </c>
      <c r="G804">
        <v>0</v>
      </c>
      <c r="H804">
        <v>3</v>
      </c>
      <c r="I804">
        <v>0</v>
      </c>
      <c r="J804">
        <v>2500</v>
      </c>
      <c r="K804">
        <v>6</v>
      </c>
      <c r="L804">
        <v>1440</v>
      </c>
      <c r="M804">
        <v>4</v>
      </c>
      <c r="N804">
        <v>12</v>
      </c>
      <c r="O804">
        <v>57.6</v>
      </c>
      <c r="P804">
        <v>-1060</v>
      </c>
      <c r="Q804">
        <v>-3</v>
      </c>
      <c r="R804">
        <v>5</v>
      </c>
      <c r="S804">
        <v>15.4</v>
      </c>
      <c r="T804">
        <v>9.2200000000000006</v>
      </c>
      <c r="U804">
        <v>5.0999999999999996</v>
      </c>
      <c r="V804">
        <v>9</v>
      </c>
      <c r="W804">
        <v>1</v>
      </c>
      <c r="X804">
        <v>6</v>
      </c>
      <c r="Y804">
        <v>4</v>
      </c>
      <c r="Z804">
        <v>6</v>
      </c>
      <c r="AA804">
        <v>5</v>
      </c>
      <c r="AB804">
        <v>3</v>
      </c>
      <c r="AC804">
        <v>30.3</v>
      </c>
      <c r="AD804">
        <v>8.26</v>
      </c>
      <c r="AE804">
        <v>4.4000000000000004</v>
      </c>
      <c r="AF804">
        <v>5.8</v>
      </c>
      <c r="AG804">
        <v>1</v>
      </c>
      <c r="AH804">
        <v>14</v>
      </c>
      <c r="AI804">
        <v>4</v>
      </c>
      <c r="AJ804">
        <v>2</v>
      </c>
      <c r="AK804">
        <v>3</v>
      </c>
    </row>
    <row r="805" spans="1:37">
      <c r="A805" t="s">
        <v>724</v>
      </c>
      <c r="B805" t="s">
        <v>641</v>
      </c>
      <c r="C805">
        <v>4242</v>
      </c>
      <c r="D805">
        <v>4</v>
      </c>
      <c r="E805">
        <v>34</v>
      </c>
      <c r="F805">
        <v>158</v>
      </c>
      <c r="G805">
        <v>0</v>
      </c>
      <c r="H805">
        <v>21</v>
      </c>
      <c r="I805">
        <v>0</v>
      </c>
      <c r="J805">
        <v>15800</v>
      </c>
      <c r="K805">
        <v>43</v>
      </c>
      <c r="L805">
        <v>16470</v>
      </c>
      <c r="M805">
        <v>45</v>
      </c>
      <c r="N805">
        <v>13.29</v>
      </c>
      <c r="O805">
        <v>104.24</v>
      </c>
      <c r="P805">
        <v>670</v>
      </c>
      <c r="Q805">
        <v>2</v>
      </c>
      <c r="R805">
        <v>2.9</v>
      </c>
      <c r="S805">
        <v>26.4</v>
      </c>
      <c r="T805">
        <v>8.7899999999999991</v>
      </c>
      <c r="U805">
        <v>9.1999999999999993</v>
      </c>
      <c r="V805">
        <v>7.9</v>
      </c>
      <c r="W805">
        <v>1</v>
      </c>
      <c r="X805">
        <v>6</v>
      </c>
      <c r="Y805">
        <v>4</v>
      </c>
      <c r="Z805">
        <v>5</v>
      </c>
      <c r="AA805">
        <v>4</v>
      </c>
      <c r="AB805">
        <v>1.3</v>
      </c>
      <c r="AC805">
        <v>124.3</v>
      </c>
      <c r="AD805">
        <v>9.3000000000000007</v>
      </c>
      <c r="AE805">
        <v>2</v>
      </c>
      <c r="AF805">
        <v>5.7</v>
      </c>
      <c r="AG805">
        <v>1</v>
      </c>
      <c r="AH805">
        <v>14</v>
      </c>
      <c r="AI805">
        <v>4</v>
      </c>
      <c r="AJ805">
        <v>1</v>
      </c>
      <c r="AK805">
        <v>3</v>
      </c>
    </row>
    <row r="806" spans="1:37">
      <c r="A806" t="s">
        <v>724</v>
      </c>
      <c r="B806" t="s">
        <v>641</v>
      </c>
      <c r="C806">
        <v>4242</v>
      </c>
      <c r="D806">
        <v>6</v>
      </c>
      <c r="E806">
        <v>23</v>
      </c>
      <c r="F806">
        <v>103</v>
      </c>
      <c r="G806">
        <v>0</v>
      </c>
      <c r="H806">
        <v>18</v>
      </c>
      <c r="I806">
        <v>0</v>
      </c>
      <c r="J806">
        <v>10300</v>
      </c>
      <c r="K806">
        <v>28</v>
      </c>
      <c r="L806">
        <v>16970</v>
      </c>
      <c r="M806">
        <v>46</v>
      </c>
      <c r="N806">
        <v>17.48</v>
      </c>
      <c r="O806">
        <v>164.76</v>
      </c>
      <c r="P806">
        <v>6670</v>
      </c>
      <c r="Q806">
        <v>18</v>
      </c>
      <c r="R806">
        <v>3.4</v>
      </c>
      <c r="S806">
        <v>49.4</v>
      </c>
      <c r="T806">
        <v>8.8699999999999992</v>
      </c>
      <c r="U806">
        <v>7.7</v>
      </c>
      <c r="V806">
        <v>7.9</v>
      </c>
      <c r="W806">
        <v>1</v>
      </c>
      <c r="X806">
        <v>6</v>
      </c>
      <c r="Y806">
        <v>4</v>
      </c>
      <c r="Z806">
        <v>4</v>
      </c>
      <c r="AA806">
        <v>4</v>
      </c>
      <c r="AB806">
        <v>1.5</v>
      </c>
      <c r="AC806">
        <v>98.1</v>
      </c>
      <c r="AD806">
        <v>11.45</v>
      </c>
      <c r="AE806">
        <v>2</v>
      </c>
      <c r="AF806">
        <v>6.1</v>
      </c>
      <c r="AG806">
        <v>1</v>
      </c>
      <c r="AH806">
        <v>15</v>
      </c>
      <c r="AI806">
        <v>4</v>
      </c>
      <c r="AJ806">
        <v>1</v>
      </c>
      <c r="AK806">
        <v>3</v>
      </c>
    </row>
    <row r="807" spans="1:37">
      <c r="A807" t="s">
        <v>724</v>
      </c>
      <c r="B807" t="s">
        <v>641</v>
      </c>
      <c r="C807">
        <v>4343</v>
      </c>
      <c r="D807">
        <v>4</v>
      </c>
      <c r="E807">
        <v>13</v>
      </c>
      <c r="F807">
        <v>65</v>
      </c>
      <c r="G807">
        <v>0</v>
      </c>
      <c r="H807">
        <v>8</v>
      </c>
      <c r="I807">
        <v>0</v>
      </c>
      <c r="J807">
        <v>6500</v>
      </c>
      <c r="K807">
        <v>17</v>
      </c>
      <c r="L807">
        <v>5100</v>
      </c>
      <c r="M807">
        <v>14</v>
      </c>
      <c r="N807">
        <v>12.31</v>
      </c>
      <c r="O807">
        <v>78.459999999999994</v>
      </c>
      <c r="P807">
        <v>-1400</v>
      </c>
      <c r="Q807">
        <v>-4</v>
      </c>
      <c r="R807">
        <v>2.2000000000000002</v>
      </c>
      <c r="S807">
        <v>14.5</v>
      </c>
      <c r="T807">
        <v>7.38</v>
      </c>
      <c r="U807">
        <v>5</v>
      </c>
      <c r="V807">
        <v>6.7</v>
      </c>
      <c r="W807">
        <v>1</v>
      </c>
      <c r="X807">
        <v>6</v>
      </c>
      <c r="Y807">
        <v>3</v>
      </c>
      <c r="Z807">
        <v>2</v>
      </c>
      <c r="AA807">
        <v>3</v>
      </c>
      <c r="AB807">
        <v>1.6</v>
      </c>
      <c r="AC807">
        <v>112.8</v>
      </c>
      <c r="AD807">
        <v>12.39</v>
      </c>
      <c r="AE807">
        <v>4</v>
      </c>
      <c r="AF807">
        <v>7.3</v>
      </c>
      <c r="AG807">
        <v>1</v>
      </c>
      <c r="AH807">
        <v>12</v>
      </c>
      <c r="AI807">
        <v>4</v>
      </c>
      <c r="AJ807">
        <v>1</v>
      </c>
      <c r="AK807">
        <v>4</v>
      </c>
    </row>
    <row r="808" spans="1:37">
      <c r="A808" t="s">
        <v>724</v>
      </c>
      <c r="B808" t="s">
        <v>641</v>
      </c>
      <c r="C808">
        <v>4343</v>
      </c>
      <c r="D808">
        <v>4</v>
      </c>
      <c r="E808">
        <v>24</v>
      </c>
      <c r="F808">
        <v>53</v>
      </c>
      <c r="G808">
        <v>0</v>
      </c>
      <c r="H808">
        <v>11</v>
      </c>
      <c r="I808">
        <v>0</v>
      </c>
      <c r="J808">
        <v>5300</v>
      </c>
      <c r="K808">
        <v>14</v>
      </c>
      <c r="L808">
        <v>7460</v>
      </c>
      <c r="M808">
        <v>20</v>
      </c>
      <c r="N808">
        <v>20.75</v>
      </c>
      <c r="O808">
        <v>140.75</v>
      </c>
      <c r="P808">
        <v>2160</v>
      </c>
      <c r="Q808">
        <v>6</v>
      </c>
      <c r="R808">
        <v>1.7</v>
      </c>
      <c r="S808">
        <v>15.6</v>
      </c>
      <c r="T808">
        <v>7.24</v>
      </c>
      <c r="U808">
        <v>4.5</v>
      </c>
      <c r="V808">
        <v>6.8</v>
      </c>
      <c r="W808">
        <v>1</v>
      </c>
      <c r="X808">
        <v>6</v>
      </c>
      <c r="Y808">
        <v>3</v>
      </c>
      <c r="Z808">
        <v>4</v>
      </c>
      <c r="AA808">
        <v>3</v>
      </c>
      <c r="AB808">
        <v>1.9</v>
      </c>
      <c r="AC808">
        <v>140.69999999999999</v>
      </c>
      <c r="AD808">
        <v>11.93</v>
      </c>
      <c r="AE808">
        <v>4.5999999999999996</v>
      </c>
      <c r="AF808">
        <v>6.8</v>
      </c>
      <c r="AG808">
        <v>1</v>
      </c>
      <c r="AH808">
        <v>13</v>
      </c>
      <c r="AI808">
        <v>4</v>
      </c>
      <c r="AJ808">
        <v>1</v>
      </c>
      <c r="AK808">
        <v>3</v>
      </c>
    </row>
    <row r="809" spans="1:37">
      <c r="A809" t="s">
        <v>724</v>
      </c>
      <c r="B809" t="s">
        <v>641</v>
      </c>
      <c r="C809">
        <v>4343</v>
      </c>
      <c r="D809">
        <v>6</v>
      </c>
      <c r="E809">
        <v>24</v>
      </c>
      <c r="F809">
        <v>72</v>
      </c>
      <c r="G809">
        <v>0</v>
      </c>
      <c r="H809">
        <v>7</v>
      </c>
      <c r="I809">
        <v>0</v>
      </c>
      <c r="J809">
        <v>7200</v>
      </c>
      <c r="K809">
        <v>19</v>
      </c>
      <c r="L809">
        <v>3800</v>
      </c>
      <c r="M809">
        <v>10</v>
      </c>
      <c r="N809">
        <v>9.7200000000000006</v>
      </c>
      <c r="O809">
        <v>52.78</v>
      </c>
      <c r="P809">
        <v>-3400</v>
      </c>
      <c r="Q809">
        <v>-9</v>
      </c>
      <c r="R809">
        <v>2.4</v>
      </c>
      <c r="S809">
        <v>16.7</v>
      </c>
      <c r="T809">
        <v>7.71</v>
      </c>
      <c r="U809">
        <v>7.8</v>
      </c>
      <c r="V809">
        <v>7.8</v>
      </c>
      <c r="W809">
        <v>1</v>
      </c>
      <c r="X809">
        <v>6</v>
      </c>
      <c r="Y809">
        <v>4</v>
      </c>
      <c r="Z809">
        <v>2</v>
      </c>
      <c r="AA809">
        <v>4</v>
      </c>
      <c r="AB809">
        <v>1.6</v>
      </c>
      <c r="AC809">
        <v>164</v>
      </c>
      <c r="AD809">
        <v>11.45</v>
      </c>
      <c r="AE809">
        <v>2.9</v>
      </c>
      <c r="AF809">
        <v>6.3</v>
      </c>
      <c r="AG809">
        <v>1</v>
      </c>
      <c r="AH809">
        <v>15</v>
      </c>
      <c r="AI809">
        <v>4</v>
      </c>
      <c r="AJ809">
        <v>1</v>
      </c>
      <c r="AK809">
        <v>3</v>
      </c>
    </row>
    <row r="810" spans="1:37">
      <c r="A810" t="s">
        <v>724</v>
      </c>
      <c r="B810" t="s">
        <v>641</v>
      </c>
      <c r="C810">
        <v>5151</v>
      </c>
      <c r="D810">
        <v>5</v>
      </c>
      <c r="E810">
        <v>12</v>
      </c>
      <c r="F810">
        <v>176</v>
      </c>
      <c r="G810">
        <v>0</v>
      </c>
      <c r="H810">
        <v>18</v>
      </c>
      <c r="I810">
        <v>0</v>
      </c>
      <c r="J810">
        <v>17600</v>
      </c>
      <c r="K810">
        <v>48</v>
      </c>
      <c r="L810">
        <v>13620</v>
      </c>
      <c r="M810">
        <v>37</v>
      </c>
      <c r="N810">
        <v>10.23</v>
      </c>
      <c r="O810">
        <v>77.39</v>
      </c>
      <c r="P810">
        <v>-3980</v>
      </c>
      <c r="Q810">
        <v>-11</v>
      </c>
      <c r="R810">
        <v>1.5</v>
      </c>
      <c r="S810">
        <v>28.2</v>
      </c>
      <c r="T810">
        <v>9.3800000000000008</v>
      </c>
      <c r="U810">
        <v>4.9000000000000004</v>
      </c>
      <c r="V810">
        <v>8.5</v>
      </c>
      <c r="W810">
        <v>1</v>
      </c>
      <c r="X810">
        <v>6</v>
      </c>
      <c r="Y810">
        <v>4</v>
      </c>
      <c r="Z810">
        <v>2</v>
      </c>
      <c r="AA810">
        <v>4</v>
      </c>
      <c r="AB810">
        <v>1.2</v>
      </c>
      <c r="AC810">
        <v>126.1</v>
      </c>
      <c r="AD810">
        <v>9.27</v>
      </c>
      <c r="AE810">
        <v>3.1</v>
      </c>
      <c r="AF810">
        <v>5.3</v>
      </c>
      <c r="AG810">
        <v>1</v>
      </c>
      <c r="AH810">
        <v>15</v>
      </c>
      <c r="AI810">
        <v>3</v>
      </c>
      <c r="AJ810">
        <v>1</v>
      </c>
      <c r="AK810">
        <v>2</v>
      </c>
    </row>
    <row r="811" spans="1:37">
      <c r="A811" t="s">
        <v>724</v>
      </c>
      <c r="B811" t="s">
        <v>641</v>
      </c>
      <c r="C811">
        <v>5152</v>
      </c>
      <c r="D811">
        <v>5</v>
      </c>
      <c r="E811">
        <v>12</v>
      </c>
      <c r="F811">
        <v>44</v>
      </c>
      <c r="G811">
        <v>0</v>
      </c>
      <c r="H811">
        <v>6</v>
      </c>
      <c r="I811">
        <v>0</v>
      </c>
      <c r="J811">
        <v>4400</v>
      </c>
      <c r="K811">
        <v>12</v>
      </c>
      <c r="L811">
        <v>2790</v>
      </c>
      <c r="M811">
        <v>8</v>
      </c>
      <c r="N811">
        <v>13.64</v>
      </c>
      <c r="O811">
        <v>63.41</v>
      </c>
      <c r="P811">
        <v>-1610</v>
      </c>
      <c r="Q811">
        <v>-4</v>
      </c>
      <c r="R811">
        <v>2.2000000000000002</v>
      </c>
      <c r="S811">
        <v>18.2</v>
      </c>
      <c r="T811">
        <v>6.71</v>
      </c>
      <c r="U811">
        <v>2.2000000000000002</v>
      </c>
      <c r="V811">
        <v>6</v>
      </c>
      <c r="W811">
        <v>1</v>
      </c>
      <c r="X811">
        <v>6</v>
      </c>
      <c r="Y811">
        <v>3</v>
      </c>
      <c r="Z811">
        <v>3</v>
      </c>
      <c r="AA811">
        <v>3</v>
      </c>
      <c r="AB811">
        <v>2.2999999999999998</v>
      </c>
      <c r="AC811">
        <v>98.5</v>
      </c>
      <c r="AD811">
        <v>10.130000000000001</v>
      </c>
      <c r="AE811">
        <v>3.4</v>
      </c>
      <c r="AF811">
        <v>4.7</v>
      </c>
      <c r="AG811">
        <v>1</v>
      </c>
      <c r="AH811">
        <v>11</v>
      </c>
      <c r="AI811">
        <v>4</v>
      </c>
      <c r="AJ811">
        <v>1</v>
      </c>
      <c r="AK811">
        <v>2</v>
      </c>
    </row>
    <row r="812" spans="1:37">
      <c r="A812" t="s">
        <v>724</v>
      </c>
      <c r="B812" t="s">
        <v>641</v>
      </c>
      <c r="C812">
        <v>5152</v>
      </c>
      <c r="D812">
        <v>5</v>
      </c>
      <c r="E812">
        <v>45</v>
      </c>
      <c r="F812">
        <v>1</v>
      </c>
      <c r="G812">
        <v>0</v>
      </c>
      <c r="H812">
        <v>0</v>
      </c>
      <c r="I812">
        <v>0</v>
      </c>
      <c r="J812">
        <v>100</v>
      </c>
      <c r="K812">
        <v>0</v>
      </c>
      <c r="L812">
        <v>0</v>
      </c>
      <c r="M812">
        <v>0</v>
      </c>
      <c r="N812">
        <v>0</v>
      </c>
      <c r="O812">
        <v>0</v>
      </c>
      <c r="P812">
        <v>-100</v>
      </c>
      <c r="Q812">
        <v>0</v>
      </c>
      <c r="R812">
        <v>3.6</v>
      </c>
      <c r="S812">
        <v>3.6</v>
      </c>
      <c r="T812">
        <v>3.6</v>
      </c>
      <c r="U812">
        <v>3.6</v>
      </c>
      <c r="V812">
        <v>3.6</v>
      </c>
      <c r="W812">
        <v>1</v>
      </c>
      <c r="X812">
        <v>1</v>
      </c>
      <c r="Y812">
        <v>1</v>
      </c>
      <c r="Z812">
        <v>1</v>
      </c>
      <c r="AA812">
        <v>1</v>
      </c>
      <c r="AB812">
        <v>5.0999999999999996</v>
      </c>
      <c r="AC812">
        <v>5.0999999999999996</v>
      </c>
      <c r="AD812">
        <v>5.0999999999999996</v>
      </c>
      <c r="AE812">
        <v>5.0999999999999996</v>
      </c>
      <c r="AF812">
        <v>5.0999999999999996</v>
      </c>
      <c r="AG812">
        <v>2</v>
      </c>
      <c r="AH812">
        <v>2</v>
      </c>
      <c r="AI812">
        <v>2</v>
      </c>
      <c r="AJ812">
        <v>2</v>
      </c>
      <c r="AK812">
        <v>2</v>
      </c>
    </row>
    <row r="813" spans="1:37">
      <c r="A813" t="s">
        <v>724</v>
      </c>
      <c r="B813" t="s">
        <v>641</v>
      </c>
      <c r="C813">
        <v>5252</v>
      </c>
      <c r="D813">
        <v>5</v>
      </c>
      <c r="E813">
        <v>12</v>
      </c>
      <c r="F813">
        <v>72</v>
      </c>
      <c r="G813">
        <v>0</v>
      </c>
      <c r="H813">
        <v>8</v>
      </c>
      <c r="I813">
        <v>0</v>
      </c>
      <c r="J813">
        <v>7200</v>
      </c>
      <c r="K813">
        <v>19</v>
      </c>
      <c r="L813">
        <v>4280</v>
      </c>
      <c r="M813">
        <v>12</v>
      </c>
      <c r="N813">
        <v>11.11</v>
      </c>
      <c r="O813">
        <v>59.44</v>
      </c>
      <c r="P813">
        <v>-2920</v>
      </c>
      <c r="Q813">
        <v>-8</v>
      </c>
      <c r="R813">
        <v>2.2000000000000002</v>
      </c>
      <c r="S813">
        <v>30.7</v>
      </c>
      <c r="T813">
        <v>8.06</v>
      </c>
      <c r="U813">
        <v>6.8</v>
      </c>
      <c r="V813">
        <v>7.5</v>
      </c>
      <c r="W813">
        <v>1</v>
      </c>
      <c r="X813">
        <v>6</v>
      </c>
      <c r="Y813">
        <v>3</v>
      </c>
      <c r="Z813">
        <v>3</v>
      </c>
      <c r="AA813">
        <v>3</v>
      </c>
      <c r="AB813">
        <v>1.6</v>
      </c>
      <c r="AC813">
        <v>71.2</v>
      </c>
      <c r="AD813">
        <v>10.74</v>
      </c>
      <c r="AE813">
        <v>5.6</v>
      </c>
      <c r="AF813">
        <v>6.4</v>
      </c>
      <c r="AG813">
        <v>1</v>
      </c>
      <c r="AH813">
        <v>13</v>
      </c>
      <c r="AI813">
        <v>4</v>
      </c>
      <c r="AJ813">
        <v>1</v>
      </c>
      <c r="AK813">
        <v>3</v>
      </c>
    </row>
    <row r="814" spans="1:37">
      <c r="A814" t="s">
        <v>724</v>
      </c>
      <c r="B814" t="s">
        <v>641</v>
      </c>
      <c r="C814">
        <v>5252</v>
      </c>
      <c r="D814">
        <v>6</v>
      </c>
      <c r="E814">
        <v>12</v>
      </c>
      <c r="F814">
        <v>58</v>
      </c>
      <c r="G814">
        <v>0</v>
      </c>
      <c r="H814">
        <v>6</v>
      </c>
      <c r="I814">
        <v>0</v>
      </c>
      <c r="J814">
        <v>5800</v>
      </c>
      <c r="K814">
        <v>15</v>
      </c>
      <c r="L814">
        <v>3210</v>
      </c>
      <c r="M814">
        <v>9</v>
      </c>
      <c r="N814">
        <v>10.34</v>
      </c>
      <c r="O814">
        <v>55.34</v>
      </c>
      <c r="P814">
        <v>-2590</v>
      </c>
      <c r="Q814">
        <v>-7</v>
      </c>
      <c r="R814">
        <v>1.9</v>
      </c>
      <c r="S814">
        <v>13</v>
      </c>
      <c r="T814">
        <v>6.62</v>
      </c>
      <c r="U814">
        <v>6.3</v>
      </c>
      <c r="V814">
        <v>6.5</v>
      </c>
      <c r="W814">
        <v>1</v>
      </c>
      <c r="X814">
        <v>6</v>
      </c>
      <c r="Y814">
        <v>3</v>
      </c>
      <c r="Z814">
        <v>2</v>
      </c>
      <c r="AA814">
        <v>3</v>
      </c>
      <c r="AB814">
        <v>1.3</v>
      </c>
      <c r="AC814">
        <v>51.4</v>
      </c>
      <c r="AD814">
        <v>8.2200000000000006</v>
      </c>
      <c r="AE814">
        <v>2.4</v>
      </c>
      <c r="AF814">
        <v>5</v>
      </c>
      <c r="AG814">
        <v>1</v>
      </c>
      <c r="AH814">
        <v>15</v>
      </c>
      <c r="AI814">
        <v>4</v>
      </c>
      <c r="AJ814">
        <v>2</v>
      </c>
      <c r="AK814">
        <v>2</v>
      </c>
    </row>
    <row r="815" spans="1:37">
      <c r="A815" t="s">
        <v>724</v>
      </c>
      <c r="B815" t="s">
        <v>641</v>
      </c>
      <c r="C815">
        <v>5353</v>
      </c>
      <c r="D815">
        <v>5</v>
      </c>
      <c r="E815">
        <v>25</v>
      </c>
      <c r="F815">
        <v>39</v>
      </c>
      <c r="G815">
        <v>0</v>
      </c>
      <c r="H815">
        <v>5</v>
      </c>
      <c r="I815">
        <v>0</v>
      </c>
      <c r="J815">
        <v>3900</v>
      </c>
      <c r="K815">
        <v>10</v>
      </c>
      <c r="L815">
        <v>2800</v>
      </c>
      <c r="M815">
        <v>8</v>
      </c>
      <c r="N815">
        <v>12.82</v>
      </c>
      <c r="O815">
        <v>71.790000000000006</v>
      </c>
      <c r="P815">
        <v>-1100</v>
      </c>
      <c r="Q815">
        <v>-3</v>
      </c>
      <c r="R815">
        <v>2.6</v>
      </c>
      <c r="S815">
        <v>19.3</v>
      </c>
      <c r="T815">
        <v>8.6199999999999992</v>
      </c>
      <c r="U815">
        <v>5.5</v>
      </c>
      <c r="V815">
        <v>8.6</v>
      </c>
      <c r="W815">
        <v>1</v>
      </c>
      <c r="X815">
        <v>6</v>
      </c>
      <c r="Y815">
        <v>4</v>
      </c>
      <c r="Z815">
        <v>4</v>
      </c>
      <c r="AA815">
        <v>4</v>
      </c>
      <c r="AB815">
        <v>1.8</v>
      </c>
      <c r="AC815">
        <v>124.2</v>
      </c>
      <c r="AD815">
        <v>10.74</v>
      </c>
      <c r="AE815">
        <v>2.2000000000000002</v>
      </c>
      <c r="AF815">
        <v>5.0999999999999996</v>
      </c>
      <c r="AG815">
        <v>1</v>
      </c>
      <c r="AH815">
        <v>15</v>
      </c>
      <c r="AI815">
        <v>4</v>
      </c>
      <c r="AJ815">
        <v>1</v>
      </c>
      <c r="AK815">
        <v>3</v>
      </c>
    </row>
    <row r="816" spans="1:37">
      <c r="A816" t="s">
        <v>724</v>
      </c>
      <c r="B816" t="s">
        <v>641</v>
      </c>
      <c r="C816">
        <v>5353</v>
      </c>
      <c r="D816">
        <v>6</v>
      </c>
      <c r="E816">
        <v>23</v>
      </c>
      <c r="F816">
        <v>34</v>
      </c>
      <c r="G816">
        <v>0</v>
      </c>
      <c r="H816">
        <v>2</v>
      </c>
      <c r="I816">
        <v>0</v>
      </c>
      <c r="J816">
        <v>3400</v>
      </c>
      <c r="K816">
        <v>9</v>
      </c>
      <c r="L816">
        <v>1740</v>
      </c>
      <c r="M816">
        <v>5</v>
      </c>
      <c r="N816">
        <v>5.88</v>
      </c>
      <c r="O816">
        <v>51.18</v>
      </c>
      <c r="P816">
        <v>-1660</v>
      </c>
      <c r="Q816">
        <v>-5</v>
      </c>
      <c r="R816">
        <v>3.2</v>
      </c>
      <c r="S816">
        <v>15</v>
      </c>
      <c r="T816">
        <v>8.7799999999999994</v>
      </c>
      <c r="U816">
        <v>5</v>
      </c>
      <c r="V816">
        <v>8.3000000000000007</v>
      </c>
      <c r="W816">
        <v>2</v>
      </c>
      <c r="X816">
        <v>6</v>
      </c>
      <c r="Y816">
        <v>4</v>
      </c>
      <c r="Z816">
        <v>5</v>
      </c>
      <c r="AA816">
        <v>4</v>
      </c>
      <c r="AB816">
        <v>2.4</v>
      </c>
      <c r="AC816">
        <v>134.6</v>
      </c>
      <c r="AD816">
        <v>17.649999999999999</v>
      </c>
      <c r="AE816">
        <v>2.4</v>
      </c>
      <c r="AF816">
        <v>7.2</v>
      </c>
      <c r="AG816">
        <v>1</v>
      </c>
      <c r="AH816">
        <v>15</v>
      </c>
      <c r="AI816">
        <v>6</v>
      </c>
      <c r="AJ816">
        <v>1</v>
      </c>
      <c r="AK816">
        <v>4</v>
      </c>
    </row>
    <row r="817" spans="1:37">
      <c r="A817" t="s">
        <v>724</v>
      </c>
      <c r="B817" t="s">
        <v>641</v>
      </c>
      <c r="C817">
        <v>6161</v>
      </c>
      <c r="D817">
        <v>6</v>
      </c>
      <c r="E817">
        <v>26</v>
      </c>
      <c r="F817">
        <v>104</v>
      </c>
      <c r="G817">
        <v>0</v>
      </c>
      <c r="H817">
        <v>14</v>
      </c>
      <c r="I817">
        <v>0</v>
      </c>
      <c r="J817">
        <v>10400</v>
      </c>
      <c r="K817">
        <v>28</v>
      </c>
      <c r="L817">
        <v>9170</v>
      </c>
      <c r="M817">
        <v>25</v>
      </c>
      <c r="N817">
        <v>13.46</v>
      </c>
      <c r="O817">
        <v>88.17</v>
      </c>
      <c r="P817">
        <v>-1230</v>
      </c>
      <c r="Q817">
        <v>-3</v>
      </c>
      <c r="R817">
        <v>1.8</v>
      </c>
      <c r="S817">
        <v>81.599999999999994</v>
      </c>
      <c r="T817">
        <v>8.8800000000000008</v>
      </c>
      <c r="U817">
        <v>5.7</v>
      </c>
      <c r="V817">
        <v>7.6</v>
      </c>
      <c r="W817">
        <v>1</v>
      </c>
      <c r="X817">
        <v>6</v>
      </c>
      <c r="Y817">
        <v>3</v>
      </c>
      <c r="Z817">
        <v>2</v>
      </c>
      <c r="AA817">
        <v>3</v>
      </c>
      <c r="AB817">
        <v>1</v>
      </c>
      <c r="AC817">
        <v>120.1</v>
      </c>
      <c r="AD817">
        <v>9.3000000000000007</v>
      </c>
      <c r="AE817">
        <v>2.2999999999999998</v>
      </c>
      <c r="AF817">
        <v>4.9000000000000004</v>
      </c>
      <c r="AG817">
        <v>-1</v>
      </c>
      <c r="AH817">
        <v>15</v>
      </c>
      <c r="AI817">
        <v>4</v>
      </c>
      <c r="AJ817">
        <v>1</v>
      </c>
      <c r="AK817">
        <v>3</v>
      </c>
    </row>
    <row r="818" spans="1:37">
      <c r="A818" t="s">
        <v>724</v>
      </c>
      <c r="B818" t="s">
        <v>641</v>
      </c>
      <c r="C818">
        <v>6262</v>
      </c>
      <c r="D818">
        <v>6</v>
      </c>
      <c r="E818">
        <v>12</v>
      </c>
      <c r="F818">
        <v>47</v>
      </c>
      <c r="G818">
        <v>0</v>
      </c>
      <c r="H818">
        <v>2</v>
      </c>
      <c r="I818">
        <v>0</v>
      </c>
      <c r="J818">
        <v>4700</v>
      </c>
      <c r="K818">
        <v>12</v>
      </c>
      <c r="L818">
        <v>1140</v>
      </c>
      <c r="M818">
        <v>3</v>
      </c>
      <c r="N818">
        <v>4.26</v>
      </c>
      <c r="O818">
        <v>24.26</v>
      </c>
      <c r="P818">
        <v>-3560</v>
      </c>
      <c r="Q818">
        <v>-10</v>
      </c>
      <c r="R818">
        <v>3.1</v>
      </c>
      <c r="S818">
        <v>17.600000000000001</v>
      </c>
      <c r="T818">
        <v>7.66</v>
      </c>
      <c r="U818">
        <v>6.6</v>
      </c>
      <c r="V818">
        <v>7</v>
      </c>
      <c r="W818">
        <v>1</v>
      </c>
      <c r="X818">
        <v>6</v>
      </c>
      <c r="Y818">
        <v>3</v>
      </c>
      <c r="Z818">
        <v>3</v>
      </c>
      <c r="AA818">
        <v>3</v>
      </c>
      <c r="AB818">
        <v>1.4</v>
      </c>
      <c r="AC818">
        <v>39.200000000000003</v>
      </c>
      <c r="AD818">
        <v>8.98</v>
      </c>
      <c r="AE818">
        <v>3.1</v>
      </c>
      <c r="AF818">
        <v>6.6</v>
      </c>
      <c r="AG818">
        <v>1</v>
      </c>
      <c r="AH818">
        <v>11</v>
      </c>
      <c r="AI818">
        <v>4</v>
      </c>
      <c r="AJ818">
        <v>1</v>
      </c>
      <c r="AK818">
        <v>4</v>
      </c>
    </row>
    <row r="819" spans="1:37">
      <c r="A819" t="s">
        <v>724</v>
      </c>
      <c r="B819" t="s">
        <v>641</v>
      </c>
      <c r="C819">
        <v>6262</v>
      </c>
      <c r="D819">
        <v>6</v>
      </c>
      <c r="E819">
        <v>26</v>
      </c>
      <c r="F819">
        <v>5</v>
      </c>
      <c r="G819">
        <v>0</v>
      </c>
      <c r="H819">
        <v>0</v>
      </c>
      <c r="I819">
        <v>0</v>
      </c>
      <c r="J819">
        <v>500</v>
      </c>
      <c r="K819">
        <v>1</v>
      </c>
      <c r="L819">
        <v>0</v>
      </c>
      <c r="M819">
        <v>0</v>
      </c>
      <c r="N819">
        <v>0</v>
      </c>
      <c r="O819">
        <v>0</v>
      </c>
      <c r="P819">
        <v>-500</v>
      </c>
      <c r="Q819">
        <v>-1</v>
      </c>
      <c r="R819">
        <v>3.3</v>
      </c>
      <c r="S819">
        <v>5.3</v>
      </c>
      <c r="T819">
        <v>4.3600000000000003</v>
      </c>
      <c r="U819">
        <v>3.3</v>
      </c>
      <c r="V819">
        <v>4.4000000000000004</v>
      </c>
      <c r="W819">
        <v>1</v>
      </c>
      <c r="X819">
        <v>3</v>
      </c>
      <c r="Y819">
        <v>2</v>
      </c>
      <c r="Z819">
        <v>1</v>
      </c>
      <c r="AA819">
        <v>2</v>
      </c>
      <c r="AB819">
        <v>3.7</v>
      </c>
      <c r="AC819">
        <v>14.7</v>
      </c>
      <c r="AD819">
        <v>8.14</v>
      </c>
      <c r="AE819">
        <v>3.7</v>
      </c>
      <c r="AF819">
        <v>5.9</v>
      </c>
      <c r="AG819">
        <v>1</v>
      </c>
      <c r="AH819">
        <v>8</v>
      </c>
      <c r="AI819">
        <v>4</v>
      </c>
      <c r="AJ819">
        <v>3</v>
      </c>
      <c r="AK819">
        <v>3</v>
      </c>
    </row>
    <row r="820" spans="1:37">
      <c r="F820">
        <f>SUM(F661:F819)</f>
        <v>27052</v>
      </c>
      <c r="G820">
        <f>SUM(G661:G819)</f>
        <v>31</v>
      </c>
      <c r="N820" s="36">
        <f>AVERAGE(N661:N819)</f>
        <v>19.674276729559754</v>
      </c>
      <c r="O820" s="36">
        <f>AVERAGE(O661:O819)</f>
        <v>84.995031446540906</v>
      </c>
    </row>
  </sheetData>
  <phoneticPr fontId="3"/>
  <conditionalFormatting sqref="O1:O1048576">
    <cfRule type="cellIs" dxfId="0" priority="1" operator="greaterThan">
      <formula>95</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33"/>
  <sheetViews>
    <sheetView workbookViewId="0">
      <selection activeCell="A31" sqref="A31"/>
    </sheetView>
  </sheetViews>
  <sheetFormatPr defaultColWidth="7.625" defaultRowHeight="14.25"/>
  <sheetData>
    <row r="1" spans="1:9">
      <c r="G1" s="37">
        <v>1</v>
      </c>
    </row>
    <row r="2" spans="1:9" ht="28.5">
      <c r="A2" s="32" t="s">
        <v>672</v>
      </c>
      <c r="G2" s="1" t="s">
        <v>438</v>
      </c>
      <c r="H2" s="1" t="s">
        <v>358</v>
      </c>
      <c r="I2" s="1" t="s">
        <v>429</v>
      </c>
    </row>
    <row r="3" spans="1:9">
      <c r="G3" s="24" t="s">
        <v>726</v>
      </c>
      <c r="H3" s="24" t="s">
        <v>3</v>
      </c>
      <c r="I3" s="2">
        <v>5064</v>
      </c>
    </row>
    <row r="4" spans="1:9">
      <c r="A4" t="s">
        <v>664</v>
      </c>
      <c r="B4" t="s">
        <v>665</v>
      </c>
      <c r="C4" t="s">
        <v>666</v>
      </c>
      <c r="G4" s="24" t="s">
        <v>727</v>
      </c>
      <c r="H4" s="24" t="s">
        <v>2</v>
      </c>
      <c r="I4" s="2">
        <v>4769</v>
      </c>
    </row>
    <row r="5" spans="1:9">
      <c r="A5" t="s">
        <v>667</v>
      </c>
      <c r="B5" t="s">
        <v>669</v>
      </c>
      <c r="C5" t="s">
        <v>676</v>
      </c>
      <c r="G5" s="24" t="s">
        <v>728</v>
      </c>
      <c r="H5" s="24" t="s">
        <v>1</v>
      </c>
      <c r="I5" s="2">
        <v>4146</v>
      </c>
    </row>
    <row r="6" spans="1:9">
      <c r="A6" t="s">
        <v>668</v>
      </c>
      <c r="B6" t="s">
        <v>670</v>
      </c>
      <c r="C6" t="s">
        <v>671</v>
      </c>
      <c r="G6" s="24" t="s">
        <v>727</v>
      </c>
      <c r="H6" s="24" t="s">
        <v>3</v>
      </c>
      <c r="I6" s="2">
        <v>3819</v>
      </c>
    </row>
    <row r="7" spans="1:9">
      <c r="G7" s="24" t="s">
        <v>727</v>
      </c>
      <c r="H7" s="24" t="s">
        <v>1</v>
      </c>
      <c r="I7" s="2">
        <v>2960</v>
      </c>
    </row>
    <row r="8" spans="1:9">
      <c r="A8" s="23" t="s">
        <v>664</v>
      </c>
      <c r="B8" s="23" t="s">
        <v>665</v>
      </c>
      <c r="C8" t="s">
        <v>666</v>
      </c>
      <c r="D8" t="s">
        <v>673</v>
      </c>
      <c r="G8" s="24" t="s">
        <v>729</v>
      </c>
      <c r="H8" s="24" t="s">
        <v>2</v>
      </c>
      <c r="I8" s="2">
        <v>2389</v>
      </c>
    </row>
    <row r="9" spans="1:9">
      <c r="A9" s="23" t="s">
        <v>667</v>
      </c>
      <c r="B9" t="s">
        <v>669</v>
      </c>
      <c r="C9" t="s">
        <v>677</v>
      </c>
      <c r="G9" s="24" t="s">
        <v>728</v>
      </c>
      <c r="H9" s="24" t="s">
        <v>3</v>
      </c>
      <c r="I9" s="2">
        <v>2291</v>
      </c>
    </row>
    <row r="10" spans="1:9">
      <c r="A10" t="s">
        <v>668</v>
      </c>
      <c r="B10" t="s">
        <v>670</v>
      </c>
      <c r="C10" t="s">
        <v>671</v>
      </c>
      <c r="G10" s="24" t="s">
        <v>730</v>
      </c>
      <c r="H10" s="24" t="s">
        <v>2</v>
      </c>
      <c r="I10" s="2">
        <v>2274</v>
      </c>
    </row>
    <row r="11" spans="1:9">
      <c r="G11" s="24" t="s">
        <v>731</v>
      </c>
      <c r="H11" s="24" t="s">
        <v>3</v>
      </c>
      <c r="I11" s="2">
        <v>2247</v>
      </c>
    </row>
    <row r="12" spans="1:9">
      <c r="A12" s="23" t="s">
        <v>664</v>
      </c>
      <c r="B12" s="23" t="s">
        <v>665</v>
      </c>
      <c r="C12" t="s">
        <v>666</v>
      </c>
      <c r="D12" t="s">
        <v>674</v>
      </c>
      <c r="G12" s="24" t="s">
        <v>732</v>
      </c>
      <c r="H12" s="24" t="s">
        <v>2</v>
      </c>
      <c r="I12" s="2">
        <v>1846</v>
      </c>
    </row>
    <row r="13" spans="1:9">
      <c r="A13" s="23" t="s">
        <v>667</v>
      </c>
      <c r="B13" s="23" t="s">
        <v>669</v>
      </c>
      <c r="C13" t="s">
        <v>676</v>
      </c>
      <c r="G13" s="24" t="s">
        <v>733</v>
      </c>
      <c r="H13" s="24" t="s">
        <v>1</v>
      </c>
      <c r="I13" s="2">
        <v>1771</v>
      </c>
    </row>
    <row r="14" spans="1:9">
      <c r="A14" t="s">
        <v>668</v>
      </c>
      <c r="B14" t="s">
        <v>670</v>
      </c>
      <c r="C14" t="s">
        <v>671</v>
      </c>
      <c r="G14" s="24" t="s">
        <v>730</v>
      </c>
      <c r="H14" s="24" t="s">
        <v>3</v>
      </c>
      <c r="I14" s="2">
        <v>1725</v>
      </c>
    </row>
    <row r="15" spans="1:9">
      <c r="G15" s="24" t="s">
        <v>726</v>
      </c>
      <c r="H15" s="24" t="s">
        <v>1</v>
      </c>
      <c r="I15" s="2">
        <v>1666</v>
      </c>
    </row>
    <row r="16" spans="1:9">
      <c r="A16" s="23" t="s">
        <v>664</v>
      </c>
      <c r="B16" s="23" t="s">
        <v>665</v>
      </c>
      <c r="C16" t="s">
        <v>666</v>
      </c>
      <c r="D16" t="s">
        <v>675</v>
      </c>
      <c r="G16" s="24" t="s">
        <v>734</v>
      </c>
      <c r="H16" s="24" t="s">
        <v>1</v>
      </c>
      <c r="I16" s="2">
        <v>1661</v>
      </c>
    </row>
    <row r="17" spans="1:9">
      <c r="A17" s="23" t="s">
        <v>667</v>
      </c>
      <c r="B17" t="s">
        <v>669</v>
      </c>
      <c r="C17" t="s">
        <v>676</v>
      </c>
      <c r="G17" s="24" t="s">
        <v>735</v>
      </c>
      <c r="H17" s="24" t="s">
        <v>3</v>
      </c>
      <c r="I17" s="2">
        <v>1636</v>
      </c>
    </row>
    <row r="18" spans="1:9">
      <c r="A18" t="s">
        <v>668</v>
      </c>
      <c r="B18" t="s">
        <v>670</v>
      </c>
      <c r="C18" t="s">
        <v>671</v>
      </c>
      <c r="G18" s="24" t="s">
        <v>736</v>
      </c>
      <c r="H18" s="24" t="s">
        <v>3</v>
      </c>
      <c r="I18" s="2">
        <v>1472</v>
      </c>
    </row>
    <row r="19" spans="1:9">
      <c r="G19" s="24" t="s">
        <v>737</v>
      </c>
      <c r="H19" s="24" t="s">
        <v>1</v>
      </c>
      <c r="I19" s="2">
        <v>1450</v>
      </c>
    </row>
    <row r="20" spans="1:9">
      <c r="A20" s="23" t="s">
        <v>664</v>
      </c>
      <c r="B20" s="23" t="s">
        <v>665</v>
      </c>
      <c r="C20" s="23" t="s">
        <v>666</v>
      </c>
      <c r="D20" t="s">
        <v>678</v>
      </c>
      <c r="G20" s="24" t="s">
        <v>738</v>
      </c>
      <c r="H20" s="24" t="s">
        <v>3</v>
      </c>
      <c r="I20" s="2">
        <v>1449</v>
      </c>
    </row>
    <row r="21" spans="1:9">
      <c r="A21" s="23" t="s">
        <v>667</v>
      </c>
      <c r="B21" t="s">
        <v>669</v>
      </c>
      <c r="C21" t="s">
        <v>676</v>
      </c>
      <c r="G21" s="24" t="s">
        <v>726</v>
      </c>
      <c r="H21" s="24" t="s">
        <v>2</v>
      </c>
      <c r="I21" s="2">
        <v>1356</v>
      </c>
    </row>
    <row r="22" spans="1:9">
      <c r="A22" s="23" t="s">
        <v>668</v>
      </c>
      <c r="B22" t="s">
        <v>670</v>
      </c>
      <c r="C22" t="s">
        <v>671</v>
      </c>
      <c r="G22" s="24" t="s">
        <v>739</v>
      </c>
      <c r="H22" s="24" t="s">
        <v>1</v>
      </c>
      <c r="I22" s="2">
        <v>1353</v>
      </c>
    </row>
    <row r="23" spans="1:9">
      <c r="G23" s="24" t="s">
        <v>730</v>
      </c>
      <c r="H23" s="24" t="s">
        <v>1</v>
      </c>
      <c r="I23" s="2">
        <v>1348</v>
      </c>
    </row>
    <row r="24" spans="1:9">
      <c r="A24" s="37">
        <v>1</v>
      </c>
      <c r="G24" s="24" t="s">
        <v>740</v>
      </c>
      <c r="H24" s="24" t="s">
        <v>4</v>
      </c>
      <c r="I24" s="2">
        <v>1333</v>
      </c>
    </row>
    <row r="25" spans="1:9">
      <c r="A25" s="23" t="s">
        <v>664</v>
      </c>
      <c r="B25" s="23" t="s">
        <v>665</v>
      </c>
      <c r="C25" s="31" t="s">
        <v>666</v>
      </c>
      <c r="G25" s="24" t="s">
        <v>734</v>
      </c>
      <c r="H25" s="24" t="s">
        <v>3</v>
      </c>
      <c r="I25" s="2">
        <v>1312</v>
      </c>
    </row>
    <row r="26" spans="1:9">
      <c r="A26" s="23" t="s">
        <v>667</v>
      </c>
      <c r="B26" s="23" t="s">
        <v>669</v>
      </c>
      <c r="C26" t="s">
        <v>676</v>
      </c>
      <c r="G26" s="24" t="s">
        <v>727</v>
      </c>
      <c r="H26" s="24" t="s">
        <v>4</v>
      </c>
      <c r="I26" s="2">
        <v>1285</v>
      </c>
    </row>
    <row r="27" spans="1:9">
      <c r="A27" s="23" t="s">
        <v>668</v>
      </c>
      <c r="B27" t="s">
        <v>670</v>
      </c>
      <c r="C27" t="s">
        <v>671</v>
      </c>
      <c r="G27" s="24" t="s">
        <v>728</v>
      </c>
      <c r="H27" s="24" t="s">
        <v>2</v>
      </c>
      <c r="I27" s="2">
        <v>1262</v>
      </c>
    </row>
    <row r="28" spans="1:9">
      <c r="G28" s="24" t="s">
        <v>732</v>
      </c>
      <c r="H28" s="24" t="s">
        <v>3</v>
      </c>
      <c r="I28" s="2">
        <v>1131</v>
      </c>
    </row>
    <row r="29" spans="1:9">
      <c r="G29" s="24" t="s">
        <v>740</v>
      </c>
      <c r="H29" s="24" t="s">
        <v>3</v>
      </c>
      <c r="I29" s="2">
        <v>1099</v>
      </c>
    </row>
    <row r="30" spans="1:9">
      <c r="G30" s="24" t="s">
        <v>733</v>
      </c>
      <c r="H30" s="24" t="s">
        <v>3</v>
      </c>
      <c r="I30" s="2">
        <v>1059</v>
      </c>
    </row>
    <row r="31" spans="1:9">
      <c r="G31" s="24" t="s">
        <v>727</v>
      </c>
      <c r="H31" s="24" t="s">
        <v>5</v>
      </c>
      <c r="I31" s="2">
        <v>1048</v>
      </c>
    </row>
    <row r="32" spans="1:9">
      <c r="G32" s="24" t="s">
        <v>741</v>
      </c>
      <c r="H32" s="24" t="s">
        <v>2</v>
      </c>
      <c r="I32" s="2">
        <v>1007</v>
      </c>
    </row>
    <row r="33" spans="7:9">
      <c r="G33" s="24" t="s">
        <v>742</v>
      </c>
      <c r="H33" s="24" t="s">
        <v>4</v>
      </c>
      <c r="I33" s="2">
        <v>979</v>
      </c>
    </row>
    <row r="34" spans="7:9">
      <c r="G34" s="24" t="s">
        <v>732</v>
      </c>
      <c r="H34" s="24" t="s">
        <v>1</v>
      </c>
      <c r="I34" s="2">
        <v>953</v>
      </c>
    </row>
    <row r="35" spans="7:9">
      <c r="G35" s="24" t="s">
        <v>743</v>
      </c>
      <c r="H35" s="24" t="s">
        <v>3</v>
      </c>
      <c r="I35" s="2">
        <v>915</v>
      </c>
    </row>
    <row r="36" spans="7:9">
      <c r="G36" s="24" t="s">
        <v>744</v>
      </c>
      <c r="H36" s="24" t="s">
        <v>2</v>
      </c>
      <c r="I36" s="2">
        <v>903</v>
      </c>
    </row>
    <row r="37" spans="7:9">
      <c r="G37" s="24" t="s">
        <v>728</v>
      </c>
      <c r="H37" s="24" t="s">
        <v>4</v>
      </c>
      <c r="I37" s="2">
        <v>892</v>
      </c>
    </row>
    <row r="38" spans="7:9">
      <c r="G38" s="24" t="s">
        <v>745</v>
      </c>
      <c r="H38" s="24" t="s">
        <v>3</v>
      </c>
      <c r="I38" s="2">
        <v>878</v>
      </c>
    </row>
    <row r="39" spans="7:9">
      <c r="G39" s="24" t="s">
        <v>729</v>
      </c>
      <c r="H39" s="24" t="s">
        <v>8</v>
      </c>
      <c r="I39" s="2">
        <v>859</v>
      </c>
    </row>
    <row r="40" spans="7:9">
      <c r="G40" s="24" t="s">
        <v>729</v>
      </c>
      <c r="H40" s="24" t="s">
        <v>3</v>
      </c>
      <c r="I40" s="2">
        <v>852</v>
      </c>
    </row>
    <row r="41" spans="7:9">
      <c r="G41" s="24" t="s">
        <v>746</v>
      </c>
      <c r="H41" s="24" t="s">
        <v>3</v>
      </c>
      <c r="I41" s="2">
        <v>842</v>
      </c>
    </row>
    <row r="42" spans="7:9">
      <c r="G42" s="24" t="s">
        <v>740</v>
      </c>
      <c r="H42" s="24" t="s">
        <v>1</v>
      </c>
      <c r="I42" s="2">
        <v>834</v>
      </c>
    </row>
    <row r="43" spans="7:9">
      <c r="G43" s="24" t="s">
        <v>726</v>
      </c>
      <c r="H43" s="24" t="s">
        <v>4</v>
      </c>
      <c r="I43" s="2">
        <v>831</v>
      </c>
    </row>
    <row r="44" spans="7:9">
      <c r="G44" s="24" t="s">
        <v>747</v>
      </c>
      <c r="H44" s="24" t="s">
        <v>1</v>
      </c>
      <c r="I44" s="2">
        <v>824</v>
      </c>
    </row>
    <row r="45" spans="7:9">
      <c r="G45" s="24" t="s">
        <v>729</v>
      </c>
      <c r="H45" s="24" t="s">
        <v>7</v>
      </c>
      <c r="I45" s="2">
        <v>822</v>
      </c>
    </row>
    <row r="46" spans="7:9">
      <c r="G46" s="24" t="s">
        <v>729</v>
      </c>
      <c r="H46" s="24" t="s">
        <v>9</v>
      </c>
      <c r="I46" s="2">
        <v>811</v>
      </c>
    </row>
    <row r="47" spans="7:9">
      <c r="G47" s="24" t="s">
        <v>748</v>
      </c>
      <c r="H47" s="24" t="s">
        <v>7</v>
      </c>
      <c r="I47" s="2">
        <v>792</v>
      </c>
    </row>
    <row r="48" spans="7:9">
      <c r="G48" s="24" t="s">
        <v>749</v>
      </c>
      <c r="H48" s="24" t="s">
        <v>3</v>
      </c>
      <c r="I48" s="2">
        <v>791</v>
      </c>
    </row>
    <row r="49" spans="7:9">
      <c r="G49" s="24" t="s">
        <v>728</v>
      </c>
      <c r="H49" s="24" t="s">
        <v>5</v>
      </c>
      <c r="I49" s="2">
        <v>776</v>
      </c>
    </row>
    <row r="50" spans="7:9">
      <c r="G50" s="24" t="s">
        <v>750</v>
      </c>
      <c r="H50" s="24" t="s">
        <v>1</v>
      </c>
      <c r="I50" s="2">
        <v>776</v>
      </c>
    </row>
    <row r="51" spans="7:9">
      <c r="G51" s="24" t="s">
        <v>751</v>
      </c>
      <c r="H51" s="24" t="s">
        <v>5</v>
      </c>
      <c r="I51" s="2">
        <v>765</v>
      </c>
    </row>
    <row r="52" spans="7:9">
      <c r="G52" s="24" t="s">
        <v>734</v>
      </c>
      <c r="H52" s="24" t="s">
        <v>4</v>
      </c>
      <c r="I52" s="2">
        <v>763</v>
      </c>
    </row>
    <row r="53" spans="7:9">
      <c r="G53" s="24" t="s">
        <v>742</v>
      </c>
      <c r="H53" s="24" t="s">
        <v>3</v>
      </c>
      <c r="I53" s="2">
        <v>752</v>
      </c>
    </row>
    <row r="54" spans="7:9">
      <c r="G54" s="24" t="s">
        <v>727</v>
      </c>
      <c r="H54" s="24" t="s">
        <v>9</v>
      </c>
      <c r="I54" s="2">
        <v>749</v>
      </c>
    </row>
    <row r="55" spans="7:9">
      <c r="G55" s="24" t="s">
        <v>727</v>
      </c>
      <c r="H55" s="24" t="s">
        <v>8</v>
      </c>
      <c r="I55" s="2">
        <v>745</v>
      </c>
    </row>
    <row r="56" spans="7:9">
      <c r="G56" s="24" t="s">
        <v>727</v>
      </c>
      <c r="H56" s="24" t="s">
        <v>7</v>
      </c>
      <c r="I56" s="2">
        <v>741</v>
      </c>
    </row>
    <row r="57" spans="7:9">
      <c r="G57" s="24" t="s">
        <v>731</v>
      </c>
      <c r="H57" s="24" t="s">
        <v>1</v>
      </c>
      <c r="I57" s="2">
        <v>740</v>
      </c>
    </row>
    <row r="58" spans="7:9">
      <c r="G58" s="24" t="s">
        <v>726</v>
      </c>
      <c r="H58" s="24" t="s">
        <v>5</v>
      </c>
      <c r="I58" s="2">
        <v>733</v>
      </c>
    </row>
    <row r="59" spans="7:9">
      <c r="G59" s="24" t="s">
        <v>752</v>
      </c>
      <c r="H59" s="24" t="s">
        <v>2</v>
      </c>
      <c r="I59" s="2">
        <v>718</v>
      </c>
    </row>
    <row r="60" spans="7:9">
      <c r="G60" s="24" t="s">
        <v>753</v>
      </c>
      <c r="H60" s="24" t="s">
        <v>3</v>
      </c>
      <c r="I60" s="2">
        <v>715</v>
      </c>
    </row>
    <row r="61" spans="7:9">
      <c r="G61" s="24" t="s">
        <v>754</v>
      </c>
      <c r="H61" s="24" t="s">
        <v>1</v>
      </c>
      <c r="I61" s="2">
        <v>701</v>
      </c>
    </row>
    <row r="62" spans="7:9">
      <c r="G62" s="24" t="s">
        <v>755</v>
      </c>
      <c r="H62" s="24" t="s">
        <v>2</v>
      </c>
      <c r="I62" s="2">
        <v>691</v>
      </c>
    </row>
    <row r="63" spans="7:9">
      <c r="G63" s="24" t="s">
        <v>729</v>
      </c>
      <c r="H63" s="24" t="s">
        <v>1</v>
      </c>
      <c r="I63" s="2">
        <v>684</v>
      </c>
    </row>
    <row r="64" spans="7:9">
      <c r="G64" s="24" t="s">
        <v>730</v>
      </c>
      <c r="H64" s="24" t="s">
        <v>4</v>
      </c>
      <c r="I64" s="2">
        <v>680</v>
      </c>
    </row>
    <row r="65" spans="7:9">
      <c r="G65" s="24" t="s">
        <v>756</v>
      </c>
      <c r="H65" s="24" t="s">
        <v>3</v>
      </c>
      <c r="I65" s="2">
        <v>668</v>
      </c>
    </row>
    <row r="66" spans="7:9">
      <c r="G66" s="24" t="s">
        <v>741</v>
      </c>
      <c r="H66" s="24" t="s">
        <v>3</v>
      </c>
      <c r="I66" s="2">
        <v>654</v>
      </c>
    </row>
    <row r="67" spans="7:9">
      <c r="G67" s="24" t="s">
        <v>757</v>
      </c>
      <c r="H67" s="24" t="s">
        <v>3</v>
      </c>
      <c r="I67" s="2">
        <v>654</v>
      </c>
    </row>
    <row r="68" spans="7:9">
      <c r="G68" s="24" t="s">
        <v>758</v>
      </c>
      <c r="H68" s="24" t="s">
        <v>3</v>
      </c>
      <c r="I68" s="2">
        <v>631</v>
      </c>
    </row>
    <row r="69" spans="7:9">
      <c r="G69" s="24" t="s">
        <v>736</v>
      </c>
      <c r="H69" s="24" t="s">
        <v>1</v>
      </c>
      <c r="I69" s="2">
        <v>628</v>
      </c>
    </row>
    <row r="70" spans="7:9">
      <c r="G70" s="24" t="s">
        <v>730</v>
      </c>
      <c r="H70" s="24" t="s">
        <v>5</v>
      </c>
      <c r="I70" s="2">
        <v>623</v>
      </c>
    </row>
    <row r="71" spans="7:9">
      <c r="G71" s="24" t="s">
        <v>758</v>
      </c>
      <c r="H71" s="24" t="s">
        <v>2</v>
      </c>
      <c r="I71" s="2">
        <v>609</v>
      </c>
    </row>
    <row r="72" spans="7:9">
      <c r="G72" s="24" t="s">
        <v>759</v>
      </c>
      <c r="H72" s="24" t="s">
        <v>4</v>
      </c>
      <c r="I72" s="2">
        <v>609</v>
      </c>
    </row>
    <row r="73" spans="7:9">
      <c r="G73" s="24" t="s">
        <v>760</v>
      </c>
      <c r="H73" s="24" t="s">
        <v>4</v>
      </c>
      <c r="I73" s="2">
        <v>609</v>
      </c>
    </row>
    <row r="74" spans="7:9">
      <c r="G74" s="24" t="s">
        <v>747</v>
      </c>
      <c r="H74" s="24" t="s">
        <v>3</v>
      </c>
      <c r="I74" s="2">
        <v>605</v>
      </c>
    </row>
    <row r="75" spans="7:9">
      <c r="G75" s="24" t="s">
        <v>761</v>
      </c>
      <c r="H75" s="24" t="s">
        <v>4</v>
      </c>
      <c r="I75" s="2">
        <v>603</v>
      </c>
    </row>
    <row r="76" spans="7:9">
      <c r="G76" s="24" t="s">
        <v>762</v>
      </c>
      <c r="H76" s="24" t="s">
        <v>3</v>
      </c>
      <c r="I76" s="2">
        <v>600</v>
      </c>
    </row>
    <row r="77" spans="7:9">
      <c r="G77" s="24" t="s">
        <v>731</v>
      </c>
      <c r="H77" s="24" t="s">
        <v>2</v>
      </c>
      <c r="I77" s="2">
        <v>598</v>
      </c>
    </row>
    <row r="78" spans="7:9">
      <c r="G78" s="24" t="s">
        <v>763</v>
      </c>
      <c r="H78" s="24" t="s">
        <v>1</v>
      </c>
      <c r="I78" s="2">
        <v>597</v>
      </c>
    </row>
    <row r="79" spans="7:9">
      <c r="G79" s="24" t="s">
        <v>764</v>
      </c>
      <c r="H79" s="24" t="s">
        <v>3</v>
      </c>
      <c r="I79" s="2">
        <v>579</v>
      </c>
    </row>
    <row r="80" spans="7:9">
      <c r="G80" s="24" t="s">
        <v>742</v>
      </c>
      <c r="H80" s="24" t="s">
        <v>1</v>
      </c>
      <c r="I80" s="2">
        <v>576</v>
      </c>
    </row>
    <row r="81" spans="7:9">
      <c r="G81" s="24" t="s">
        <v>727</v>
      </c>
      <c r="H81" s="24" t="s">
        <v>12</v>
      </c>
      <c r="I81" s="2">
        <v>575</v>
      </c>
    </row>
    <row r="82" spans="7:9">
      <c r="G82" s="24" t="s">
        <v>740</v>
      </c>
      <c r="H82" s="24" t="s">
        <v>2</v>
      </c>
      <c r="I82" s="2">
        <v>574</v>
      </c>
    </row>
    <row r="83" spans="7:9">
      <c r="G83" s="24" t="s">
        <v>728</v>
      </c>
      <c r="H83" s="24" t="s">
        <v>6</v>
      </c>
      <c r="I83" s="2">
        <v>573</v>
      </c>
    </row>
    <row r="84" spans="7:9">
      <c r="G84" s="24" t="s">
        <v>728</v>
      </c>
      <c r="H84" s="24" t="s">
        <v>8</v>
      </c>
      <c r="I84" s="2">
        <v>570</v>
      </c>
    </row>
    <row r="85" spans="7:9">
      <c r="G85" s="24" t="s">
        <v>734</v>
      </c>
      <c r="H85" s="24" t="s">
        <v>2</v>
      </c>
      <c r="I85" s="2">
        <v>570</v>
      </c>
    </row>
    <row r="86" spans="7:9">
      <c r="G86" s="24" t="s">
        <v>726</v>
      </c>
      <c r="H86" s="24" t="s">
        <v>6</v>
      </c>
      <c r="I86" s="2">
        <v>566</v>
      </c>
    </row>
    <row r="87" spans="7:9">
      <c r="G87" s="24" t="s">
        <v>765</v>
      </c>
      <c r="H87" s="24" t="s">
        <v>3</v>
      </c>
      <c r="I87" s="2">
        <v>566</v>
      </c>
    </row>
    <row r="88" spans="7:9">
      <c r="G88" s="24" t="s">
        <v>752</v>
      </c>
      <c r="H88" s="24" t="s">
        <v>3</v>
      </c>
      <c r="I88" s="2">
        <v>564</v>
      </c>
    </row>
    <row r="89" spans="7:9">
      <c r="G89" s="24" t="s">
        <v>766</v>
      </c>
      <c r="H89" s="24" t="s">
        <v>1</v>
      </c>
      <c r="I89" s="2">
        <v>558</v>
      </c>
    </row>
    <row r="90" spans="7:9">
      <c r="G90" s="24" t="s">
        <v>767</v>
      </c>
      <c r="H90" s="24" t="s">
        <v>4</v>
      </c>
      <c r="I90" s="2">
        <v>546</v>
      </c>
    </row>
    <row r="91" spans="7:9">
      <c r="G91" s="24" t="s">
        <v>758</v>
      </c>
      <c r="H91" s="24" t="s">
        <v>1</v>
      </c>
      <c r="I91" s="2">
        <v>544</v>
      </c>
    </row>
    <row r="92" spans="7:9">
      <c r="G92" s="24" t="s">
        <v>733</v>
      </c>
      <c r="H92" s="24" t="s">
        <v>2</v>
      </c>
      <c r="I92" s="2">
        <v>538</v>
      </c>
    </row>
    <row r="93" spans="7:9">
      <c r="G93" s="24" t="s">
        <v>768</v>
      </c>
      <c r="H93" s="24" t="s">
        <v>3</v>
      </c>
      <c r="I93" s="2">
        <v>532</v>
      </c>
    </row>
    <row r="94" spans="7:9">
      <c r="G94" s="24" t="s">
        <v>753</v>
      </c>
      <c r="H94" s="24" t="s">
        <v>1</v>
      </c>
      <c r="I94" s="2">
        <v>526</v>
      </c>
    </row>
    <row r="95" spans="7:9">
      <c r="G95" s="24" t="s">
        <v>769</v>
      </c>
      <c r="H95" s="24" t="s">
        <v>3</v>
      </c>
      <c r="I95" s="2">
        <v>526</v>
      </c>
    </row>
    <row r="96" spans="7:9">
      <c r="G96" s="24" t="s">
        <v>770</v>
      </c>
      <c r="H96" s="24" t="s">
        <v>7</v>
      </c>
      <c r="I96" s="2">
        <v>525</v>
      </c>
    </row>
    <row r="97" spans="7:9">
      <c r="G97" s="24" t="s">
        <v>736</v>
      </c>
      <c r="H97" s="24" t="s">
        <v>4</v>
      </c>
      <c r="I97" s="2">
        <v>524</v>
      </c>
    </row>
    <row r="98" spans="7:9">
      <c r="G98" s="24" t="s">
        <v>741</v>
      </c>
      <c r="H98" s="24" t="s">
        <v>1</v>
      </c>
      <c r="I98" s="2">
        <v>521</v>
      </c>
    </row>
    <row r="99" spans="7:9">
      <c r="G99" s="24" t="s">
        <v>726</v>
      </c>
      <c r="H99" s="24" t="s">
        <v>7</v>
      </c>
      <c r="I99" s="2">
        <v>511</v>
      </c>
    </row>
    <row r="100" spans="7:9">
      <c r="G100" s="24" t="s">
        <v>729</v>
      </c>
      <c r="H100" s="24" t="s">
        <v>12</v>
      </c>
      <c r="I100" s="2">
        <v>510</v>
      </c>
    </row>
    <row r="101" spans="7:9">
      <c r="G101" s="24" t="s">
        <v>737</v>
      </c>
      <c r="H101" s="24" t="s">
        <v>8</v>
      </c>
      <c r="I101" s="2">
        <v>508</v>
      </c>
    </row>
    <row r="102" spans="7:9">
      <c r="G102" s="24" t="s">
        <v>771</v>
      </c>
      <c r="H102" s="24" t="s">
        <v>1</v>
      </c>
      <c r="I102" s="2">
        <v>492</v>
      </c>
    </row>
    <row r="103" spans="7:9">
      <c r="G103" s="24" t="s">
        <v>749</v>
      </c>
      <c r="H103" s="24" t="s">
        <v>2</v>
      </c>
      <c r="I103" s="2">
        <v>485</v>
      </c>
    </row>
    <row r="104" spans="7:9">
      <c r="G104" s="24" t="s">
        <v>772</v>
      </c>
      <c r="H104" s="24" t="s">
        <v>3</v>
      </c>
      <c r="I104" s="2">
        <v>485</v>
      </c>
    </row>
    <row r="105" spans="7:9">
      <c r="G105" s="24" t="s">
        <v>737</v>
      </c>
      <c r="H105" s="24" t="s">
        <v>6</v>
      </c>
      <c r="I105" s="2">
        <v>481</v>
      </c>
    </row>
    <row r="106" spans="7:9">
      <c r="G106" s="24" t="s">
        <v>773</v>
      </c>
      <c r="H106" s="24" t="s">
        <v>8</v>
      </c>
      <c r="I106" s="2">
        <v>472</v>
      </c>
    </row>
    <row r="107" spans="7:9">
      <c r="G107" s="24" t="s">
        <v>755</v>
      </c>
      <c r="H107" s="24" t="s">
        <v>3</v>
      </c>
      <c r="I107" s="2">
        <v>471</v>
      </c>
    </row>
    <row r="108" spans="7:9">
      <c r="G108" s="24" t="s">
        <v>774</v>
      </c>
      <c r="H108" s="24" t="s">
        <v>1</v>
      </c>
      <c r="I108" s="2">
        <v>467</v>
      </c>
    </row>
    <row r="109" spans="7:9">
      <c r="G109" s="24" t="s">
        <v>775</v>
      </c>
      <c r="H109" s="24" t="s">
        <v>6</v>
      </c>
      <c r="I109" s="2">
        <v>466</v>
      </c>
    </row>
    <row r="110" spans="7:9">
      <c r="G110" s="24" t="s">
        <v>776</v>
      </c>
      <c r="H110" s="24" t="s">
        <v>3</v>
      </c>
      <c r="I110" s="2">
        <v>463</v>
      </c>
    </row>
    <row r="111" spans="7:9">
      <c r="G111" s="24" t="s">
        <v>735</v>
      </c>
      <c r="H111" s="24" t="s">
        <v>6</v>
      </c>
      <c r="I111" s="2">
        <v>460</v>
      </c>
    </row>
    <row r="112" spans="7:9">
      <c r="G112" s="24" t="s">
        <v>760</v>
      </c>
      <c r="H112" s="24" t="s">
        <v>3</v>
      </c>
      <c r="I112" s="2">
        <v>460</v>
      </c>
    </row>
    <row r="113" spans="7:9">
      <c r="G113" s="24" t="s">
        <v>777</v>
      </c>
      <c r="H113" s="24" t="s">
        <v>7</v>
      </c>
      <c r="I113" s="2">
        <v>455</v>
      </c>
    </row>
    <row r="114" spans="7:9">
      <c r="G114" s="24" t="s">
        <v>733</v>
      </c>
      <c r="H114" s="24" t="s">
        <v>5</v>
      </c>
      <c r="I114" s="2">
        <v>447</v>
      </c>
    </row>
    <row r="115" spans="7:9">
      <c r="G115" s="24" t="s">
        <v>751</v>
      </c>
      <c r="H115" s="24" t="s">
        <v>3</v>
      </c>
      <c r="I115" s="2">
        <v>446</v>
      </c>
    </row>
    <row r="116" spans="7:9">
      <c r="G116" s="24" t="s">
        <v>727</v>
      </c>
      <c r="H116" s="24" t="s">
        <v>6</v>
      </c>
      <c r="I116" s="2">
        <v>445</v>
      </c>
    </row>
    <row r="117" spans="7:9">
      <c r="G117" s="24" t="s">
        <v>778</v>
      </c>
      <c r="H117" s="24" t="s">
        <v>5</v>
      </c>
      <c r="I117" s="2">
        <v>443</v>
      </c>
    </row>
    <row r="118" spans="7:9">
      <c r="G118" s="24" t="s">
        <v>779</v>
      </c>
      <c r="H118" s="24" t="s">
        <v>6</v>
      </c>
      <c r="I118" s="2">
        <v>441</v>
      </c>
    </row>
    <row r="119" spans="7:9">
      <c r="G119" s="24" t="s">
        <v>736</v>
      </c>
      <c r="H119" s="24" t="s">
        <v>2</v>
      </c>
      <c r="I119" s="2">
        <v>441</v>
      </c>
    </row>
    <row r="120" spans="7:9">
      <c r="G120" s="24" t="s">
        <v>763</v>
      </c>
      <c r="H120" s="24" t="s">
        <v>3</v>
      </c>
      <c r="I120" s="2">
        <v>440</v>
      </c>
    </row>
    <row r="121" spans="7:9">
      <c r="G121" s="24" t="s">
        <v>731</v>
      </c>
      <c r="H121" s="24" t="s">
        <v>4</v>
      </c>
      <c r="I121" s="2">
        <v>437</v>
      </c>
    </row>
    <row r="122" spans="7:9">
      <c r="G122" s="24" t="s">
        <v>739</v>
      </c>
      <c r="H122" s="24" t="s">
        <v>3</v>
      </c>
      <c r="I122" s="2">
        <v>436</v>
      </c>
    </row>
    <row r="123" spans="7:9">
      <c r="G123" s="24" t="s">
        <v>732</v>
      </c>
      <c r="H123" s="24" t="s">
        <v>4</v>
      </c>
      <c r="I123" s="2">
        <v>434</v>
      </c>
    </row>
    <row r="124" spans="7:9">
      <c r="G124" s="24" t="s">
        <v>758</v>
      </c>
      <c r="H124" s="24" t="s">
        <v>4</v>
      </c>
      <c r="I124" s="2">
        <v>432</v>
      </c>
    </row>
    <row r="125" spans="7:9">
      <c r="G125" s="24" t="s">
        <v>747</v>
      </c>
      <c r="H125" s="24" t="s">
        <v>4</v>
      </c>
      <c r="I125" s="2">
        <v>432</v>
      </c>
    </row>
    <row r="126" spans="7:9">
      <c r="G126" s="24" t="s">
        <v>776</v>
      </c>
      <c r="H126" s="24" t="s">
        <v>2</v>
      </c>
      <c r="I126" s="2">
        <v>429</v>
      </c>
    </row>
    <row r="127" spans="7:9">
      <c r="G127" s="24" t="s">
        <v>780</v>
      </c>
      <c r="H127" s="24" t="s">
        <v>1</v>
      </c>
      <c r="I127" s="2">
        <v>429</v>
      </c>
    </row>
    <row r="128" spans="7:9">
      <c r="G128" s="24" t="s">
        <v>781</v>
      </c>
      <c r="H128" s="24" t="s">
        <v>6</v>
      </c>
      <c r="I128" s="2">
        <v>427</v>
      </c>
    </row>
    <row r="129" spans="7:9">
      <c r="G129" s="24" t="s">
        <v>782</v>
      </c>
      <c r="H129" s="24" t="s">
        <v>5</v>
      </c>
      <c r="I129" s="2">
        <v>424</v>
      </c>
    </row>
    <row r="130" spans="7:9">
      <c r="G130" s="24" t="s">
        <v>766</v>
      </c>
      <c r="H130" s="24" t="s">
        <v>3</v>
      </c>
      <c r="I130" s="2">
        <v>423</v>
      </c>
    </row>
    <row r="131" spans="7:9">
      <c r="G131" s="24" t="s">
        <v>742</v>
      </c>
      <c r="H131" s="24" t="s">
        <v>2</v>
      </c>
      <c r="I131" s="2">
        <v>417</v>
      </c>
    </row>
    <row r="132" spans="7:9">
      <c r="G132" s="24" t="s">
        <v>739</v>
      </c>
      <c r="H132" s="24" t="s">
        <v>6</v>
      </c>
      <c r="I132" s="2">
        <v>415</v>
      </c>
    </row>
    <row r="133" spans="7:9">
      <c r="G133" s="24" t="s">
        <v>737</v>
      </c>
      <c r="H133" s="24" t="s">
        <v>3</v>
      </c>
      <c r="I133" s="2">
        <v>408</v>
      </c>
    </row>
  </sheetData>
  <phoneticPr fontId="3"/>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9"/>
  <sheetViews>
    <sheetView workbookViewId="0">
      <selection activeCell="B48" sqref="B48"/>
    </sheetView>
  </sheetViews>
  <sheetFormatPr defaultRowHeight="14.25"/>
  <sheetData>
    <row r="1" spans="1:11">
      <c r="A1" t="s">
        <v>642</v>
      </c>
      <c r="B1" t="s">
        <v>643</v>
      </c>
      <c r="C1" t="s">
        <v>644</v>
      </c>
      <c r="D1" t="s">
        <v>645</v>
      </c>
      <c r="E1" t="s">
        <v>646</v>
      </c>
      <c r="F1" t="s">
        <v>647</v>
      </c>
      <c r="G1" t="s">
        <v>648</v>
      </c>
      <c r="H1" t="s">
        <v>649</v>
      </c>
      <c r="I1" t="s">
        <v>364</v>
      </c>
      <c r="J1" t="s">
        <v>650</v>
      </c>
      <c r="K1" t="s">
        <v>651</v>
      </c>
    </row>
    <row r="2" spans="1:11">
      <c r="A2" t="s">
        <v>641</v>
      </c>
      <c r="B2">
        <v>121</v>
      </c>
      <c r="C2">
        <v>31</v>
      </c>
      <c r="D2">
        <v>23</v>
      </c>
      <c r="E2">
        <v>239</v>
      </c>
      <c r="F2">
        <v>23900</v>
      </c>
      <c r="G2">
        <v>31</v>
      </c>
      <c r="H2">
        <v>26520</v>
      </c>
      <c r="I2">
        <v>0.13</v>
      </c>
      <c r="J2">
        <v>1.1100000000000001</v>
      </c>
      <c r="K2">
        <v>0.14000000000000001</v>
      </c>
    </row>
    <row r="3" spans="1:11">
      <c r="A3" t="s">
        <v>641</v>
      </c>
      <c r="B3">
        <v>121</v>
      </c>
      <c r="C3">
        <v>45</v>
      </c>
      <c r="D3">
        <v>13</v>
      </c>
      <c r="E3">
        <v>109</v>
      </c>
      <c r="F3">
        <v>10900</v>
      </c>
      <c r="G3">
        <v>11</v>
      </c>
      <c r="H3">
        <v>14410</v>
      </c>
      <c r="I3">
        <v>0.1</v>
      </c>
      <c r="J3">
        <v>1.32</v>
      </c>
      <c r="K3">
        <v>0.13</v>
      </c>
    </row>
    <row r="4" spans="1:11">
      <c r="A4" t="s">
        <v>641</v>
      </c>
      <c r="B4">
        <v>121</v>
      </c>
      <c r="C4">
        <v>56</v>
      </c>
      <c r="D4">
        <v>12</v>
      </c>
      <c r="E4">
        <v>135</v>
      </c>
      <c r="F4">
        <v>13500</v>
      </c>
      <c r="G4">
        <v>52</v>
      </c>
      <c r="H4">
        <v>18420</v>
      </c>
      <c r="I4">
        <v>0.39</v>
      </c>
      <c r="J4">
        <v>1.36</v>
      </c>
      <c r="K4">
        <v>0.53</v>
      </c>
    </row>
    <row r="5" spans="1:11">
      <c r="A5" t="s">
        <v>641</v>
      </c>
      <c r="B5">
        <v>122</v>
      </c>
      <c r="C5">
        <v>61</v>
      </c>
      <c r="D5">
        <v>16</v>
      </c>
      <c r="E5">
        <v>116</v>
      </c>
      <c r="F5">
        <v>11600</v>
      </c>
      <c r="G5">
        <v>20</v>
      </c>
      <c r="H5">
        <v>15100</v>
      </c>
      <c r="I5">
        <v>0.17</v>
      </c>
      <c r="J5">
        <v>1.3</v>
      </c>
      <c r="K5">
        <v>0.22</v>
      </c>
    </row>
    <row r="6" spans="1:11">
      <c r="A6" t="s">
        <v>641</v>
      </c>
      <c r="B6">
        <v>124</v>
      </c>
      <c r="C6">
        <v>12</v>
      </c>
      <c r="D6">
        <v>24</v>
      </c>
      <c r="E6">
        <v>154</v>
      </c>
      <c r="F6">
        <v>15400</v>
      </c>
      <c r="G6">
        <v>24</v>
      </c>
      <c r="H6">
        <v>21400</v>
      </c>
      <c r="I6">
        <v>0.16</v>
      </c>
      <c r="J6">
        <v>1.39</v>
      </c>
      <c r="K6">
        <v>0.22</v>
      </c>
    </row>
    <row r="7" spans="1:11">
      <c r="A7" t="s">
        <v>641</v>
      </c>
      <c r="B7">
        <v>125</v>
      </c>
      <c r="C7">
        <v>21</v>
      </c>
      <c r="D7">
        <v>13</v>
      </c>
      <c r="E7">
        <v>192</v>
      </c>
      <c r="F7">
        <v>19200</v>
      </c>
      <c r="G7">
        <v>25</v>
      </c>
      <c r="H7">
        <v>21170</v>
      </c>
      <c r="I7">
        <v>0.13</v>
      </c>
      <c r="J7">
        <v>1.1000000000000001</v>
      </c>
      <c r="K7">
        <v>0.14000000000000001</v>
      </c>
    </row>
    <row r="8" spans="1:11">
      <c r="A8" t="s">
        <v>641</v>
      </c>
      <c r="B8">
        <v>125</v>
      </c>
      <c r="C8">
        <v>23</v>
      </c>
      <c r="D8">
        <v>15</v>
      </c>
      <c r="E8">
        <v>234</v>
      </c>
      <c r="F8">
        <v>23400</v>
      </c>
      <c r="G8">
        <v>31</v>
      </c>
      <c r="H8">
        <v>27150</v>
      </c>
      <c r="I8">
        <v>0.13</v>
      </c>
      <c r="J8">
        <v>1.1599999999999999</v>
      </c>
      <c r="K8">
        <v>0.15</v>
      </c>
    </row>
    <row r="9" spans="1:11">
      <c r="A9" t="s">
        <v>641</v>
      </c>
      <c r="B9">
        <v>125</v>
      </c>
      <c r="C9">
        <v>25</v>
      </c>
      <c r="D9">
        <v>13</v>
      </c>
      <c r="E9">
        <v>412</v>
      </c>
      <c r="F9">
        <v>41200</v>
      </c>
      <c r="G9">
        <v>51</v>
      </c>
      <c r="H9">
        <v>46620</v>
      </c>
      <c r="I9">
        <v>0.12</v>
      </c>
      <c r="J9">
        <v>1.1299999999999999</v>
      </c>
      <c r="K9">
        <v>0.14000000000000001</v>
      </c>
    </row>
    <row r="10" spans="1:11">
      <c r="A10" t="s">
        <v>641</v>
      </c>
      <c r="B10">
        <v>125</v>
      </c>
      <c r="C10">
        <v>51</v>
      </c>
      <c r="D10">
        <v>12</v>
      </c>
      <c r="E10">
        <v>165</v>
      </c>
      <c r="F10">
        <v>16500</v>
      </c>
      <c r="G10">
        <v>60</v>
      </c>
      <c r="H10">
        <v>19790</v>
      </c>
      <c r="I10">
        <v>0.36</v>
      </c>
      <c r="J10">
        <v>1.2</v>
      </c>
      <c r="K10">
        <v>0.43</v>
      </c>
    </row>
    <row r="11" spans="1:11">
      <c r="A11" t="s">
        <v>641</v>
      </c>
      <c r="B11">
        <v>125</v>
      </c>
      <c r="C11">
        <v>52</v>
      </c>
      <c r="D11">
        <v>24</v>
      </c>
      <c r="E11">
        <v>148</v>
      </c>
      <c r="F11">
        <v>14800</v>
      </c>
      <c r="G11">
        <v>15</v>
      </c>
      <c r="H11">
        <v>28470</v>
      </c>
      <c r="I11">
        <v>0.1</v>
      </c>
      <c r="J11">
        <v>1.92</v>
      </c>
      <c r="K11">
        <v>0.19</v>
      </c>
    </row>
    <row r="12" spans="1:11">
      <c r="A12" t="s">
        <v>641</v>
      </c>
      <c r="B12">
        <v>125</v>
      </c>
      <c r="C12">
        <v>52</v>
      </c>
      <c r="D12">
        <v>14</v>
      </c>
      <c r="E12">
        <v>148</v>
      </c>
      <c r="F12">
        <v>14800</v>
      </c>
      <c r="G12">
        <v>15</v>
      </c>
      <c r="H12">
        <v>19400</v>
      </c>
      <c r="I12">
        <v>0.1</v>
      </c>
      <c r="J12">
        <v>1.31</v>
      </c>
      <c r="K12">
        <v>0.13</v>
      </c>
    </row>
    <row r="13" spans="1:11">
      <c r="A13" t="s">
        <v>641</v>
      </c>
      <c r="B13">
        <v>131</v>
      </c>
      <c r="C13">
        <v>24</v>
      </c>
      <c r="D13">
        <v>14</v>
      </c>
      <c r="E13">
        <v>105</v>
      </c>
      <c r="F13">
        <v>10500</v>
      </c>
      <c r="G13">
        <v>23</v>
      </c>
      <c r="H13">
        <v>12630</v>
      </c>
      <c r="I13">
        <v>0.22</v>
      </c>
      <c r="J13">
        <v>1.2</v>
      </c>
      <c r="K13">
        <v>0.26</v>
      </c>
    </row>
    <row r="14" spans="1:11">
      <c r="A14" t="s">
        <v>641</v>
      </c>
      <c r="B14">
        <v>131</v>
      </c>
      <c r="C14">
        <v>24</v>
      </c>
      <c r="D14">
        <v>13</v>
      </c>
      <c r="E14">
        <v>105</v>
      </c>
      <c r="F14">
        <v>10500</v>
      </c>
      <c r="G14">
        <v>31</v>
      </c>
      <c r="H14">
        <v>11680</v>
      </c>
      <c r="I14">
        <v>0.3</v>
      </c>
      <c r="J14">
        <v>1.1100000000000001</v>
      </c>
      <c r="K14">
        <v>0.33</v>
      </c>
    </row>
    <row r="15" spans="1:11">
      <c r="A15" t="s">
        <v>641</v>
      </c>
      <c r="B15">
        <v>131</v>
      </c>
      <c r="C15">
        <v>32</v>
      </c>
      <c r="D15">
        <v>12</v>
      </c>
      <c r="E15">
        <v>266</v>
      </c>
      <c r="F15">
        <v>26600</v>
      </c>
      <c r="G15">
        <v>77</v>
      </c>
      <c r="H15">
        <v>31330</v>
      </c>
      <c r="I15">
        <v>0.28999999999999998</v>
      </c>
      <c r="J15">
        <v>1.18</v>
      </c>
      <c r="K15">
        <v>0.34</v>
      </c>
    </row>
    <row r="16" spans="1:11">
      <c r="A16" t="s">
        <v>641</v>
      </c>
      <c r="B16">
        <v>131</v>
      </c>
      <c r="C16">
        <v>46</v>
      </c>
      <c r="D16">
        <v>16</v>
      </c>
      <c r="E16">
        <v>123</v>
      </c>
      <c r="F16">
        <v>12300</v>
      </c>
      <c r="G16">
        <v>18</v>
      </c>
      <c r="H16">
        <v>15000</v>
      </c>
      <c r="I16">
        <v>0.15</v>
      </c>
      <c r="J16">
        <v>1.22</v>
      </c>
      <c r="K16">
        <v>0.18</v>
      </c>
    </row>
    <row r="17" spans="1:11">
      <c r="A17" t="s">
        <v>641</v>
      </c>
      <c r="B17">
        <v>131</v>
      </c>
      <c r="C17">
        <v>53</v>
      </c>
      <c r="D17">
        <v>15</v>
      </c>
      <c r="E17">
        <v>104</v>
      </c>
      <c r="F17">
        <v>10400</v>
      </c>
      <c r="G17">
        <v>20</v>
      </c>
      <c r="H17">
        <v>11410</v>
      </c>
      <c r="I17">
        <v>0.19</v>
      </c>
      <c r="J17">
        <v>1.1000000000000001</v>
      </c>
      <c r="K17">
        <v>0.21</v>
      </c>
    </row>
    <row r="18" spans="1:11">
      <c r="A18" t="s">
        <v>641</v>
      </c>
      <c r="B18">
        <v>131</v>
      </c>
      <c r="C18">
        <v>53</v>
      </c>
      <c r="D18">
        <v>12</v>
      </c>
      <c r="E18">
        <v>104</v>
      </c>
      <c r="F18">
        <v>10400</v>
      </c>
      <c r="G18">
        <v>19</v>
      </c>
      <c r="H18">
        <v>11570</v>
      </c>
      <c r="I18">
        <v>0.18</v>
      </c>
      <c r="J18">
        <v>1.1100000000000001</v>
      </c>
      <c r="K18">
        <v>0.2</v>
      </c>
    </row>
    <row r="19" spans="1:11">
      <c r="A19" t="s">
        <v>641</v>
      </c>
      <c r="B19">
        <v>133</v>
      </c>
      <c r="C19">
        <v>31</v>
      </c>
      <c r="D19">
        <v>12</v>
      </c>
      <c r="E19">
        <v>640</v>
      </c>
      <c r="F19">
        <v>64000</v>
      </c>
      <c r="G19">
        <v>123</v>
      </c>
      <c r="H19">
        <v>70140</v>
      </c>
      <c r="I19">
        <v>0.19</v>
      </c>
      <c r="J19">
        <v>1.1000000000000001</v>
      </c>
      <c r="K19">
        <v>0.21</v>
      </c>
    </row>
    <row r="20" spans="1:11">
      <c r="A20" t="s">
        <v>641</v>
      </c>
      <c r="B20">
        <v>133</v>
      </c>
      <c r="C20">
        <v>35</v>
      </c>
      <c r="D20">
        <v>14</v>
      </c>
      <c r="E20">
        <v>222</v>
      </c>
      <c r="F20">
        <v>22200</v>
      </c>
      <c r="G20">
        <v>23</v>
      </c>
      <c r="H20">
        <v>32860</v>
      </c>
      <c r="I20">
        <v>0.1</v>
      </c>
      <c r="J20">
        <v>1.48</v>
      </c>
      <c r="K20">
        <v>0.15</v>
      </c>
    </row>
    <row r="21" spans="1:11">
      <c r="A21" t="s">
        <v>641</v>
      </c>
      <c r="B21">
        <v>135</v>
      </c>
      <c r="C21">
        <v>23</v>
      </c>
      <c r="D21">
        <v>35</v>
      </c>
      <c r="E21">
        <v>128</v>
      </c>
      <c r="F21">
        <v>12800</v>
      </c>
      <c r="G21">
        <v>16</v>
      </c>
      <c r="H21">
        <v>17830</v>
      </c>
      <c r="I21">
        <v>0.13</v>
      </c>
      <c r="J21">
        <v>1.39</v>
      </c>
      <c r="K21">
        <v>0.18</v>
      </c>
    </row>
    <row r="22" spans="1:11">
      <c r="A22" t="s">
        <v>641</v>
      </c>
      <c r="B22">
        <v>135</v>
      </c>
      <c r="C22">
        <v>23</v>
      </c>
      <c r="D22">
        <v>23</v>
      </c>
      <c r="E22">
        <v>128</v>
      </c>
      <c r="F22">
        <v>12800</v>
      </c>
      <c r="G22">
        <v>22</v>
      </c>
      <c r="H22">
        <v>15260</v>
      </c>
      <c r="I22">
        <v>0.17</v>
      </c>
      <c r="J22">
        <v>1.19</v>
      </c>
      <c r="K22">
        <v>0.2</v>
      </c>
    </row>
    <row r="23" spans="1:11">
      <c r="A23" t="s">
        <v>641</v>
      </c>
      <c r="B23">
        <v>135</v>
      </c>
      <c r="C23">
        <v>35</v>
      </c>
      <c r="D23">
        <v>12</v>
      </c>
      <c r="E23">
        <v>345</v>
      </c>
      <c r="F23">
        <v>34500</v>
      </c>
      <c r="G23">
        <v>56</v>
      </c>
      <c r="H23">
        <v>46450</v>
      </c>
      <c r="I23">
        <v>0.16</v>
      </c>
      <c r="J23">
        <v>1.35</v>
      </c>
      <c r="K23">
        <v>0.22</v>
      </c>
    </row>
    <row r="24" spans="1:11">
      <c r="A24" t="s">
        <v>641</v>
      </c>
      <c r="B24">
        <v>135</v>
      </c>
      <c r="C24">
        <v>51</v>
      </c>
      <c r="D24">
        <v>14</v>
      </c>
      <c r="E24">
        <v>204</v>
      </c>
      <c r="F24">
        <v>20400</v>
      </c>
      <c r="G24">
        <v>20</v>
      </c>
      <c r="H24">
        <v>22700</v>
      </c>
      <c r="I24">
        <v>0.1</v>
      </c>
      <c r="J24">
        <v>1.1100000000000001</v>
      </c>
      <c r="K24">
        <v>0.11</v>
      </c>
    </row>
    <row r="25" spans="1:11">
      <c r="A25" t="s">
        <v>641</v>
      </c>
      <c r="B25">
        <v>141</v>
      </c>
      <c r="C25">
        <v>25</v>
      </c>
      <c r="D25">
        <v>24</v>
      </c>
      <c r="E25">
        <v>105</v>
      </c>
      <c r="F25">
        <v>10500</v>
      </c>
      <c r="G25">
        <v>12</v>
      </c>
      <c r="H25">
        <v>16250</v>
      </c>
      <c r="I25">
        <v>0.11</v>
      </c>
      <c r="J25">
        <v>1.55</v>
      </c>
      <c r="K25">
        <v>0.17</v>
      </c>
    </row>
    <row r="26" spans="1:11">
      <c r="A26" t="s">
        <v>641</v>
      </c>
      <c r="B26">
        <v>141</v>
      </c>
      <c r="C26">
        <v>31</v>
      </c>
      <c r="D26">
        <v>12</v>
      </c>
      <c r="E26">
        <v>541</v>
      </c>
      <c r="F26">
        <v>54100</v>
      </c>
      <c r="G26">
        <v>114</v>
      </c>
      <c r="H26">
        <v>63300</v>
      </c>
      <c r="I26">
        <v>0.21</v>
      </c>
      <c r="J26">
        <v>1.17</v>
      </c>
      <c r="K26">
        <v>0.25</v>
      </c>
    </row>
    <row r="27" spans="1:11">
      <c r="A27" t="s">
        <v>641</v>
      </c>
      <c r="B27">
        <v>141</v>
      </c>
      <c r="C27">
        <v>43</v>
      </c>
      <c r="D27">
        <v>13</v>
      </c>
      <c r="E27">
        <v>158</v>
      </c>
      <c r="F27">
        <v>15800</v>
      </c>
      <c r="G27">
        <v>39</v>
      </c>
      <c r="H27">
        <v>17960</v>
      </c>
      <c r="I27">
        <v>0.25</v>
      </c>
      <c r="J27">
        <v>1.1399999999999999</v>
      </c>
      <c r="K27">
        <v>0.28999999999999998</v>
      </c>
    </row>
    <row r="28" spans="1:11">
      <c r="A28" t="s">
        <v>641</v>
      </c>
      <c r="B28">
        <v>144</v>
      </c>
      <c r="C28">
        <v>31</v>
      </c>
      <c r="D28">
        <v>24</v>
      </c>
      <c r="E28">
        <v>120</v>
      </c>
      <c r="F28">
        <v>12000</v>
      </c>
      <c r="G28">
        <v>12</v>
      </c>
      <c r="H28">
        <v>16810</v>
      </c>
      <c r="I28">
        <v>0.1</v>
      </c>
      <c r="J28">
        <v>1.4</v>
      </c>
      <c r="K28">
        <v>0.14000000000000001</v>
      </c>
    </row>
    <row r="29" spans="1:11">
      <c r="A29" t="s">
        <v>641</v>
      </c>
      <c r="B29">
        <v>144</v>
      </c>
      <c r="C29">
        <v>34</v>
      </c>
      <c r="D29">
        <v>12</v>
      </c>
      <c r="E29">
        <v>375</v>
      </c>
      <c r="F29">
        <v>37500</v>
      </c>
      <c r="G29">
        <v>68</v>
      </c>
      <c r="H29">
        <v>44260</v>
      </c>
      <c r="I29">
        <v>0.18</v>
      </c>
      <c r="J29">
        <v>1.18</v>
      </c>
      <c r="K29">
        <v>0.21</v>
      </c>
    </row>
    <row r="30" spans="1:11">
      <c r="A30" t="s">
        <v>641</v>
      </c>
      <c r="B30">
        <v>145</v>
      </c>
      <c r="C30">
        <v>45</v>
      </c>
      <c r="D30">
        <v>13</v>
      </c>
      <c r="E30">
        <v>123</v>
      </c>
      <c r="F30">
        <v>12300</v>
      </c>
      <c r="G30">
        <v>20</v>
      </c>
      <c r="H30">
        <v>18720</v>
      </c>
      <c r="I30">
        <v>0.16</v>
      </c>
      <c r="J30">
        <v>1.52</v>
      </c>
      <c r="K30">
        <v>0.24</v>
      </c>
    </row>
    <row r="31" spans="1:11">
      <c r="A31" t="s">
        <v>641</v>
      </c>
      <c r="B31">
        <v>151</v>
      </c>
      <c r="C31">
        <v>31</v>
      </c>
      <c r="D31">
        <v>14</v>
      </c>
      <c r="E31">
        <v>110</v>
      </c>
      <c r="F31">
        <v>11000</v>
      </c>
      <c r="G31">
        <v>13</v>
      </c>
      <c r="H31">
        <v>12490</v>
      </c>
      <c r="I31">
        <v>0.12</v>
      </c>
      <c r="J31">
        <v>1.1399999999999999</v>
      </c>
      <c r="K31">
        <v>0.14000000000000001</v>
      </c>
    </row>
    <row r="32" spans="1:11">
      <c r="A32" t="s">
        <v>641</v>
      </c>
      <c r="B32">
        <v>155</v>
      </c>
      <c r="C32">
        <v>25</v>
      </c>
      <c r="D32">
        <v>13</v>
      </c>
      <c r="E32">
        <v>317</v>
      </c>
      <c r="F32">
        <v>31700</v>
      </c>
      <c r="G32">
        <v>37</v>
      </c>
      <c r="H32">
        <v>37510</v>
      </c>
      <c r="I32">
        <v>0.12</v>
      </c>
      <c r="J32">
        <v>1.18</v>
      </c>
      <c r="K32">
        <v>0.14000000000000001</v>
      </c>
    </row>
    <row r="33" spans="1:11">
      <c r="A33" t="s">
        <v>641</v>
      </c>
      <c r="B33">
        <v>155</v>
      </c>
      <c r="C33">
        <v>52</v>
      </c>
      <c r="D33">
        <v>13</v>
      </c>
      <c r="E33">
        <v>307</v>
      </c>
      <c r="F33">
        <v>30700</v>
      </c>
      <c r="G33">
        <v>36</v>
      </c>
      <c r="H33">
        <v>35600</v>
      </c>
      <c r="I33">
        <v>0.12</v>
      </c>
      <c r="J33">
        <v>1.1599999999999999</v>
      </c>
      <c r="K33">
        <v>0.14000000000000001</v>
      </c>
    </row>
    <row r="34" spans="1:11">
      <c r="A34" t="s">
        <v>641</v>
      </c>
      <c r="B34">
        <v>161</v>
      </c>
      <c r="C34">
        <v>56</v>
      </c>
      <c r="D34">
        <v>15</v>
      </c>
      <c r="E34">
        <v>146</v>
      </c>
      <c r="F34">
        <v>14600</v>
      </c>
      <c r="G34">
        <v>28</v>
      </c>
      <c r="H34">
        <v>16210</v>
      </c>
      <c r="I34">
        <v>0.19</v>
      </c>
      <c r="J34">
        <v>1.1100000000000001</v>
      </c>
      <c r="K34">
        <v>0.21</v>
      </c>
    </row>
    <row r="35" spans="1:11">
      <c r="A35" t="s">
        <v>641</v>
      </c>
      <c r="B35">
        <v>161</v>
      </c>
      <c r="C35">
        <v>62</v>
      </c>
      <c r="D35">
        <v>14</v>
      </c>
      <c r="E35">
        <v>108</v>
      </c>
      <c r="F35">
        <v>10800</v>
      </c>
      <c r="G35">
        <v>16</v>
      </c>
      <c r="H35">
        <v>19140</v>
      </c>
      <c r="I35">
        <v>0.15</v>
      </c>
      <c r="J35">
        <v>1.77</v>
      </c>
      <c r="K35">
        <v>0.27</v>
      </c>
    </row>
    <row r="36" spans="1:11">
      <c r="A36" t="s">
        <v>641</v>
      </c>
      <c r="B36">
        <v>161</v>
      </c>
      <c r="C36">
        <v>62</v>
      </c>
      <c r="D36">
        <v>13</v>
      </c>
      <c r="E36">
        <v>108</v>
      </c>
      <c r="F36">
        <v>10800</v>
      </c>
      <c r="G36">
        <v>16</v>
      </c>
      <c r="H36">
        <v>12710</v>
      </c>
      <c r="I36">
        <v>0.15</v>
      </c>
      <c r="J36">
        <v>1.18</v>
      </c>
      <c r="K36">
        <v>0.18</v>
      </c>
    </row>
    <row r="37" spans="1:11">
      <c r="A37" t="s">
        <v>641</v>
      </c>
      <c r="B37">
        <v>161</v>
      </c>
      <c r="C37">
        <v>63</v>
      </c>
      <c r="D37">
        <v>13</v>
      </c>
      <c r="E37">
        <v>106</v>
      </c>
      <c r="F37">
        <v>10600</v>
      </c>
      <c r="G37">
        <v>29</v>
      </c>
      <c r="H37">
        <v>13900</v>
      </c>
      <c r="I37">
        <v>0.27</v>
      </c>
      <c r="J37">
        <v>1.31</v>
      </c>
      <c r="K37">
        <v>0.35</v>
      </c>
    </row>
    <row r="38" spans="1:11">
      <c r="A38" t="s">
        <v>641</v>
      </c>
      <c r="B38">
        <v>161</v>
      </c>
      <c r="C38">
        <v>63</v>
      </c>
      <c r="D38">
        <v>12</v>
      </c>
      <c r="E38">
        <v>106</v>
      </c>
      <c r="F38">
        <v>10600</v>
      </c>
      <c r="G38">
        <v>14</v>
      </c>
      <c r="H38">
        <v>12410</v>
      </c>
      <c r="I38">
        <v>0.13</v>
      </c>
      <c r="J38">
        <v>1.17</v>
      </c>
      <c r="K38">
        <v>0.15</v>
      </c>
    </row>
    <row r="39" spans="1:11">
      <c r="A39" t="s">
        <v>641</v>
      </c>
      <c r="B39">
        <v>166</v>
      </c>
      <c r="C39">
        <v>62</v>
      </c>
      <c r="D39">
        <v>13</v>
      </c>
      <c r="E39">
        <v>165</v>
      </c>
      <c r="F39">
        <v>16500</v>
      </c>
      <c r="G39">
        <v>20</v>
      </c>
      <c r="H39">
        <v>24080</v>
      </c>
      <c r="I39">
        <v>0.12</v>
      </c>
      <c r="J39">
        <v>1.46</v>
      </c>
      <c r="K39">
        <v>0.18</v>
      </c>
    </row>
    <row r="40" spans="1:11">
      <c r="A40" t="s">
        <v>641</v>
      </c>
      <c r="B40">
        <v>166</v>
      </c>
      <c r="C40">
        <v>63</v>
      </c>
      <c r="D40">
        <v>13</v>
      </c>
      <c r="E40">
        <v>108</v>
      </c>
      <c r="F40">
        <v>10800</v>
      </c>
      <c r="G40">
        <v>19</v>
      </c>
      <c r="H40">
        <v>12270</v>
      </c>
      <c r="I40">
        <v>0.18</v>
      </c>
      <c r="J40">
        <v>1.1399999999999999</v>
      </c>
      <c r="K40">
        <v>0.21</v>
      </c>
    </row>
    <row r="41" spans="1:11">
      <c r="A41" t="s">
        <v>641</v>
      </c>
      <c r="B41">
        <v>212</v>
      </c>
      <c r="C41">
        <v>52</v>
      </c>
      <c r="D41">
        <v>23</v>
      </c>
      <c r="E41">
        <v>214</v>
      </c>
      <c r="F41">
        <v>21400</v>
      </c>
      <c r="G41">
        <v>27</v>
      </c>
      <c r="H41">
        <v>23580</v>
      </c>
      <c r="I41">
        <v>0.13</v>
      </c>
      <c r="J41">
        <v>1.1000000000000001</v>
      </c>
      <c r="K41">
        <v>0.14000000000000001</v>
      </c>
    </row>
    <row r="42" spans="1:11">
      <c r="A42" t="s">
        <v>641</v>
      </c>
      <c r="B42">
        <v>212</v>
      </c>
      <c r="C42">
        <v>56</v>
      </c>
      <c r="D42">
        <v>16</v>
      </c>
      <c r="E42">
        <v>105</v>
      </c>
      <c r="F42">
        <v>10500</v>
      </c>
      <c r="G42">
        <v>11</v>
      </c>
      <c r="H42">
        <v>17830</v>
      </c>
      <c r="I42">
        <v>0.1</v>
      </c>
      <c r="J42">
        <v>1.7</v>
      </c>
      <c r="K42">
        <v>0.17</v>
      </c>
    </row>
    <row r="43" spans="1:11">
      <c r="A43" t="s">
        <v>641</v>
      </c>
      <c r="B43">
        <v>212</v>
      </c>
      <c r="C43">
        <v>56</v>
      </c>
      <c r="D43">
        <v>12</v>
      </c>
      <c r="E43">
        <v>105</v>
      </c>
      <c r="F43">
        <v>10500</v>
      </c>
      <c r="G43">
        <v>33</v>
      </c>
      <c r="H43">
        <v>12850</v>
      </c>
      <c r="I43">
        <v>0.31</v>
      </c>
      <c r="J43">
        <v>1.22</v>
      </c>
      <c r="K43">
        <v>0.38</v>
      </c>
    </row>
    <row r="44" spans="1:11">
      <c r="A44" t="s">
        <v>641</v>
      </c>
      <c r="B44">
        <v>212</v>
      </c>
      <c r="C44">
        <v>61</v>
      </c>
      <c r="D44">
        <v>23</v>
      </c>
      <c r="E44">
        <v>147</v>
      </c>
      <c r="F44">
        <v>14700</v>
      </c>
      <c r="G44">
        <v>21</v>
      </c>
      <c r="H44">
        <v>16740</v>
      </c>
      <c r="I44">
        <v>0.14000000000000001</v>
      </c>
      <c r="J44">
        <v>1.1399999999999999</v>
      </c>
      <c r="K44">
        <v>0.16</v>
      </c>
    </row>
    <row r="45" spans="1:11">
      <c r="A45" t="s">
        <v>641</v>
      </c>
      <c r="B45">
        <v>215</v>
      </c>
      <c r="C45">
        <v>21</v>
      </c>
      <c r="D45">
        <v>15</v>
      </c>
      <c r="E45">
        <v>133</v>
      </c>
      <c r="F45">
        <v>13300</v>
      </c>
      <c r="G45">
        <v>18</v>
      </c>
      <c r="H45">
        <v>16970</v>
      </c>
      <c r="I45">
        <v>0.14000000000000001</v>
      </c>
      <c r="J45">
        <v>1.28</v>
      </c>
      <c r="K45">
        <v>0.18</v>
      </c>
    </row>
    <row r="46" spans="1:11">
      <c r="A46" t="s">
        <v>641</v>
      </c>
      <c r="B46">
        <v>215</v>
      </c>
      <c r="C46">
        <v>23</v>
      </c>
      <c r="D46">
        <v>12</v>
      </c>
      <c r="E46">
        <v>190</v>
      </c>
      <c r="F46">
        <v>19000</v>
      </c>
      <c r="G46">
        <v>61</v>
      </c>
      <c r="H46">
        <v>21030</v>
      </c>
      <c r="I46">
        <v>0.32</v>
      </c>
      <c r="J46">
        <v>1.1100000000000001</v>
      </c>
      <c r="K46">
        <v>0.36</v>
      </c>
    </row>
    <row r="47" spans="1:11">
      <c r="A47" t="s">
        <v>641</v>
      </c>
      <c r="B47">
        <v>216</v>
      </c>
      <c r="C47">
        <v>62</v>
      </c>
      <c r="D47">
        <v>16</v>
      </c>
      <c r="E47">
        <v>107</v>
      </c>
      <c r="F47">
        <v>10700</v>
      </c>
      <c r="G47">
        <v>16</v>
      </c>
      <c r="H47">
        <v>12820</v>
      </c>
      <c r="I47">
        <v>0.15</v>
      </c>
      <c r="J47">
        <v>1.2</v>
      </c>
      <c r="K47">
        <v>0.18</v>
      </c>
    </row>
    <row r="48" spans="1:11">
      <c r="A48" t="s">
        <v>641</v>
      </c>
      <c r="B48">
        <v>232</v>
      </c>
      <c r="C48">
        <v>25</v>
      </c>
      <c r="D48">
        <v>24</v>
      </c>
      <c r="E48">
        <v>362</v>
      </c>
      <c r="F48">
        <v>36200</v>
      </c>
      <c r="G48">
        <v>45</v>
      </c>
      <c r="H48">
        <v>44540</v>
      </c>
      <c r="I48">
        <v>0.12</v>
      </c>
      <c r="J48">
        <v>1.23</v>
      </c>
      <c r="K48">
        <v>0.15</v>
      </c>
    </row>
    <row r="49" spans="1:11">
      <c r="A49" t="s">
        <v>641</v>
      </c>
      <c r="B49">
        <v>232</v>
      </c>
      <c r="C49">
        <v>31</v>
      </c>
      <c r="D49">
        <v>23</v>
      </c>
      <c r="E49">
        <v>100</v>
      </c>
      <c r="F49">
        <v>10000</v>
      </c>
      <c r="G49">
        <v>38</v>
      </c>
      <c r="H49">
        <v>11280</v>
      </c>
      <c r="I49">
        <v>0.38</v>
      </c>
      <c r="J49">
        <v>1.1299999999999999</v>
      </c>
      <c r="K49">
        <v>0.43</v>
      </c>
    </row>
    <row r="50" spans="1:11">
      <c r="A50" t="s">
        <v>641</v>
      </c>
      <c r="B50">
        <v>232</v>
      </c>
      <c r="C50">
        <v>32</v>
      </c>
      <c r="D50">
        <v>12</v>
      </c>
      <c r="E50">
        <v>270</v>
      </c>
      <c r="F50">
        <v>27000</v>
      </c>
      <c r="G50">
        <v>47</v>
      </c>
      <c r="H50">
        <v>30050</v>
      </c>
      <c r="I50">
        <v>0.17</v>
      </c>
      <c r="J50">
        <v>1.1100000000000001</v>
      </c>
      <c r="K50">
        <v>0.19</v>
      </c>
    </row>
    <row r="51" spans="1:11">
      <c r="A51" t="s">
        <v>641</v>
      </c>
      <c r="B51">
        <v>232</v>
      </c>
      <c r="C51">
        <v>62</v>
      </c>
      <c r="D51">
        <v>23</v>
      </c>
      <c r="E51">
        <v>154</v>
      </c>
      <c r="F51">
        <v>15400</v>
      </c>
      <c r="G51">
        <v>46</v>
      </c>
      <c r="H51">
        <v>16940</v>
      </c>
      <c r="I51">
        <v>0.3</v>
      </c>
      <c r="J51">
        <v>1.1000000000000001</v>
      </c>
      <c r="K51">
        <v>0.33</v>
      </c>
    </row>
    <row r="52" spans="1:11">
      <c r="A52" t="s">
        <v>641</v>
      </c>
      <c r="B52">
        <v>233</v>
      </c>
      <c r="C52">
        <v>23</v>
      </c>
      <c r="D52">
        <v>12</v>
      </c>
      <c r="E52">
        <v>234</v>
      </c>
      <c r="F52">
        <v>23400</v>
      </c>
      <c r="G52">
        <v>56</v>
      </c>
      <c r="H52">
        <v>27580</v>
      </c>
      <c r="I52">
        <v>0.24</v>
      </c>
      <c r="J52">
        <v>1.18</v>
      </c>
      <c r="K52">
        <v>0.28000000000000003</v>
      </c>
    </row>
    <row r="53" spans="1:11">
      <c r="A53" t="s">
        <v>641</v>
      </c>
      <c r="B53">
        <v>235</v>
      </c>
      <c r="C53">
        <v>23</v>
      </c>
      <c r="D53">
        <v>12</v>
      </c>
      <c r="E53">
        <v>128</v>
      </c>
      <c r="F53">
        <v>12800</v>
      </c>
      <c r="G53">
        <v>22</v>
      </c>
      <c r="H53">
        <v>14390</v>
      </c>
      <c r="I53">
        <v>0.17</v>
      </c>
      <c r="J53">
        <v>1.1200000000000001</v>
      </c>
      <c r="K53">
        <v>0.19</v>
      </c>
    </row>
    <row r="54" spans="1:11">
      <c r="A54" t="s">
        <v>641</v>
      </c>
      <c r="B54">
        <v>242</v>
      </c>
      <c r="C54">
        <v>41</v>
      </c>
      <c r="D54">
        <v>23</v>
      </c>
      <c r="E54">
        <v>107</v>
      </c>
      <c r="F54">
        <v>10700</v>
      </c>
      <c r="G54">
        <v>18</v>
      </c>
      <c r="H54">
        <v>12390</v>
      </c>
      <c r="I54">
        <v>0.17</v>
      </c>
      <c r="J54">
        <v>1.1599999999999999</v>
      </c>
      <c r="K54">
        <v>0.2</v>
      </c>
    </row>
    <row r="55" spans="1:11">
      <c r="A55" t="s">
        <v>641</v>
      </c>
      <c r="B55">
        <v>242</v>
      </c>
      <c r="C55">
        <v>42</v>
      </c>
      <c r="D55">
        <v>23</v>
      </c>
      <c r="E55">
        <v>323</v>
      </c>
      <c r="F55">
        <v>32300</v>
      </c>
      <c r="G55">
        <v>45</v>
      </c>
      <c r="H55">
        <v>36170</v>
      </c>
      <c r="I55">
        <v>0.14000000000000001</v>
      </c>
      <c r="J55">
        <v>1.1200000000000001</v>
      </c>
      <c r="K55">
        <v>0.16</v>
      </c>
    </row>
    <row r="56" spans="1:11">
      <c r="A56" t="s">
        <v>641</v>
      </c>
      <c r="B56">
        <v>252</v>
      </c>
      <c r="C56">
        <v>26</v>
      </c>
      <c r="D56">
        <v>56</v>
      </c>
      <c r="E56">
        <v>108</v>
      </c>
      <c r="F56">
        <v>10800</v>
      </c>
      <c r="G56">
        <v>14</v>
      </c>
      <c r="H56">
        <v>14860</v>
      </c>
      <c r="I56">
        <v>0.13</v>
      </c>
      <c r="J56">
        <v>1.38</v>
      </c>
      <c r="K56">
        <v>0.18</v>
      </c>
    </row>
    <row r="57" spans="1:11">
      <c r="A57" t="s">
        <v>641</v>
      </c>
      <c r="B57">
        <v>255</v>
      </c>
      <c r="C57">
        <v>52</v>
      </c>
      <c r="D57">
        <v>23</v>
      </c>
      <c r="E57">
        <v>283</v>
      </c>
      <c r="F57">
        <v>28300</v>
      </c>
      <c r="G57">
        <v>49</v>
      </c>
      <c r="H57">
        <v>42900</v>
      </c>
      <c r="I57">
        <v>0.17</v>
      </c>
      <c r="J57">
        <v>1.52</v>
      </c>
      <c r="K57">
        <v>0.26</v>
      </c>
    </row>
    <row r="58" spans="1:11">
      <c r="A58" t="s">
        <v>641</v>
      </c>
      <c r="B58">
        <v>262</v>
      </c>
      <c r="C58">
        <v>23</v>
      </c>
      <c r="D58">
        <v>24</v>
      </c>
      <c r="E58">
        <v>149</v>
      </c>
      <c r="F58">
        <v>14900</v>
      </c>
      <c r="G58">
        <v>15</v>
      </c>
      <c r="H58">
        <v>19640</v>
      </c>
      <c r="I58">
        <v>0.1</v>
      </c>
      <c r="J58">
        <v>1.32</v>
      </c>
      <c r="K58">
        <v>0.13</v>
      </c>
    </row>
    <row r="59" spans="1:11">
      <c r="A59" t="s">
        <v>641</v>
      </c>
      <c r="B59">
        <v>311</v>
      </c>
      <c r="C59">
        <v>12</v>
      </c>
      <c r="D59">
        <v>23</v>
      </c>
      <c r="E59">
        <v>414</v>
      </c>
      <c r="F59">
        <v>41400</v>
      </c>
      <c r="G59">
        <v>61</v>
      </c>
      <c r="H59">
        <v>46890</v>
      </c>
      <c r="I59">
        <v>0.15</v>
      </c>
      <c r="J59">
        <v>1.1299999999999999</v>
      </c>
      <c r="K59">
        <v>0.17</v>
      </c>
    </row>
    <row r="60" spans="1:11">
      <c r="A60" t="s">
        <v>641</v>
      </c>
      <c r="B60">
        <v>311</v>
      </c>
      <c r="C60">
        <v>32</v>
      </c>
      <c r="D60">
        <v>12</v>
      </c>
      <c r="E60">
        <v>112</v>
      </c>
      <c r="F60">
        <v>11200</v>
      </c>
      <c r="G60">
        <v>23</v>
      </c>
      <c r="H60">
        <v>13170</v>
      </c>
      <c r="I60">
        <v>0.21</v>
      </c>
      <c r="J60">
        <v>1.18</v>
      </c>
      <c r="K60">
        <v>0.25</v>
      </c>
    </row>
    <row r="61" spans="1:11">
      <c r="A61" t="s">
        <v>641</v>
      </c>
      <c r="B61">
        <v>313</v>
      </c>
      <c r="C61">
        <v>53</v>
      </c>
      <c r="D61">
        <v>34</v>
      </c>
      <c r="E61">
        <v>112</v>
      </c>
      <c r="F61">
        <v>11200</v>
      </c>
      <c r="G61">
        <v>19</v>
      </c>
      <c r="H61">
        <v>14780</v>
      </c>
      <c r="I61">
        <v>0.17</v>
      </c>
      <c r="J61">
        <v>1.32</v>
      </c>
      <c r="K61">
        <v>0.22</v>
      </c>
    </row>
    <row r="62" spans="1:11">
      <c r="A62" t="s">
        <v>641</v>
      </c>
      <c r="B62">
        <v>313</v>
      </c>
      <c r="C62">
        <v>53</v>
      </c>
      <c r="D62">
        <v>15</v>
      </c>
      <c r="E62">
        <v>112</v>
      </c>
      <c r="F62">
        <v>11200</v>
      </c>
      <c r="G62">
        <v>11</v>
      </c>
      <c r="H62">
        <v>13360</v>
      </c>
      <c r="I62">
        <v>0.1</v>
      </c>
      <c r="J62">
        <v>1.19</v>
      </c>
      <c r="K62">
        <v>0.12</v>
      </c>
    </row>
    <row r="63" spans="1:11">
      <c r="A63" t="s">
        <v>641</v>
      </c>
      <c r="B63">
        <v>313</v>
      </c>
      <c r="C63">
        <v>61</v>
      </c>
      <c r="D63">
        <v>34</v>
      </c>
      <c r="E63">
        <v>155</v>
      </c>
      <c r="F63">
        <v>15500</v>
      </c>
      <c r="G63">
        <v>21</v>
      </c>
      <c r="H63">
        <v>23890</v>
      </c>
      <c r="I63">
        <v>0.14000000000000001</v>
      </c>
      <c r="J63">
        <v>1.54</v>
      </c>
      <c r="K63">
        <v>0.22</v>
      </c>
    </row>
    <row r="64" spans="1:11">
      <c r="A64" t="s">
        <v>641</v>
      </c>
      <c r="B64">
        <v>313</v>
      </c>
      <c r="C64">
        <v>61</v>
      </c>
      <c r="D64">
        <v>12</v>
      </c>
      <c r="E64">
        <v>155</v>
      </c>
      <c r="F64">
        <v>15500</v>
      </c>
      <c r="G64">
        <v>16</v>
      </c>
      <c r="H64">
        <v>17030</v>
      </c>
      <c r="I64">
        <v>0.1</v>
      </c>
      <c r="J64">
        <v>1.1000000000000001</v>
      </c>
      <c r="K64">
        <v>0.11</v>
      </c>
    </row>
    <row r="65" spans="1:11">
      <c r="A65" t="s">
        <v>641</v>
      </c>
      <c r="B65">
        <v>315</v>
      </c>
      <c r="C65">
        <v>12</v>
      </c>
      <c r="D65">
        <v>14</v>
      </c>
      <c r="E65">
        <v>134</v>
      </c>
      <c r="F65">
        <v>13400</v>
      </c>
      <c r="G65">
        <v>13</v>
      </c>
      <c r="H65">
        <v>18050</v>
      </c>
      <c r="I65">
        <v>0.1</v>
      </c>
      <c r="J65">
        <v>1.35</v>
      </c>
      <c r="K65">
        <v>0.14000000000000001</v>
      </c>
    </row>
    <row r="66" spans="1:11">
      <c r="A66" t="s">
        <v>641</v>
      </c>
      <c r="B66">
        <v>315</v>
      </c>
      <c r="C66">
        <v>12</v>
      </c>
      <c r="D66">
        <v>12</v>
      </c>
      <c r="E66">
        <v>134</v>
      </c>
      <c r="F66">
        <v>13400</v>
      </c>
      <c r="G66">
        <v>22</v>
      </c>
      <c r="H66">
        <v>15290</v>
      </c>
      <c r="I66">
        <v>0.16</v>
      </c>
      <c r="J66">
        <v>1.1399999999999999</v>
      </c>
      <c r="K66">
        <v>0.18</v>
      </c>
    </row>
    <row r="67" spans="1:11">
      <c r="A67" t="s">
        <v>641</v>
      </c>
      <c r="B67">
        <v>315</v>
      </c>
      <c r="C67">
        <v>31</v>
      </c>
      <c r="D67">
        <v>23</v>
      </c>
      <c r="E67">
        <v>159</v>
      </c>
      <c r="F67">
        <v>15900</v>
      </c>
      <c r="G67">
        <v>21</v>
      </c>
      <c r="H67">
        <v>17440</v>
      </c>
      <c r="I67">
        <v>0.13</v>
      </c>
      <c r="J67">
        <v>1.1000000000000001</v>
      </c>
      <c r="K67">
        <v>0.14000000000000001</v>
      </c>
    </row>
    <row r="68" spans="1:11">
      <c r="A68" t="s">
        <v>641</v>
      </c>
      <c r="B68">
        <v>322</v>
      </c>
      <c r="C68">
        <v>12</v>
      </c>
      <c r="D68">
        <v>23</v>
      </c>
      <c r="E68">
        <v>120</v>
      </c>
      <c r="F68">
        <v>12000</v>
      </c>
      <c r="G68">
        <v>35</v>
      </c>
      <c r="H68">
        <v>13460</v>
      </c>
      <c r="I68">
        <v>0.28999999999999998</v>
      </c>
      <c r="J68">
        <v>1.1200000000000001</v>
      </c>
      <c r="K68">
        <v>0.32</v>
      </c>
    </row>
    <row r="69" spans="1:11">
      <c r="A69" t="s">
        <v>641</v>
      </c>
      <c r="B69">
        <v>322</v>
      </c>
      <c r="C69">
        <v>32</v>
      </c>
      <c r="D69">
        <v>24</v>
      </c>
      <c r="E69">
        <v>181</v>
      </c>
      <c r="F69">
        <v>18100</v>
      </c>
      <c r="G69">
        <v>20</v>
      </c>
      <c r="H69">
        <v>22360</v>
      </c>
      <c r="I69">
        <v>0.11</v>
      </c>
      <c r="J69">
        <v>1.24</v>
      </c>
      <c r="K69">
        <v>0.14000000000000001</v>
      </c>
    </row>
    <row r="70" spans="1:11">
      <c r="A70" t="s">
        <v>641</v>
      </c>
      <c r="B70">
        <v>323</v>
      </c>
      <c r="C70">
        <v>34</v>
      </c>
      <c r="D70">
        <v>23</v>
      </c>
      <c r="E70">
        <v>284</v>
      </c>
      <c r="F70">
        <v>28400</v>
      </c>
      <c r="G70">
        <v>95</v>
      </c>
      <c r="H70">
        <v>31410</v>
      </c>
      <c r="I70">
        <v>0.33</v>
      </c>
      <c r="J70">
        <v>1.1100000000000001</v>
      </c>
      <c r="K70">
        <v>0.37</v>
      </c>
    </row>
    <row r="71" spans="1:11">
      <c r="A71" t="s">
        <v>641</v>
      </c>
      <c r="B71">
        <v>325</v>
      </c>
      <c r="C71">
        <v>23</v>
      </c>
      <c r="D71">
        <v>12</v>
      </c>
      <c r="E71">
        <v>131</v>
      </c>
      <c r="F71">
        <v>13100</v>
      </c>
      <c r="G71">
        <v>24</v>
      </c>
      <c r="H71">
        <v>16330</v>
      </c>
      <c r="I71">
        <v>0.18</v>
      </c>
      <c r="J71">
        <v>1.25</v>
      </c>
      <c r="K71">
        <v>0.23</v>
      </c>
    </row>
    <row r="72" spans="1:11">
      <c r="A72" t="s">
        <v>641</v>
      </c>
      <c r="B72">
        <v>353</v>
      </c>
      <c r="C72">
        <v>53</v>
      </c>
      <c r="D72">
        <v>34</v>
      </c>
      <c r="E72">
        <v>135</v>
      </c>
      <c r="F72">
        <v>13500</v>
      </c>
      <c r="G72">
        <v>24</v>
      </c>
      <c r="H72">
        <v>15920</v>
      </c>
      <c r="I72">
        <v>0.18</v>
      </c>
      <c r="J72">
        <v>1.18</v>
      </c>
      <c r="K72">
        <v>0.21</v>
      </c>
    </row>
    <row r="73" spans="1:11">
      <c r="A73" t="s">
        <v>641</v>
      </c>
      <c r="B73">
        <v>355</v>
      </c>
      <c r="C73">
        <v>53</v>
      </c>
      <c r="D73">
        <v>34</v>
      </c>
      <c r="E73">
        <v>131</v>
      </c>
      <c r="F73">
        <v>13100</v>
      </c>
      <c r="G73">
        <v>14</v>
      </c>
      <c r="H73">
        <v>19450</v>
      </c>
      <c r="I73">
        <v>0.11</v>
      </c>
      <c r="J73">
        <v>1.48</v>
      </c>
      <c r="K73">
        <v>0.16</v>
      </c>
    </row>
    <row r="74" spans="1:11">
      <c r="A74" t="s">
        <v>641</v>
      </c>
      <c r="B74">
        <v>355</v>
      </c>
      <c r="C74">
        <v>53</v>
      </c>
      <c r="D74">
        <v>23</v>
      </c>
      <c r="E74">
        <v>131</v>
      </c>
      <c r="F74">
        <v>13100</v>
      </c>
      <c r="G74">
        <v>16</v>
      </c>
      <c r="H74">
        <v>16430</v>
      </c>
      <c r="I74">
        <v>0.12</v>
      </c>
      <c r="J74">
        <v>1.25</v>
      </c>
      <c r="K74">
        <v>0.15</v>
      </c>
    </row>
    <row r="75" spans="1:11">
      <c r="A75" t="s">
        <v>641</v>
      </c>
      <c r="B75">
        <v>366</v>
      </c>
      <c r="C75">
        <v>36</v>
      </c>
      <c r="D75">
        <v>23</v>
      </c>
      <c r="E75">
        <v>117</v>
      </c>
      <c r="F75">
        <v>11700</v>
      </c>
      <c r="G75">
        <v>15</v>
      </c>
      <c r="H75">
        <v>13310</v>
      </c>
      <c r="I75">
        <v>0.13</v>
      </c>
      <c r="J75">
        <v>1.1399999999999999</v>
      </c>
      <c r="K75">
        <v>0.15</v>
      </c>
    </row>
    <row r="76" spans="1:11">
      <c r="A76" t="s">
        <v>641</v>
      </c>
      <c r="B76">
        <v>366</v>
      </c>
      <c r="C76">
        <v>36</v>
      </c>
      <c r="D76">
        <v>16</v>
      </c>
      <c r="E76">
        <v>117</v>
      </c>
      <c r="F76">
        <v>11700</v>
      </c>
      <c r="G76">
        <v>19</v>
      </c>
      <c r="H76">
        <v>14950</v>
      </c>
      <c r="I76">
        <v>0.16</v>
      </c>
      <c r="J76">
        <v>1.28</v>
      </c>
      <c r="K76">
        <v>0.2</v>
      </c>
    </row>
    <row r="77" spans="1:11">
      <c r="A77" t="s">
        <v>641</v>
      </c>
      <c r="B77">
        <v>414</v>
      </c>
      <c r="C77">
        <v>61</v>
      </c>
      <c r="D77">
        <v>12</v>
      </c>
      <c r="E77">
        <v>161</v>
      </c>
      <c r="F77">
        <v>16100</v>
      </c>
      <c r="G77">
        <v>22</v>
      </c>
      <c r="H77">
        <v>19890</v>
      </c>
      <c r="I77">
        <v>0.14000000000000001</v>
      </c>
      <c r="J77">
        <v>1.24</v>
      </c>
      <c r="K77">
        <v>0.17</v>
      </c>
    </row>
    <row r="78" spans="1:11">
      <c r="A78" t="s">
        <v>641</v>
      </c>
      <c r="B78">
        <v>422</v>
      </c>
      <c r="C78">
        <v>42</v>
      </c>
      <c r="D78">
        <v>23</v>
      </c>
      <c r="E78">
        <v>217</v>
      </c>
      <c r="F78">
        <v>21700</v>
      </c>
      <c r="G78">
        <v>23</v>
      </c>
      <c r="H78">
        <v>27890</v>
      </c>
      <c r="I78">
        <v>0.11</v>
      </c>
      <c r="J78">
        <v>1.29</v>
      </c>
      <c r="K78">
        <v>0.14000000000000001</v>
      </c>
    </row>
    <row r="79" spans="1:11">
      <c r="A79" t="s">
        <v>641</v>
      </c>
      <c r="B79">
        <v>424</v>
      </c>
      <c r="C79">
        <v>43</v>
      </c>
      <c r="D79">
        <v>23</v>
      </c>
      <c r="E79">
        <v>140</v>
      </c>
      <c r="F79">
        <v>14000</v>
      </c>
      <c r="G79">
        <v>19</v>
      </c>
      <c r="H79">
        <v>17320</v>
      </c>
      <c r="I79">
        <v>0.14000000000000001</v>
      </c>
      <c r="J79">
        <v>1.24</v>
      </c>
      <c r="K79">
        <v>0.17</v>
      </c>
    </row>
    <row r="80" spans="1:11">
      <c r="A80" t="s">
        <v>641</v>
      </c>
      <c r="B80">
        <v>424</v>
      </c>
      <c r="C80">
        <v>45</v>
      </c>
      <c r="D80">
        <v>34</v>
      </c>
      <c r="E80">
        <v>353</v>
      </c>
      <c r="F80">
        <v>35300</v>
      </c>
      <c r="G80">
        <v>38</v>
      </c>
      <c r="H80">
        <v>41820</v>
      </c>
      <c r="I80">
        <v>0.11</v>
      </c>
      <c r="J80">
        <v>1.18</v>
      </c>
      <c r="K80">
        <v>0.13</v>
      </c>
    </row>
    <row r="81" spans="1:11">
      <c r="A81" t="s">
        <v>641</v>
      </c>
      <c r="B81">
        <v>424</v>
      </c>
      <c r="C81">
        <v>45</v>
      </c>
      <c r="D81">
        <v>12</v>
      </c>
      <c r="E81">
        <v>353</v>
      </c>
      <c r="F81">
        <v>35300</v>
      </c>
      <c r="G81">
        <v>42</v>
      </c>
      <c r="H81">
        <v>42160</v>
      </c>
      <c r="I81">
        <v>0.12</v>
      </c>
      <c r="J81">
        <v>1.19</v>
      </c>
      <c r="K81">
        <v>0.14000000000000001</v>
      </c>
    </row>
    <row r="82" spans="1:11">
      <c r="A82" t="s">
        <v>641</v>
      </c>
      <c r="B82">
        <v>434</v>
      </c>
      <c r="C82">
        <v>43</v>
      </c>
      <c r="D82">
        <v>24</v>
      </c>
      <c r="E82">
        <v>729</v>
      </c>
      <c r="F82">
        <v>72900</v>
      </c>
      <c r="G82">
        <v>92</v>
      </c>
      <c r="H82">
        <v>87030</v>
      </c>
      <c r="I82">
        <v>0.13</v>
      </c>
      <c r="J82">
        <v>1.19</v>
      </c>
      <c r="K82">
        <v>0.15</v>
      </c>
    </row>
    <row r="83" spans="1:11">
      <c r="A83" t="s">
        <v>641</v>
      </c>
      <c r="B83">
        <v>455</v>
      </c>
      <c r="C83">
        <v>45</v>
      </c>
      <c r="D83">
        <v>25</v>
      </c>
      <c r="E83">
        <v>110</v>
      </c>
      <c r="F83">
        <v>11000</v>
      </c>
      <c r="G83">
        <v>11</v>
      </c>
      <c r="H83">
        <v>13680</v>
      </c>
      <c r="I83">
        <v>0.1</v>
      </c>
      <c r="J83">
        <v>1.24</v>
      </c>
      <c r="K83">
        <v>0.12</v>
      </c>
    </row>
    <row r="84" spans="1:11">
      <c r="A84" t="s">
        <v>641</v>
      </c>
      <c r="B84">
        <v>464</v>
      </c>
      <c r="C84">
        <v>46</v>
      </c>
      <c r="D84">
        <v>34</v>
      </c>
      <c r="E84">
        <v>173</v>
      </c>
      <c r="F84">
        <v>17300</v>
      </c>
      <c r="G84">
        <v>20</v>
      </c>
      <c r="H84">
        <v>24100</v>
      </c>
      <c r="I84">
        <v>0.12</v>
      </c>
      <c r="J84">
        <v>1.39</v>
      </c>
      <c r="K84">
        <v>0.17</v>
      </c>
    </row>
    <row r="85" spans="1:11">
      <c r="A85" t="s">
        <v>641</v>
      </c>
      <c r="B85">
        <v>515</v>
      </c>
      <c r="C85">
        <v>45</v>
      </c>
      <c r="D85">
        <v>12</v>
      </c>
      <c r="E85">
        <v>223</v>
      </c>
      <c r="F85">
        <v>22300</v>
      </c>
      <c r="G85">
        <v>24</v>
      </c>
      <c r="H85">
        <v>25540</v>
      </c>
      <c r="I85">
        <v>0.11</v>
      </c>
      <c r="J85">
        <v>1.1499999999999999</v>
      </c>
      <c r="K85">
        <v>0.13</v>
      </c>
    </row>
    <row r="86" spans="1:11">
      <c r="A86" t="s">
        <v>641</v>
      </c>
      <c r="B86">
        <v>515</v>
      </c>
      <c r="C86">
        <v>53</v>
      </c>
      <c r="D86">
        <v>25</v>
      </c>
      <c r="E86">
        <v>409</v>
      </c>
      <c r="F86">
        <v>40900</v>
      </c>
      <c r="G86">
        <v>50</v>
      </c>
      <c r="H86">
        <v>52580</v>
      </c>
      <c r="I86">
        <v>0.12</v>
      </c>
      <c r="J86">
        <v>1.29</v>
      </c>
      <c r="K86">
        <v>0.15</v>
      </c>
    </row>
    <row r="87" spans="1:11">
      <c r="A87" t="s">
        <v>641</v>
      </c>
      <c r="B87">
        <v>515</v>
      </c>
      <c r="C87">
        <v>56</v>
      </c>
      <c r="D87">
        <v>45</v>
      </c>
      <c r="E87">
        <v>462</v>
      </c>
      <c r="F87">
        <v>46200</v>
      </c>
      <c r="G87">
        <v>46</v>
      </c>
      <c r="H87">
        <v>50840</v>
      </c>
      <c r="I87">
        <v>0.1</v>
      </c>
      <c r="J87">
        <v>1.1000000000000001</v>
      </c>
      <c r="K87">
        <v>0.11</v>
      </c>
    </row>
    <row r="88" spans="1:11">
      <c r="A88" t="s">
        <v>641</v>
      </c>
      <c r="B88">
        <v>525</v>
      </c>
      <c r="C88">
        <v>12</v>
      </c>
      <c r="D88">
        <v>14</v>
      </c>
      <c r="E88">
        <v>111</v>
      </c>
      <c r="F88">
        <v>11100</v>
      </c>
      <c r="G88">
        <v>15</v>
      </c>
      <c r="H88">
        <v>29580</v>
      </c>
      <c r="I88">
        <v>0.14000000000000001</v>
      </c>
      <c r="J88">
        <v>2.66</v>
      </c>
      <c r="K88">
        <v>0.37</v>
      </c>
    </row>
    <row r="89" spans="1:11">
      <c r="A89" t="s">
        <v>641</v>
      </c>
      <c r="B89">
        <v>525</v>
      </c>
      <c r="C89">
        <v>12</v>
      </c>
      <c r="D89">
        <v>12</v>
      </c>
      <c r="E89">
        <v>111</v>
      </c>
      <c r="F89">
        <v>11100</v>
      </c>
      <c r="G89">
        <v>14</v>
      </c>
      <c r="H89">
        <v>12340</v>
      </c>
      <c r="I89">
        <v>0.13</v>
      </c>
      <c r="J89">
        <v>1.1100000000000001</v>
      </c>
      <c r="K89">
        <v>0.14000000000000001</v>
      </c>
    </row>
    <row r="90" spans="1:11">
      <c r="A90" t="s">
        <v>641</v>
      </c>
      <c r="B90">
        <v>535</v>
      </c>
      <c r="C90">
        <v>35</v>
      </c>
      <c r="D90">
        <v>23</v>
      </c>
      <c r="E90">
        <v>438</v>
      </c>
      <c r="F90">
        <v>43800</v>
      </c>
      <c r="G90">
        <v>50</v>
      </c>
      <c r="H90">
        <v>67510</v>
      </c>
      <c r="I90">
        <v>0.11</v>
      </c>
      <c r="J90">
        <v>1.54</v>
      </c>
      <c r="K90">
        <v>0.17</v>
      </c>
    </row>
    <row r="91" spans="1:11">
      <c r="A91" t="s">
        <v>641</v>
      </c>
      <c r="B91">
        <v>535</v>
      </c>
      <c r="C91">
        <v>53</v>
      </c>
      <c r="D91">
        <v>25</v>
      </c>
      <c r="E91">
        <v>400</v>
      </c>
      <c r="F91">
        <v>40000</v>
      </c>
      <c r="G91">
        <v>42</v>
      </c>
      <c r="H91">
        <v>46620</v>
      </c>
      <c r="I91">
        <v>0.11</v>
      </c>
      <c r="J91">
        <v>1.17</v>
      </c>
      <c r="K91">
        <v>0.13</v>
      </c>
    </row>
    <row r="92" spans="1:11">
      <c r="A92" t="s">
        <v>641</v>
      </c>
      <c r="B92">
        <v>545</v>
      </c>
      <c r="C92">
        <v>54</v>
      </c>
      <c r="D92">
        <v>56</v>
      </c>
      <c r="E92">
        <v>103</v>
      </c>
      <c r="F92">
        <v>10300</v>
      </c>
      <c r="G92">
        <v>11</v>
      </c>
      <c r="H92">
        <v>14480</v>
      </c>
      <c r="I92">
        <v>0.11</v>
      </c>
      <c r="J92">
        <v>1.41</v>
      </c>
      <c r="K92">
        <v>0.16</v>
      </c>
    </row>
    <row r="93" spans="1:11">
      <c r="A93" t="s">
        <v>641</v>
      </c>
      <c r="B93">
        <v>611</v>
      </c>
      <c r="C93">
        <v>61</v>
      </c>
      <c r="D93">
        <v>46</v>
      </c>
      <c r="E93">
        <v>215</v>
      </c>
      <c r="F93">
        <v>21500</v>
      </c>
      <c r="G93">
        <v>25</v>
      </c>
      <c r="H93">
        <v>29880</v>
      </c>
      <c r="I93">
        <v>0.12</v>
      </c>
      <c r="J93">
        <v>1.39</v>
      </c>
      <c r="K93">
        <v>0.17</v>
      </c>
    </row>
    <row r="94" spans="1:11">
      <c r="A94" t="s">
        <v>641</v>
      </c>
      <c r="B94">
        <v>616</v>
      </c>
      <c r="C94">
        <v>16</v>
      </c>
      <c r="D94">
        <v>36</v>
      </c>
      <c r="E94">
        <v>122</v>
      </c>
      <c r="F94">
        <v>12200</v>
      </c>
      <c r="G94">
        <v>18</v>
      </c>
      <c r="H94">
        <v>15090</v>
      </c>
      <c r="I94">
        <v>0.15</v>
      </c>
      <c r="J94">
        <v>1.24</v>
      </c>
      <c r="K94">
        <v>0.19</v>
      </c>
    </row>
    <row r="95" spans="1:11">
      <c r="A95" t="s">
        <v>641</v>
      </c>
      <c r="B95">
        <v>616</v>
      </c>
      <c r="C95">
        <v>26</v>
      </c>
      <c r="D95">
        <v>12</v>
      </c>
      <c r="E95">
        <v>136</v>
      </c>
      <c r="F95">
        <v>13600</v>
      </c>
      <c r="G95">
        <v>27</v>
      </c>
      <c r="H95">
        <v>15830</v>
      </c>
      <c r="I95">
        <v>0.2</v>
      </c>
      <c r="J95">
        <v>1.1599999999999999</v>
      </c>
      <c r="K95">
        <v>0.23</v>
      </c>
    </row>
    <row r="96" spans="1:11">
      <c r="A96" t="s">
        <v>641</v>
      </c>
      <c r="B96">
        <v>616</v>
      </c>
      <c r="C96">
        <v>36</v>
      </c>
      <c r="D96">
        <v>26</v>
      </c>
      <c r="E96">
        <v>119</v>
      </c>
      <c r="F96">
        <v>11900</v>
      </c>
      <c r="G96">
        <v>18</v>
      </c>
      <c r="H96">
        <v>17900</v>
      </c>
      <c r="I96">
        <v>0.15</v>
      </c>
      <c r="J96">
        <v>1.5</v>
      </c>
      <c r="K96">
        <v>0.23</v>
      </c>
    </row>
    <row r="97" spans="1:11">
      <c r="A97" t="s">
        <v>641</v>
      </c>
      <c r="B97">
        <v>616</v>
      </c>
      <c r="C97">
        <v>56</v>
      </c>
      <c r="D97">
        <v>46</v>
      </c>
      <c r="E97">
        <v>145</v>
      </c>
      <c r="F97">
        <v>14500</v>
      </c>
      <c r="G97">
        <v>14</v>
      </c>
      <c r="H97">
        <v>17430</v>
      </c>
      <c r="I97">
        <v>0.1</v>
      </c>
      <c r="J97">
        <v>1.2</v>
      </c>
      <c r="K97">
        <v>0.12</v>
      </c>
    </row>
    <row r="98" spans="1:11">
      <c r="A98" t="s">
        <v>641</v>
      </c>
      <c r="B98">
        <v>616</v>
      </c>
      <c r="C98">
        <v>56</v>
      </c>
      <c r="D98">
        <v>15</v>
      </c>
      <c r="E98">
        <v>145</v>
      </c>
      <c r="F98">
        <v>14500</v>
      </c>
      <c r="G98">
        <v>14</v>
      </c>
      <c r="H98">
        <v>16150</v>
      </c>
      <c r="I98">
        <v>0.1</v>
      </c>
      <c r="J98">
        <v>1.1100000000000001</v>
      </c>
      <c r="K98">
        <v>0.11</v>
      </c>
    </row>
    <row r="99" spans="1:11">
      <c r="A99" t="s">
        <v>641</v>
      </c>
      <c r="B99">
        <v>616</v>
      </c>
      <c r="C99">
        <v>63</v>
      </c>
      <c r="D99">
        <v>13</v>
      </c>
      <c r="E99">
        <v>295</v>
      </c>
      <c r="F99">
        <v>29500</v>
      </c>
      <c r="G99">
        <v>30</v>
      </c>
      <c r="H99">
        <v>36550</v>
      </c>
      <c r="I99">
        <v>0.1</v>
      </c>
      <c r="J99">
        <v>1.24</v>
      </c>
      <c r="K99">
        <v>0.12</v>
      </c>
    </row>
    <row r="100" spans="1:11">
      <c r="A100" t="s">
        <v>641</v>
      </c>
      <c r="B100">
        <v>616</v>
      </c>
      <c r="C100">
        <v>64</v>
      </c>
      <c r="D100">
        <v>26</v>
      </c>
      <c r="E100">
        <v>130</v>
      </c>
      <c r="F100">
        <v>13000</v>
      </c>
      <c r="G100">
        <v>19</v>
      </c>
      <c r="H100">
        <v>15980</v>
      </c>
      <c r="I100">
        <v>0.15</v>
      </c>
      <c r="J100">
        <v>1.23</v>
      </c>
      <c r="K100">
        <v>0.18</v>
      </c>
    </row>
    <row r="101" spans="1:11">
      <c r="A101" t="s">
        <v>641</v>
      </c>
      <c r="B101">
        <v>626</v>
      </c>
      <c r="C101">
        <v>61</v>
      </c>
      <c r="D101">
        <v>12</v>
      </c>
      <c r="E101">
        <v>159</v>
      </c>
      <c r="F101">
        <v>15900</v>
      </c>
      <c r="G101">
        <v>20</v>
      </c>
      <c r="H101">
        <v>17590</v>
      </c>
      <c r="I101">
        <v>0.13</v>
      </c>
      <c r="J101">
        <v>1.1100000000000001</v>
      </c>
      <c r="K101">
        <v>0.14000000000000001</v>
      </c>
    </row>
    <row r="102" spans="1:11">
      <c r="A102" t="s">
        <v>641</v>
      </c>
      <c r="B102">
        <v>636</v>
      </c>
      <c r="C102">
        <v>36</v>
      </c>
      <c r="D102">
        <v>46</v>
      </c>
      <c r="E102">
        <v>236</v>
      </c>
      <c r="F102">
        <v>23600</v>
      </c>
      <c r="G102">
        <v>23</v>
      </c>
      <c r="H102">
        <v>26930</v>
      </c>
      <c r="I102">
        <v>0.1</v>
      </c>
      <c r="J102">
        <v>1.1399999999999999</v>
      </c>
      <c r="K102">
        <v>0.11</v>
      </c>
    </row>
    <row r="103" spans="1:11">
      <c r="A103" t="s">
        <v>641</v>
      </c>
      <c r="B103">
        <v>636</v>
      </c>
      <c r="C103">
        <v>61</v>
      </c>
      <c r="D103">
        <v>46</v>
      </c>
      <c r="E103">
        <v>195</v>
      </c>
      <c r="F103">
        <v>19500</v>
      </c>
      <c r="G103">
        <v>21</v>
      </c>
      <c r="H103">
        <v>22880</v>
      </c>
      <c r="I103">
        <v>0.11</v>
      </c>
      <c r="J103">
        <v>1.17</v>
      </c>
      <c r="K103">
        <v>0.13</v>
      </c>
    </row>
    <row r="104" spans="1:11">
      <c r="A104" t="s">
        <v>641</v>
      </c>
      <c r="B104">
        <v>636</v>
      </c>
      <c r="C104">
        <v>62</v>
      </c>
      <c r="D104">
        <v>23</v>
      </c>
      <c r="E104">
        <v>200</v>
      </c>
      <c r="F104">
        <v>20000</v>
      </c>
      <c r="G104">
        <v>23</v>
      </c>
      <c r="H104">
        <v>25160</v>
      </c>
      <c r="I104">
        <v>0.12</v>
      </c>
      <c r="J104">
        <v>1.26</v>
      </c>
      <c r="K104">
        <v>0.15</v>
      </c>
    </row>
    <row r="105" spans="1:11">
      <c r="A105" t="s">
        <v>641</v>
      </c>
      <c r="B105">
        <v>646</v>
      </c>
      <c r="C105">
        <v>46</v>
      </c>
      <c r="D105">
        <v>24</v>
      </c>
      <c r="E105">
        <v>114</v>
      </c>
      <c r="F105">
        <v>11400</v>
      </c>
      <c r="G105">
        <v>13</v>
      </c>
      <c r="H105">
        <v>25190</v>
      </c>
      <c r="I105">
        <v>0.11</v>
      </c>
      <c r="J105">
        <v>2.21</v>
      </c>
      <c r="K105">
        <v>0.24</v>
      </c>
    </row>
    <row r="106" spans="1:11">
      <c r="E106">
        <f>SUM(E2:E105)</f>
        <v>20286</v>
      </c>
    </row>
    <row r="109" spans="1:11">
      <c r="E109">
        <f>20286/(365*7)</f>
        <v>7.9397260273972599</v>
      </c>
    </row>
  </sheetData>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30"/>
  <sheetViews>
    <sheetView topLeftCell="C1" zoomScale="75" zoomScaleNormal="75" workbookViewId="0">
      <selection activeCell="D34" sqref="D34"/>
    </sheetView>
  </sheetViews>
  <sheetFormatPr defaultRowHeight="14.25"/>
  <cols>
    <col min="1" max="1" width="1.125" customWidth="1"/>
    <col min="2" max="2" width="5.5" style="45" customWidth="1"/>
    <col min="3" max="3" width="7.75" style="45" customWidth="1"/>
    <col min="4" max="4" width="21.25" style="45" customWidth="1"/>
    <col min="5" max="5" width="6" style="45" customWidth="1"/>
    <col min="6" max="6" width="8.125" style="45" customWidth="1"/>
    <col min="7" max="7" width="11" style="45" customWidth="1"/>
    <col min="8" max="8" width="11.5" style="45" customWidth="1"/>
    <col min="9" max="9" width="11.875" style="45" customWidth="1"/>
    <col min="10" max="10" width="13" style="45" customWidth="1"/>
    <col min="11" max="11" width="25.75" style="45" customWidth="1"/>
    <col min="12" max="12" width="38.875" style="45" customWidth="1"/>
  </cols>
  <sheetData>
    <row r="3" spans="2:12">
      <c r="B3" s="265" t="s">
        <v>1010</v>
      </c>
      <c r="C3" s="265" t="s">
        <v>1019</v>
      </c>
      <c r="D3" s="265" t="s">
        <v>1023</v>
      </c>
      <c r="E3" s="265" t="s">
        <v>1013</v>
      </c>
      <c r="F3" s="265" t="s">
        <v>1014</v>
      </c>
      <c r="G3" s="267" t="s">
        <v>1021</v>
      </c>
      <c r="H3" s="267"/>
      <c r="I3" s="265" t="s">
        <v>1020</v>
      </c>
      <c r="J3" s="265" t="s">
        <v>1022</v>
      </c>
      <c r="K3" s="265" t="s">
        <v>1360</v>
      </c>
      <c r="L3" s="265" t="s">
        <v>1017</v>
      </c>
    </row>
    <row r="4" spans="2:12">
      <c r="B4" s="265"/>
      <c r="C4" s="265"/>
      <c r="D4" s="265"/>
      <c r="E4" s="265"/>
      <c r="F4" s="265"/>
      <c r="G4" s="43" t="s">
        <v>1011</v>
      </c>
      <c r="H4" s="43" t="s">
        <v>1012</v>
      </c>
      <c r="I4" s="265"/>
      <c r="J4" s="265"/>
      <c r="K4" s="265"/>
      <c r="L4" s="266"/>
    </row>
    <row r="5" spans="2:12" ht="28.5">
      <c r="B5" s="44">
        <v>1</v>
      </c>
      <c r="C5" s="52">
        <v>43529</v>
      </c>
      <c r="D5" s="44" t="s">
        <v>1361</v>
      </c>
      <c r="E5" s="44" t="s">
        <v>1026</v>
      </c>
      <c r="F5" s="44">
        <v>123456</v>
      </c>
      <c r="G5" s="44">
        <v>20190226</v>
      </c>
      <c r="H5" s="44">
        <v>20190303</v>
      </c>
      <c r="I5" s="44"/>
      <c r="J5" s="44" t="s">
        <v>1062</v>
      </c>
      <c r="K5" s="44"/>
      <c r="L5" s="46"/>
    </row>
    <row r="6" spans="2:12">
      <c r="B6" s="44"/>
      <c r="C6" s="52">
        <v>43557</v>
      </c>
      <c r="D6" s="44"/>
      <c r="E6" s="44"/>
      <c r="F6" s="44"/>
      <c r="G6" s="44"/>
      <c r="H6" s="44"/>
      <c r="I6" s="44"/>
      <c r="J6" s="44"/>
      <c r="K6" s="44"/>
      <c r="L6" s="46"/>
    </row>
    <row r="7" spans="2:12">
      <c r="B7" s="44"/>
      <c r="C7" s="44"/>
      <c r="D7" s="44"/>
      <c r="E7" s="44"/>
      <c r="F7" s="44"/>
      <c r="G7" s="44"/>
      <c r="H7" s="44"/>
      <c r="I7" s="44"/>
      <c r="J7" s="44"/>
      <c r="K7" s="44"/>
      <c r="L7" s="44"/>
    </row>
    <row r="8" spans="2:12">
      <c r="B8" s="44"/>
      <c r="C8" s="44"/>
      <c r="D8" s="44"/>
      <c r="E8" s="44"/>
      <c r="F8" s="44"/>
      <c r="G8" s="44"/>
      <c r="H8" s="44"/>
      <c r="I8" s="44"/>
      <c r="J8" s="44"/>
      <c r="K8" s="44"/>
      <c r="L8" s="44"/>
    </row>
    <row r="9" spans="2:12">
      <c r="B9" s="44"/>
      <c r="C9" s="44"/>
      <c r="D9" s="44"/>
      <c r="E9" s="44"/>
      <c r="F9" s="44"/>
      <c r="G9" s="44"/>
      <c r="H9" s="44"/>
      <c r="I9" s="44"/>
      <c r="J9" s="44"/>
      <c r="K9" s="44"/>
      <c r="L9" s="44"/>
    </row>
    <row r="10" spans="2:12">
      <c r="B10" s="44"/>
      <c r="C10" s="44"/>
      <c r="D10" s="44"/>
      <c r="E10" s="44"/>
      <c r="F10" s="44"/>
      <c r="G10" s="44"/>
      <c r="H10" s="44"/>
      <c r="I10" s="44"/>
      <c r="J10" s="44"/>
      <c r="K10" s="44"/>
      <c r="L10" s="44"/>
    </row>
    <row r="11" spans="2:12">
      <c r="B11" s="44"/>
      <c r="C11" s="44"/>
      <c r="D11" s="44"/>
      <c r="E11" s="44"/>
      <c r="F11" s="44"/>
      <c r="G11" s="44"/>
      <c r="H11" s="44"/>
      <c r="I11" s="44"/>
      <c r="J11" s="44"/>
      <c r="K11" s="44"/>
      <c r="L11" s="44"/>
    </row>
    <row r="12" spans="2:12">
      <c r="B12" s="44"/>
      <c r="C12" s="44"/>
      <c r="D12" s="44"/>
      <c r="E12" s="44"/>
      <c r="F12" s="44"/>
      <c r="G12" s="44"/>
      <c r="H12" s="44"/>
      <c r="I12" s="44"/>
      <c r="J12" s="44"/>
      <c r="K12" s="44"/>
      <c r="L12" s="44"/>
    </row>
    <row r="13" spans="2:12">
      <c r="B13" s="44"/>
      <c r="C13" s="44"/>
      <c r="D13" s="44"/>
      <c r="E13" s="44"/>
      <c r="F13" s="44"/>
      <c r="G13" s="44"/>
      <c r="H13" s="44"/>
      <c r="I13" s="44"/>
      <c r="J13" s="44"/>
      <c r="K13" s="44"/>
      <c r="L13" s="44"/>
    </row>
    <row r="14" spans="2:12">
      <c r="B14" s="44"/>
      <c r="C14" s="44"/>
      <c r="D14" s="44"/>
      <c r="E14" s="44"/>
      <c r="F14" s="44"/>
      <c r="G14" s="44"/>
      <c r="H14" s="44"/>
      <c r="I14" s="44"/>
      <c r="J14" s="44"/>
      <c r="K14" s="44"/>
      <c r="L14" s="44"/>
    </row>
    <row r="15" spans="2:12">
      <c r="B15" s="44"/>
      <c r="C15" s="44"/>
      <c r="D15" s="44"/>
      <c r="E15" s="44"/>
      <c r="F15" s="44"/>
      <c r="G15" s="44"/>
      <c r="H15" s="44"/>
      <c r="I15" s="44"/>
      <c r="J15" s="44"/>
      <c r="K15" s="44"/>
      <c r="L15" s="44"/>
    </row>
    <row r="16" spans="2:12">
      <c r="B16" s="44"/>
      <c r="C16" s="44"/>
      <c r="D16" s="44"/>
      <c r="E16" s="44"/>
      <c r="F16" s="44"/>
      <c r="G16" s="44"/>
      <c r="H16" s="44"/>
      <c r="I16" s="44"/>
      <c r="J16" s="44"/>
      <c r="K16" s="44"/>
      <c r="L16" s="44"/>
    </row>
    <row r="17" spans="2:12">
      <c r="B17" s="44"/>
      <c r="C17" s="44"/>
      <c r="D17" s="44"/>
      <c r="E17" s="44"/>
      <c r="F17" s="44"/>
      <c r="G17" s="44"/>
      <c r="H17" s="44"/>
      <c r="I17" s="44"/>
      <c r="J17" s="44"/>
      <c r="K17" s="44"/>
      <c r="L17" s="44"/>
    </row>
    <row r="18" spans="2:12">
      <c r="B18" s="44"/>
      <c r="C18" s="44"/>
      <c r="D18" s="44"/>
      <c r="E18" s="44"/>
      <c r="F18" s="44"/>
      <c r="G18" s="44"/>
      <c r="H18" s="44"/>
      <c r="I18" s="44"/>
      <c r="J18" s="44"/>
      <c r="K18" s="44"/>
      <c r="L18" s="44"/>
    </row>
    <row r="19" spans="2:12">
      <c r="B19" s="44"/>
      <c r="C19" s="44"/>
      <c r="D19" s="44"/>
      <c r="E19" s="44"/>
      <c r="F19" s="44"/>
      <c r="G19" s="44"/>
      <c r="H19" s="44"/>
      <c r="I19" s="44"/>
      <c r="J19" s="44"/>
      <c r="K19" s="44"/>
      <c r="L19" s="44"/>
    </row>
    <row r="20" spans="2:12">
      <c r="B20" s="44"/>
      <c r="C20" s="44"/>
      <c r="D20" s="44"/>
      <c r="E20" s="44"/>
      <c r="F20" s="44"/>
      <c r="G20" s="44"/>
      <c r="H20" s="44"/>
      <c r="I20" s="44"/>
      <c r="J20" s="44"/>
      <c r="K20" s="44"/>
      <c r="L20" s="44"/>
    </row>
    <row r="21" spans="2:12">
      <c r="B21" s="44"/>
      <c r="C21" s="44"/>
      <c r="D21" s="44"/>
      <c r="E21" s="44"/>
      <c r="F21" s="44"/>
      <c r="G21" s="44"/>
      <c r="H21" s="44"/>
      <c r="I21" s="44"/>
      <c r="J21" s="44"/>
      <c r="K21" s="44"/>
      <c r="L21" s="44"/>
    </row>
    <row r="22" spans="2:12">
      <c r="B22" s="44"/>
      <c r="C22" s="44"/>
      <c r="D22" s="44"/>
      <c r="E22" s="44"/>
      <c r="F22" s="44"/>
      <c r="G22" s="44"/>
      <c r="H22" s="44"/>
      <c r="I22" s="44"/>
      <c r="J22" s="44"/>
      <c r="K22" s="44"/>
      <c r="L22" s="44"/>
    </row>
    <row r="23" spans="2:12">
      <c r="B23" s="44"/>
      <c r="C23" s="44"/>
      <c r="D23" s="44"/>
      <c r="E23" s="44"/>
      <c r="F23" s="44"/>
      <c r="G23" s="44"/>
      <c r="H23" s="44"/>
      <c r="I23" s="44"/>
      <c r="J23" s="44"/>
      <c r="K23" s="44"/>
      <c r="L23" s="44"/>
    </row>
    <row r="24" spans="2:12">
      <c r="B24" s="44"/>
      <c r="C24" s="44"/>
      <c r="D24" s="44"/>
      <c r="E24" s="44"/>
      <c r="F24" s="44"/>
      <c r="G24" s="44"/>
      <c r="H24" s="44"/>
      <c r="I24" s="44"/>
      <c r="J24" s="44"/>
      <c r="K24" s="44"/>
      <c r="L24" s="44"/>
    </row>
    <row r="25" spans="2:12">
      <c r="B25" s="44"/>
      <c r="C25" s="44"/>
      <c r="D25" s="44"/>
      <c r="E25" s="44"/>
      <c r="F25" s="44"/>
      <c r="G25" s="44"/>
      <c r="H25" s="44"/>
      <c r="I25" s="44"/>
      <c r="J25" s="44"/>
      <c r="K25" s="44"/>
      <c r="L25" s="44"/>
    </row>
    <row r="26" spans="2:12">
      <c r="B26" s="44"/>
      <c r="C26" s="44"/>
      <c r="D26" s="44"/>
      <c r="E26" s="44"/>
      <c r="F26" s="44"/>
      <c r="G26" s="44"/>
      <c r="H26" s="44"/>
      <c r="I26" s="44"/>
      <c r="J26" s="44"/>
      <c r="K26" s="44"/>
      <c r="L26" s="44"/>
    </row>
    <row r="27" spans="2:12">
      <c r="B27" s="44"/>
      <c r="C27" s="44"/>
      <c r="D27" s="44"/>
      <c r="E27" s="44"/>
      <c r="F27" s="44"/>
      <c r="G27" s="44"/>
      <c r="H27" s="44"/>
      <c r="I27" s="44"/>
      <c r="J27" s="44"/>
      <c r="K27" s="44"/>
      <c r="L27" s="44"/>
    </row>
    <row r="28" spans="2:12">
      <c r="B28" s="44"/>
      <c r="C28" s="44"/>
      <c r="D28" s="44"/>
      <c r="E28" s="44"/>
      <c r="F28" s="44"/>
      <c r="G28" s="44"/>
      <c r="H28" s="44"/>
      <c r="I28" s="44"/>
      <c r="J28" s="44"/>
      <c r="K28" s="44"/>
      <c r="L28" s="44"/>
    </row>
    <row r="29" spans="2:12">
      <c r="B29" s="44"/>
      <c r="C29" s="44"/>
      <c r="D29" s="44"/>
      <c r="E29" s="44"/>
      <c r="F29" s="44"/>
      <c r="G29" s="44"/>
      <c r="H29" s="44"/>
      <c r="I29" s="44"/>
      <c r="J29" s="44"/>
      <c r="K29" s="44"/>
      <c r="L29" s="44"/>
    </row>
    <row r="30" spans="2:12">
      <c r="B30" s="44"/>
      <c r="C30" s="44"/>
      <c r="D30" s="44"/>
      <c r="E30" s="44"/>
      <c r="F30" s="44"/>
      <c r="G30" s="44"/>
      <c r="H30" s="44"/>
      <c r="I30" s="44"/>
      <c r="J30" s="44"/>
      <c r="K30" s="44"/>
      <c r="L30" s="44"/>
    </row>
  </sheetData>
  <mergeCells count="10">
    <mergeCell ref="I3:I4"/>
    <mergeCell ref="K3:K4"/>
    <mergeCell ref="L3:L4"/>
    <mergeCell ref="J3:J4"/>
    <mergeCell ref="B3:B4"/>
    <mergeCell ref="C3:C4"/>
    <mergeCell ref="D3:D4"/>
    <mergeCell ref="E3:E4"/>
    <mergeCell ref="F3:F4"/>
    <mergeCell ref="G3:H3"/>
  </mergeCells>
  <phoneticPr fontId="3"/>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228"/>
  <sheetViews>
    <sheetView zoomScale="85" zoomScaleNormal="85" workbookViewId="0">
      <pane ySplit="2" topLeftCell="A3" activePane="bottomLeft" state="frozen"/>
      <selection pane="bottomLeft" activeCell="D3" sqref="D3"/>
    </sheetView>
  </sheetViews>
  <sheetFormatPr defaultRowHeight="14.25"/>
  <cols>
    <col min="10" max="10" width="9" customWidth="1"/>
    <col min="11" max="11" width="9" hidden="1" customWidth="1"/>
    <col min="12" max="12" width="9" customWidth="1"/>
    <col min="13" max="13" width="9" hidden="1" customWidth="1"/>
    <col min="14" max="14" width="9" customWidth="1"/>
    <col min="15" max="15" width="9" hidden="1" customWidth="1"/>
  </cols>
  <sheetData>
    <row r="1" spans="1:17">
      <c r="A1" t="s">
        <v>615</v>
      </c>
      <c r="H1" t="s">
        <v>633</v>
      </c>
    </row>
    <row r="2" spans="1:17" ht="57">
      <c r="A2" s="1" t="s">
        <v>438</v>
      </c>
      <c r="B2" s="1" t="s">
        <v>429</v>
      </c>
      <c r="D2" s="1" t="s">
        <v>438</v>
      </c>
      <c r="E2" s="1" t="s">
        <v>358</v>
      </c>
      <c r="F2" s="1" t="s">
        <v>429</v>
      </c>
      <c r="H2" s="1" t="s">
        <v>438</v>
      </c>
      <c r="I2" s="1" t="s">
        <v>358</v>
      </c>
      <c r="J2" s="1" t="s">
        <v>429</v>
      </c>
      <c r="K2" s="1" t="s">
        <v>625</v>
      </c>
      <c r="L2" s="1" t="s">
        <v>626</v>
      </c>
      <c r="M2" s="1" t="s">
        <v>627</v>
      </c>
      <c r="N2" s="1" t="s">
        <v>628</v>
      </c>
      <c r="O2" s="1" t="s">
        <v>629</v>
      </c>
      <c r="P2" s="1" t="s">
        <v>630</v>
      </c>
      <c r="Q2" s="1" t="s">
        <v>631</v>
      </c>
    </row>
    <row r="3" spans="1:17">
      <c r="A3" s="24" t="s">
        <v>439</v>
      </c>
      <c r="B3" s="2">
        <v>58127</v>
      </c>
      <c r="D3" s="24" t="s">
        <v>439</v>
      </c>
      <c r="E3" s="24" t="s">
        <v>2</v>
      </c>
      <c r="F3" s="2">
        <v>15235</v>
      </c>
      <c r="H3" s="24" t="s">
        <v>441</v>
      </c>
      <c r="I3" s="24" t="s">
        <v>3</v>
      </c>
      <c r="J3" s="2">
        <v>19988</v>
      </c>
      <c r="K3" s="3">
        <v>96.95</v>
      </c>
      <c r="L3" s="3">
        <v>98.13</v>
      </c>
      <c r="M3" s="3">
        <v>90.05</v>
      </c>
      <c r="N3" s="3">
        <v>89.49</v>
      </c>
      <c r="O3" s="3">
        <v>89.53</v>
      </c>
      <c r="P3" s="3">
        <v>88.76</v>
      </c>
      <c r="Q3" s="2">
        <v>205</v>
      </c>
    </row>
    <row r="4" spans="1:17">
      <c r="A4" s="24" t="s">
        <v>440</v>
      </c>
      <c r="B4" s="2">
        <v>52692</v>
      </c>
      <c r="D4" s="24" t="s">
        <v>439</v>
      </c>
      <c r="E4" s="24" t="s">
        <v>3</v>
      </c>
      <c r="F4" s="2">
        <v>13395</v>
      </c>
      <c r="H4" s="24" t="s">
        <v>441</v>
      </c>
      <c r="I4" s="24" t="s">
        <v>1</v>
      </c>
      <c r="J4" s="2">
        <v>7094</v>
      </c>
      <c r="K4" s="3">
        <v>97.02</v>
      </c>
      <c r="L4" s="3">
        <v>98.26</v>
      </c>
      <c r="M4" s="3">
        <v>89.5</v>
      </c>
      <c r="N4" s="3">
        <v>89.93</v>
      </c>
      <c r="O4" s="3">
        <v>89.64</v>
      </c>
      <c r="P4" s="3">
        <v>88.45</v>
      </c>
      <c r="Q4" s="2">
        <v>564</v>
      </c>
    </row>
    <row r="5" spans="1:17">
      <c r="A5" s="24" t="s">
        <v>441</v>
      </c>
      <c r="B5" s="2">
        <v>41214</v>
      </c>
      <c r="D5" s="24" t="s">
        <v>439</v>
      </c>
      <c r="E5" s="24" t="s">
        <v>1</v>
      </c>
      <c r="F5" s="2">
        <v>10028</v>
      </c>
      <c r="H5" s="24" t="s">
        <v>441</v>
      </c>
      <c r="I5" s="24" t="s">
        <v>2</v>
      </c>
      <c r="J5" s="2">
        <v>5543</v>
      </c>
      <c r="K5" s="3">
        <v>97.01</v>
      </c>
      <c r="L5" s="3">
        <v>97.28</v>
      </c>
      <c r="M5" s="3">
        <v>89.63</v>
      </c>
      <c r="N5" s="3">
        <v>89.81</v>
      </c>
      <c r="O5" s="3">
        <v>89.62</v>
      </c>
      <c r="P5" s="3">
        <v>89.42</v>
      </c>
      <c r="Q5" s="2">
        <v>662</v>
      </c>
    </row>
    <row r="6" spans="1:17">
      <c r="A6" s="24" t="s">
        <v>442</v>
      </c>
      <c r="B6" s="2">
        <v>19662</v>
      </c>
      <c r="D6" s="24" t="s">
        <v>439</v>
      </c>
      <c r="E6" s="24" t="s">
        <v>4</v>
      </c>
      <c r="F6" s="2">
        <v>4632</v>
      </c>
      <c r="H6" s="24" t="s">
        <v>441</v>
      </c>
      <c r="I6" s="24" t="s">
        <v>4</v>
      </c>
      <c r="J6" s="2">
        <v>4047</v>
      </c>
      <c r="K6" s="3">
        <v>97.1</v>
      </c>
      <c r="L6" s="3">
        <v>97.76</v>
      </c>
      <c r="M6" s="3">
        <v>89.35</v>
      </c>
      <c r="N6" s="3">
        <v>90.39</v>
      </c>
      <c r="O6" s="3">
        <v>89.88</v>
      </c>
      <c r="P6" s="3">
        <v>90.28</v>
      </c>
      <c r="Q6" s="2">
        <v>911</v>
      </c>
    </row>
    <row r="7" spans="1:17">
      <c r="A7" s="24" t="s">
        <v>444</v>
      </c>
      <c r="B7" s="2">
        <v>17670</v>
      </c>
      <c r="D7" s="24" t="s">
        <v>439</v>
      </c>
      <c r="E7" s="24" t="s">
        <v>5</v>
      </c>
      <c r="F7" s="2">
        <v>3214</v>
      </c>
      <c r="H7" s="24" t="s">
        <v>441</v>
      </c>
      <c r="I7" s="24" t="s">
        <v>5</v>
      </c>
      <c r="J7" s="2">
        <v>2854</v>
      </c>
      <c r="K7" s="3">
        <v>96.98</v>
      </c>
      <c r="L7" s="3">
        <v>97.84</v>
      </c>
      <c r="M7" s="3">
        <v>89.57</v>
      </c>
      <c r="N7" s="3">
        <v>88.13</v>
      </c>
      <c r="O7" s="3">
        <v>90.05</v>
      </c>
      <c r="P7" s="3">
        <v>88.92</v>
      </c>
      <c r="Q7" s="2">
        <v>1228</v>
      </c>
    </row>
    <row r="8" spans="1:17">
      <c r="A8" s="24" t="s">
        <v>443</v>
      </c>
      <c r="B8" s="2">
        <v>17356</v>
      </c>
      <c r="D8" s="24" t="s">
        <v>439</v>
      </c>
      <c r="E8" s="24" t="s">
        <v>9</v>
      </c>
      <c r="F8" s="2">
        <v>2148</v>
      </c>
      <c r="H8" s="24" t="s">
        <v>441</v>
      </c>
      <c r="I8" s="24" t="s">
        <v>6</v>
      </c>
      <c r="J8" s="2">
        <v>1944</v>
      </c>
      <c r="K8" s="3">
        <v>96.22</v>
      </c>
      <c r="L8" s="3">
        <v>96.7</v>
      </c>
      <c r="M8" s="3">
        <v>90.84</v>
      </c>
      <c r="N8" s="3">
        <v>91.85</v>
      </c>
      <c r="O8" s="3">
        <v>89</v>
      </c>
      <c r="P8" s="3">
        <v>87.3</v>
      </c>
      <c r="Q8" s="2">
        <v>1615</v>
      </c>
    </row>
    <row r="9" spans="1:17">
      <c r="A9" s="24" t="s">
        <v>445</v>
      </c>
      <c r="B9" s="2">
        <v>14368</v>
      </c>
      <c r="D9" s="24" t="s">
        <v>439</v>
      </c>
      <c r="E9" s="24" t="s">
        <v>7</v>
      </c>
      <c r="F9" s="2">
        <v>2017</v>
      </c>
      <c r="H9" s="24" t="s">
        <v>441</v>
      </c>
      <c r="I9" s="24" t="s">
        <v>7</v>
      </c>
      <c r="J9" s="2">
        <v>1628</v>
      </c>
      <c r="K9" s="3">
        <v>96.21</v>
      </c>
      <c r="L9" s="3">
        <v>95.4</v>
      </c>
      <c r="M9" s="3">
        <v>90.94</v>
      </c>
      <c r="N9" s="3">
        <v>90.75</v>
      </c>
      <c r="O9" s="3">
        <v>88.99</v>
      </c>
      <c r="P9" s="3">
        <v>88.13</v>
      </c>
      <c r="Q9" s="2">
        <v>1714</v>
      </c>
    </row>
    <row r="10" spans="1:17">
      <c r="A10" s="24" t="s">
        <v>446</v>
      </c>
      <c r="B10" s="2">
        <v>8029</v>
      </c>
      <c r="D10" s="24" t="s">
        <v>439</v>
      </c>
      <c r="E10" s="24" t="s">
        <v>8</v>
      </c>
      <c r="F10" s="2">
        <v>1973</v>
      </c>
      <c r="H10" s="24" t="s">
        <v>441</v>
      </c>
      <c r="I10" s="24" t="s">
        <v>10</v>
      </c>
      <c r="J10" s="2">
        <v>1129</v>
      </c>
      <c r="K10" s="3">
        <v>96.39</v>
      </c>
      <c r="L10" s="3">
        <v>95.64</v>
      </c>
      <c r="M10" s="3">
        <v>90.82</v>
      </c>
      <c r="N10" s="3">
        <v>91.68</v>
      </c>
      <c r="O10" s="3">
        <v>89.38</v>
      </c>
      <c r="P10" s="3">
        <v>88.35</v>
      </c>
      <c r="Q10" s="2">
        <v>2236</v>
      </c>
    </row>
    <row r="11" spans="1:17">
      <c r="A11" s="24" t="s">
        <v>448</v>
      </c>
      <c r="B11" s="2">
        <v>6672</v>
      </c>
      <c r="D11" s="24" t="s">
        <v>439</v>
      </c>
      <c r="E11" s="24" t="s">
        <v>12</v>
      </c>
      <c r="F11" s="2">
        <v>1354</v>
      </c>
      <c r="H11" s="24" t="s">
        <v>441</v>
      </c>
      <c r="I11" s="24" t="s">
        <v>13</v>
      </c>
      <c r="J11" s="2">
        <v>984</v>
      </c>
      <c r="K11" s="3">
        <v>96.17</v>
      </c>
      <c r="L11" s="3">
        <v>97.73</v>
      </c>
      <c r="M11" s="3">
        <v>90.92</v>
      </c>
      <c r="N11" s="3">
        <v>89.58</v>
      </c>
      <c r="O11" s="3">
        <v>89.48</v>
      </c>
      <c r="P11" s="3">
        <v>88.79</v>
      </c>
      <c r="Q11" s="2">
        <v>2500</v>
      </c>
    </row>
    <row r="12" spans="1:17">
      <c r="A12" s="24" t="s">
        <v>450</v>
      </c>
      <c r="B12" s="2">
        <v>6484</v>
      </c>
      <c r="D12" s="24" t="s">
        <v>439</v>
      </c>
      <c r="E12" s="24" t="s">
        <v>6</v>
      </c>
      <c r="F12" s="2">
        <v>1150</v>
      </c>
      <c r="H12" s="24" t="s">
        <v>441</v>
      </c>
      <c r="I12" s="24" t="s">
        <v>8</v>
      </c>
      <c r="J12" s="2">
        <v>705</v>
      </c>
      <c r="K12" s="3">
        <v>96.31</v>
      </c>
      <c r="L12" s="3">
        <v>96.01</v>
      </c>
      <c r="M12" s="3">
        <v>90.44</v>
      </c>
      <c r="N12" s="3">
        <v>87</v>
      </c>
      <c r="O12" s="3">
        <v>89.16</v>
      </c>
      <c r="P12" s="3">
        <v>88.86</v>
      </c>
      <c r="Q12" s="2">
        <v>3462</v>
      </c>
    </row>
    <row r="13" spans="1:17">
      <c r="A13" s="24" t="s">
        <v>447</v>
      </c>
      <c r="B13" s="2">
        <v>6453</v>
      </c>
      <c r="D13" s="24" t="s">
        <v>439</v>
      </c>
      <c r="E13" s="24" t="s">
        <v>10</v>
      </c>
      <c r="F13" s="2">
        <v>671</v>
      </c>
      <c r="H13" s="24" t="s">
        <v>441</v>
      </c>
      <c r="I13" s="24" t="s">
        <v>11</v>
      </c>
      <c r="J13" s="2">
        <v>515</v>
      </c>
      <c r="K13" s="3">
        <v>96.41</v>
      </c>
      <c r="L13" s="3">
        <v>96.81</v>
      </c>
      <c r="M13" s="3">
        <v>90.23</v>
      </c>
      <c r="N13" s="3">
        <v>91.67</v>
      </c>
      <c r="O13" s="3">
        <v>89.31</v>
      </c>
      <c r="P13" s="3">
        <v>88.43</v>
      </c>
      <c r="Q13" s="2">
        <v>4382</v>
      </c>
    </row>
    <row r="14" spans="1:17">
      <c r="A14" s="24" t="s">
        <v>449</v>
      </c>
      <c r="B14" s="2">
        <v>5524</v>
      </c>
      <c r="D14" s="24" t="s">
        <v>439</v>
      </c>
      <c r="E14" s="24" t="s">
        <v>11</v>
      </c>
      <c r="F14" s="2">
        <v>593</v>
      </c>
      <c r="H14" s="24" t="s">
        <v>441</v>
      </c>
      <c r="I14" s="24" t="s">
        <v>14</v>
      </c>
      <c r="J14" s="2">
        <v>439</v>
      </c>
      <c r="K14" s="3">
        <v>96.16</v>
      </c>
      <c r="L14" s="3">
        <v>95.53</v>
      </c>
      <c r="M14" s="3">
        <v>90.21</v>
      </c>
      <c r="N14" s="3">
        <v>88.62</v>
      </c>
      <c r="O14" s="3">
        <v>89.45</v>
      </c>
      <c r="P14" s="3">
        <v>87.5</v>
      </c>
      <c r="Q14" s="2">
        <v>5130</v>
      </c>
    </row>
    <row r="15" spans="1:17">
      <c r="A15" s="24" t="s">
        <v>451</v>
      </c>
      <c r="B15" s="2">
        <v>5030</v>
      </c>
      <c r="D15" s="24" t="s">
        <v>439</v>
      </c>
      <c r="E15" s="24" t="s">
        <v>13</v>
      </c>
      <c r="F15" s="2">
        <v>527</v>
      </c>
      <c r="H15" s="24" t="s">
        <v>441</v>
      </c>
      <c r="I15" s="24" t="s">
        <v>9</v>
      </c>
      <c r="J15" s="2">
        <v>798</v>
      </c>
      <c r="K15" s="3">
        <v>96.53</v>
      </c>
      <c r="L15" s="3">
        <v>96.03</v>
      </c>
      <c r="M15" s="3">
        <v>90.07</v>
      </c>
      <c r="N15" s="3">
        <v>88.73</v>
      </c>
      <c r="O15" s="3">
        <v>89.43</v>
      </c>
      <c r="P15" s="3">
        <v>88.94</v>
      </c>
      <c r="Q15" s="2">
        <v>3604</v>
      </c>
    </row>
    <row r="16" spans="1:17">
      <c r="A16" s="24" t="s">
        <v>453</v>
      </c>
      <c r="B16" s="2">
        <v>4802</v>
      </c>
      <c r="D16" s="24" t="s">
        <v>439</v>
      </c>
      <c r="E16" s="24" t="s">
        <v>14</v>
      </c>
      <c r="F16" s="2">
        <v>468</v>
      </c>
      <c r="H16" s="24" t="s">
        <v>441</v>
      </c>
      <c r="I16" s="24" t="s">
        <v>12</v>
      </c>
      <c r="J16" s="2">
        <v>525</v>
      </c>
      <c r="K16" s="3">
        <v>96.32</v>
      </c>
      <c r="L16" s="3">
        <v>95.75</v>
      </c>
      <c r="M16" s="3">
        <v>90.29</v>
      </c>
      <c r="N16" s="3">
        <v>93.3</v>
      </c>
      <c r="O16" s="3">
        <v>89.5</v>
      </c>
      <c r="P16" s="3">
        <v>88.09</v>
      </c>
      <c r="Q16" s="2">
        <v>4163</v>
      </c>
    </row>
    <row r="17" spans="1:17">
      <c r="A17" s="24" t="s">
        <v>452</v>
      </c>
      <c r="B17" s="2">
        <v>4758</v>
      </c>
      <c r="D17" s="24" t="s">
        <v>439</v>
      </c>
      <c r="E17" s="24" t="s">
        <v>15</v>
      </c>
      <c r="F17" s="2">
        <v>386</v>
      </c>
      <c r="H17" s="24" t="s">
        <v>441</v>
      </c>
      <c r="I17" s="24" t="s">
        <v>15</v>
      </c>
      <c r="J17" s="2">
        <v>434</v>
      </c>
      <c r="K17" s="3">
        <v>96.45</v>
      </c>
      <c r="L17" s="3">
        <v>97.12</v>
      </c>
      <c r="M17" s="3">
        <v>89.8</v>
      </c>
      <c r="N17" s="3">
        <v>91.1</v>
      </c>
      <c r="O17" s="3">
        <v>89.75</v>
      </c>
      <c r="P17" s="3">
        <v>88.02</v>
      </c>
      <c r="Q17" s="2">
        <v>4593</v>
      </c>
    </row>
    <row r="18" spans="1:17">
      <c r="A18" s="24" t="s">
        <v>454</v>
      </c>
      <c r="B18" s="2">
        <v>3999</v>
      </c>
      <c r="D18" s="24" t="s">
        <v>439</v>
      </c>
      <c r="E18" s="24" t="s">
        <v>616</v>
      </c>
      <c r="F18" s="2">
        <v>21</v>
      </c>
      <c r="H18" s="24" t="s">
        <v>441</v>
      </c>
      <c r="I18" s="24" t="s">
        <v>617</v>
      </c>
      <c r="J18" s="2">
        <v>5</v>
      </c>
      <c r="K18" s="3">
        <v>96.14</v>
      </c>
      <c r="L18" s="3">
        <v>94.4</v>
      </c>
      <c r="M18" s="3">
        <v>90.35</v>
      </c>
      <c r="N18" s="3">
        <v>85.72</v>
      </c>
      <c r="O18" s="3">
        <v>88.77</v>
      </c>
      <c r="P18" s="3">
        <v>88</v>
      </c>
      <c r="Q18" s="2">
        <v>70</v>
      </c>
    </row>
    <row r="19" spans="1:17">
      <c r="A19" s="24" t="s">
        <v>457</v>
      </c>
      <c r="B19" s="2">
        <v>3926</v>
      </c>
      <c r="D19" s="24" t="s">
        <v>439</v>
      </c>
      <c r="E19" s="24" t="s">
        <v>617</v>
      </c>
      <c r="F19" s="2">
        <v>5</v>
      </c>
      <c r="H19" s="24" t="s">
        <v>441</v>
      </c>
      <c r="I19" s="24" t="s">
        <v>616</v>
      </c>
      <c r="J19" s="2">
        <v>22</v>
      </c>
      <c r="K19" s="3">
        <v>96.8</v>
      </c>
      <c r="L19" s="3">
        <v>93.99</v>
      </c>
      <c r="M19" s="3">
        <v>89.3</v>
      </c>
      <c r="N19" s="3">
        <v>81.61</v>
      </c>
      <c r="O19" s="3">
        <v>90.08</v>
      </c>
      <c r="P19" s="3">
        <v>86.79</v>
      </c>
      <c r="Q19" s="2">
        <v>100</v>
      </c>
    </row>
    <row r="20" spans="1:17">
      <c r="A20" s="24" t="s">
        <v>455</v>
      </c>
      <c r="B20" s="2">
        <v>3593</v>
      </c>
      <c r="D20" s="24" t="s">
        <v>443</v>
      </c>
      <c r="E20" s="24" t="s">
        <v>2</v>
      </c>
      <c r="F20" s="2">
        <v>4603</v>
      </c>
      <c r="H20" s="24" t="s">
        <v>450</v>
      </c>
      <c r="I20" s="24" t="s">
        <v>3</v>
      </c>
      <c r="J20" s="2">
        <v>2856</v>
      </c>
      <c r="K20" s="3">
        <v>94.84</v>
      </c>
      <c r="L20" s="3">
        <v>95</v>
      </c>
      <c r="M20" s="3">
        <v>93.18</v>
      </c>
      <c r="N20" s="3">
        <v>93.51</v>
      </c>
      <c r="O20" s="3">
        <v>87.97</v>
      </c>
      <c r="P20" s="3">
        <v>87.33</v>
      </c>
      <c r="Q20" s="2">
        <v>222</v>
      </c>
    </row>
    <row r="21" spans="1:17">
      <c r="A21" s="24" t="s">
        <v>456</v>
      </c>
      <c r="B21" s="2">
        <v>3536</v>
      </c>
      <c r="D21" s="24" t="s">
        <v>443</v>
      </c>
      <c r="E21" s="24" t="s">
        <v>3</v>
      </c>
      <c r="F21" s="2">
        <v>2046</v>
      </c>
      <c r="H21" s="24" t="s">
        <v>450</v>
      </c>
      <c r="I21" s="24" t="s">
        <v>1</v>
      </c>
      <c r="J21" s="2">
        <v>729</v>
      </c>
      <c r="K21" s="3">
        <v>94.53</v>
      </c>
      <c r="L21" s="3">
        <v>95.16</v>
      </c>
      <c r="M21" s="3">
        <v>92.84</v>
      </c>
      <c r="N21" s="3">
        <v>93.3</v>
      </c>
      <c r="O21" s="3">
        <v>87.76</v>
      </c>
      <c r="P21" s="3">
        <v>87.11</v>
      </c>
      <c r="Q21" s="2">
        <v>811</v>
      </c>
    </row>
    <row r="22" spans="1:17">
      <c r="A22" s="24" t="s">
        <v>458</v>
      </c>
      <c r="B22" s="2">
        <v>3092</v>
      </c>
      <c r="D22" s="24" t="s">
        <v>443</v>
      </c>
      <c r="E22" s="24" t="s">
        <v>7</v>
      </c>
      <c r="F22" s="2">
        <v>1871</v>
      </c>
      <c r="H22" s="24" t="s">
        <v>450</v>
      </c>
      <c r="I22" s="24" t="s">
        <v>2</v>
      </c>
      <c r="J22" s="2">
        <v>713</v>
      </c>
      <c r="K22" s="3">
        <v>94.68</v>
      </c>
      <c r="L22" s="3">
        <v>95.11</v>
      </c>
      <c r="M22" s="3">
        <v>92.93</v>
      </c>
      <c r="N22" s="3">
        <v>92.66</v>
      </c>
      <c r="O22" s="3">
        <v>87.93</v>
      </c>
      <c r="P22" s="3">
        <v>87.78</v>
      </c>
      <c r="Q22" s="2">
        <v>825</v>
      </c>
    </row>
    <row r="23" spans="1:17">
      <c r="A23" s="24" t="s">
        <v>460</v>
      </c>
      <c r="B23" s="2">
        <v>2703</v>
      </c>
      <c r="D23" s="24" t="s">
        <v>443</v>
      </c>
      <c r="E23" s="24" t="s">
        <v>8</v>
      </c>
      <c r="F23" s="2">
        <v>1745</v>
      </c>
      <c r="H23" s="24" t="s">
        <v>450</v>
      </c>
      <c r="I23" s="24" t="s">
        <v>4</v>
      </c>
      <c r="J23" s="2">
        <v>430</v>
      </c>
      <c r="K23" s="3">
        <v>94.7</v>
      </c>
      <c r="L23" s="3">
        <v>95.12</v>
      </c>
      <c r="M23" s="3">
        <v>92.88</v>
      </c>
      <c r="N23" s="3">
        <v>93.11</v>
      </c>
      <c r="O23" s="3">
        <v>87.96</v>
      </c>
      <c r="P23" s="3">
        <v>87.86</v>
      </c>
      <c r="Q23" s="2">
        <v>1314</v>
      </c>
    </row>
    <row r="24" spans="1:17">
      <c r="A24" s="24" t="s">
        <v>461</v>
      </c>
      <c r="B24" s="2">
        <v>2503</v>
      </c>
      <c r="D24" s="24" t="s">
        <v>443</v>
      </c>
      <c r="E24" s="24" t="s">
        <v>9</v>
      </c>
      <c r="F24" s="2">
        <v>1601</v>
      </c>
      <c r="H24" s="24" t="s">
        <v>450</v>
      </c>
      <c r="I24" s="24" t="s">
        <v>5</v>
      </c>
      <c r="J24" s="2">
        <v>399</v>
      </c>
      <c r="K24" s="3">
        <v>94.49</v>
      </c>
      <c r="L24" s="3">
        <v>94.36</v>
      </c>
      <c r="M24" s="3">
        <v>92.8</v>
      </c>
      <c r="N24" s="3">
        <v>92.22</v>
      </c>
      <c r="O24" s="3">
        <v>88.16</v>
      </c>
      <c r="P24" s="3">
        <v>87.68</v>
      </c>
      <c r="Q24" s="2">
        <v>1365</v>
      </c>
    </row>
    <row r="25" spans="1:17">
      <c r="A25" s="24" t="s">
        <v>459</v>
      </c>
      <c r="B25" s="2">
        <v>2353</v>
      </c>
      <c r="D25" s="24" t="s">
        <v>443</v>
      </c>
      <c r="E25" s="24" t="s">
        <v>1</v>
      </c>
      <c r="F25" s="2">
        <v>1480</v>
      </c>
      <c r="H25" s="24" t="s">
        <v>450</v>
      </c>
      <c r="I25" s="24" t="s">
        <v>6</v>
      </c>
      <c r="J25" s="2">
        <v>560</v>
      </c>
      <c r="K25" s="3">
        <v>94.39</v>
      </c>
      <c r="L25" s="3">
        <v>94.59</v>
      </c>
      <c r="M25" s="3">
        <v>92.88</v>
      </c>
      <c r="N25" s="3">
        <v>93.38</v>
      </c>
      <c r="O25" s="3">
        <v>87.82</v>
      </c>
      <c r="P25" s="3">
        <v>87.4</v>
      </c>
      <c r="Q25" s="2">
        <v>1036</v>
      </c>
    </row>
    <row r="26" spans="1:17">
      <c r="A26" s="24" t="s">
        <v>462</v>
      </c>
      <c r="B26" s="2">
        <v>2274</v>
      </c>
      <c r="D26" s="24" t="s">
        <v>443</v>
      </c>
      <c r="E26" s="24" t="s">
        <v>12</v>
      </c>
      <c r="F26" s="2">
        <v>1025</v>
      </c>
      <c r="H26" s="24" t="s">
        <v>450</v>
      </c>
      <c r="I26" s="24" t="s">
        <v>7</v>
      </c>
      <c r="J26" s="2">
        <v>521</v>
      </c>
      <c r="K26" s="3">
        <v>94.44</v>
      </c>
      <c r="L26" s="3">
        <v>93.36</v>
      </c>
      <c r="M26" s="3">
        <v>92.93</v>
      </c>
      <c r="N26" s="3">
        <v>91.55</v>
      </c>
      <c r="O26" s="3">
        <v>87.82</v>
      </c>
      <c r="P26" s="3">
        <v>87.87</v>
      </c>
      <c r="Q26" s="2">
        <v>1075</v>
      </c>
    </row>
    <row r="27" spans="1:17">
      <c r="A27" s="24" t="s">
        <v>465</v>
      </c>
      <c r="B27" s="2">
        <v>1685</v>
      </c>
      <c r="D27" s="24" t="s">
        <v>443</v>
      </c>
      <c r="E27" s="24" t="s">
        <v>6</v>
      </c>
      <c r="F27" s="2">
        <v>667</v>
      </c>
      <c r="H27" s="24" t="s">
        <v>450</v>
      </c>
      <c r="I27" s="24" t="s">
        <v>10</v>
      </c>
      <c r="J27" s="2">
        <v>308</v>
      </c>
      <c r="K27" s="3">
        <v>94.34</v>
      </c>
      <c r="L27" s="3">
        <v>93.76</v>
      </c>
      <c r="M27" s="3">
        <v>92.91</v>
      </c>
      <c r="N27" s="3">
        <v>93.15</v>
      </c>
      <c r="O27" s="3">
        <v>88.07</v>
      </c>
      <c r="P27" s="3">
        <v>87.89</v>
      </c>
      <c r="Q27" s="2">
        <v>1410</v>
      </c>
    </row>
    <row r="28" spans="1:17">
      <c r="A28" s="24" t="s">
        <v>463</v>
      </c>
      <c r="B28" s="2">
        <v>1631</v>
      </c>
      <c r="D28" s="24" t="s">
        <v>443</v>
      </c>
      <c r="E28" s="24" t="s">
        <v>4</v>
      </c>
      <c r="F28" s="2">
        <v>634</v>
      </c>
      <c r="H28" s="24" t="s">
        <v>450</v>
      </c>
      <c r="I28" s="24" t="s">
        <v>13</v>
      </c>
      <c r="J28" s="2">
        <v>267</v>
      </c>
      <c r="K28" s="3">
        <v>94.18</v>
      </c>
      <c r="L28" s="3">
        <v>92.29</v>
      </c>
      <c r="M28" s="3">
        <v>92.8</v>
      </c>
      <c r="N28" s="3">
        <v>92.44</v>
      </c>
      <c r="O28" s="3">
        <v>88.18</v>
      </c>
      <c r="P28" s="3">
        <v>87.68</v>
      </c>
      <c r="Q28" s="2">
        <v>1522</v>
      </c>
    </row>
    <row r="29" spans="1:17">
      <c r="A29" s="24" t="s">
        <v>464</v>
      </c>
      <c r="B29" s="2">
        <v>1557</v>
      </c>
      <c r="D29" s="24" t="s">
        <v>443</v>
      </c>
      <c r="E29" s="24" t="s">
        <v>5</v>
      </c>
      <c r="F29" s="2">
        <v>430</v>
      </c>
      <c r="H29" s="24" t="s">
        <v>450</v>
      </c>
      <c r="I29" s="24" t="s">
        <v>8</v>
      </c>
      <c r="J29" s="2">
        <v>167</v>
      </c>
      <c r="K29" s="3">
        <v>94.13</v>
      </c>
      <c r="L29" s="3">
        <v>94.82</v>
      </c>
      <c r="M29" s="3">
        <v>92.51</v>
      </c>
      <c r="N29" s="3">
        <v>90.59</v>
      </c>
      <c r="O29" s="3">
        <v>87.76</v>
      </c>
      <c r="P29" s="3">
        <v>87.09</v>
      </c>
      <c r="Q29" s="2">
        <v>2753</v>
      </c>
    </row>
    <row r="30" spans="1:17">
      <c r="A30" s="24" t="s">
        <v>466</v>
      </c>
      <c r="B30" s="2">
        <v>1325</v>
      </c>
      <c r="D30" s="24" t="s">
        <v>443</v>
      </c>
      <c r="E30" s="24" t="s">
        <v>11</v>
      </c>
      <c r="F30" s="2">
        <v>293</v>
      </c>
      <c r="H30" s="24" t="s">
        <v>450</v>
      </c>
      <c r="I30" s="24" t="s">
        <v>11</v>
      </c>
      <c r="J30" s="2">
        <v>108</v>
      </c>
      <c r="K30" s="3">
        <v>94.18</v>
      </c>
      <c r="L30" s="3">
        <v>94.78</v>
      </c>
      <c r="M30" s="3">
        <v>92.7</v>
      </c>
      <c r="N30" s="3">
        <v>90.79</v>
      </c>
      <c r="O30" s="3">
        <v>87.69</v>
      </c>
      <c r="P30" s="3">
        <v>87.76</v>
      </c>
      <c r="Q30" s="2">
        <v>3533</v>
      </c>
    </row>
    <row r="31" spans="1:17">
      <c r="A31" s="24" t="s">
        <v>471</v>
      </c>
      <c r="B31" s="2">
        <v>1232</v>
      </c>
      <c r="D31" s="24" t="s">
        <v>443</v>
      </c>
      <c r="E31" s="24" t="s">
        <v>10</v>
      </c>
      <c r="F31" s="2">
        <v>289</v>
      </c>
      <c r="H31" s="24" t="s">
        <v>450</v>
      </c>
      <c r="I31" s="24" t="s">
        <v>14</v>
      </c>
      <c r="J31" s="2">
        <v>102</v>
      </c>
      <c r="K31" s="3">
        <v>94.2</v>
      </c>
      <c r="L31" s="3">
        <v>93.05</v>
      </c>
      <c r="M31" s="3">
        <v>92.44</v>
      </c>
      <c r="N31" s="3">
        <v>93.92</v>
      </c>
      <c r="O31" s="3">
        <v>87.85</v>
      </c>
      <c r="P31" s="3">
        <v>89.29</v>
      </c>
      <c r="Q31" s="2">
        <v>4025</v>
      </c>
    </row>
    <row r="32" spans="1:17">
      <c r="A32" s="24" t="s">
        <v>470</v>
      </c>
      <c r="B32" s="2">
        <v>1232</v>
      </c>
      <c r="D32" s="24" t="s">
        <v>443</v>
      </c>
      <c r="E32" s="24" t="s">
        <v>13</v>
      </c>
      <c r="F32" s="2">
        <v>206</v>
      </c>
      <c r="H32" s="24" t="s">
        <v>450</v>
      </c>
      <c r="I32" s="24" t="s">
        <v>9</v>
      </c>
      <c r="J32" s="2">
        <v>190</v>
      </c>
      <c r="K32" s="3">
        <v>94.15</v>
      </c>
      <c r="L32" s="3">
        <v>93.57</v>
      </c>
      <c r="M32" s="3">
        <v>92.73</v>
      </c>
      <c r="N32" s="3">
        <v>90.93</v>
      </c>
      <c r="O32" s="3">
        <v>87.7</v>
      </c>
      <c r="P32" s="3">
        <v>87.06</v>
      </c>
      <c r="Q32" s="2">
        <v>2773</v>
      </c>
    </row>
    <row r="33" spans="1:17">
      <c r="A33" s="24" t="s">
        <v>468</v>
      </c>
      <c r="B33" s="2">
        <v>1111</v>
      </c>
      <c r="D33" s="24" t="s">
        <v>443</v>
      </c>
      <c r="E33" s="24" t="s">
        <v>14</v>
      </c>
      <c r="F33" s="2">
        <v>202</v>
      </c>
      <c r="H33" s="24" t="s">
        <v>450</v>
      </c>
      <c r="I33" s="24" t="s">
        <v>12</v>
      </c>
      <c r="J33" s="2">
        <v>102</v>
      </c>
      <c r="K33" s="3">
        <v>94.25</v>
      </c>
      <c r="L33" s="3">
        <v>94.61</v>
      </c>
      <c r="M33" s="3">
        <v>92.7</v>
      </c>
      <c r="N33" s="3">
        <v>91.89</v>
      </c>
      <c r="O33" s="3">
        <v>88.15</v>
      </c>
      <c r="P33" s="3">
        <v>88.15</v>
      </c>
      <c r="Q33" s="2">
        <v>3548</v>
      </c>
    </row>
    <row r="34" spans="1:17">
      <c r="A34" s="24" t="s">
        <v>474</v>
      </c>
      <c r="B34" s="2">
        <v>1091</v>
      </c>
      <c r="D34" s="24" t="s">
        <v>443</v>
      </c>
      <c r="E34" s="24" t="s">
        <v>15</v>
      </c>
      <c r="F34" s="2">
        <v>149</v>
      </c>
      <c r="H34" s="24" t="s">
        <v>450</v>
      </c>
      <c r="I34" s="24" t="s">
        <v>15</v>
      </c>
      <c r="J34" s="2">
        <v>105</v>
      </c>
      <c r="K34" s="3">
        <v>94.22</v>
      </c>
      <c r="L34" s="3">
        <v>92.6</v>
      </c>
      <c r="M34" s="3">
        <v>92.91</v>
      </c>
      <c r="N34" s="3">
        <v>93.69</v>
      </c>
      <c r="O34" s="3">
        <v>88.28</v>
      </c>
      <c r="P34" s="3">
        <v>88.06</v>
      </c>
      <c r="Q34" s="2">
        <v>3851</v>
      </c>
    </row>
    <row r="35" spans="1:17">
      <c r="A35" s="24" t="s">
        <v>467</v>
      </c>
      <c r="B35" s="2">
        <v>1021</v>
      </c>
      <c r="D35" s="24" t="s">
        <v>443</v>
      </c>
      <c r="E35" s="24" t="s">
        <v>616</v>
      </c>
      <c r="F35" s="2">
        <v>7</v>
      </c>
      <c r="H35" s="24" t="s">
        <v>450</v>
      </c>
      <c r="I35" s="24" t="s">
        <v>616</v>
      </c>
      <c r="J35" s="2">
        <v>4</v>
      </c>
      <c r="K35" s="3">
        <v>94.68</v>
      </c>
      <c r="L35" s="3">
        <v>93.24</v>
      </c>
      <c r="M35" s="3">
        <v>94.2</v>
      </c>
      <c r="N35" s="3">
        <v>92.9</v>
      </c>
      <c r="O35" s="3">
        <v>88.45</v>
      </c>
      <c r="P35" s="3">
        <v>86.45</v>
      </c>
      <c r="Q35" s="2">
        <v>100</v>
      </c>
    </row>
    <row r="36" spans="1:17">
      <c r="A36" s="24" t="s">
        <v>477</v>
      </c>
      <c r="B36" s="2">
        <v>1015</v>
      </c>
      <c r="D36" s="24" t="s">
        <v>443</v>
      </c>
      <c r="E36" s="24" t="s">
        <v>617</v>
      </c>
      <c r="F36" s="2">
        <v>1</v>
      </c>
      <c r="H36" s="24" t="s">
        <v>514</v>
      </c>
      <c r="I36" s="24" t="s">
        <v>3</v>
      </c>
      <c r="J36" s="2">
        <v>49</v>
      </c>
      <c r="K36" s="3">
        <v>93.5</v>
      </c>
      <c r="L36" s="3">
        <v>91.91</v>
      </c>
      <c r="M36" s="3">
        <v>91.69</v>
      </c>
      <c r="N36" s="3">
        <v>90.69</v>
      </c>
      <c r="O36" s="3">
        <v>87.07</v>
      </c>
      <c r="P36" s="3">
        <v>85.64</v>
      </c>
      <c r="Q36" s="2">
        <v>284</v>
      </c>
    </row>
    <row r="37" spans="1:17">
      <c r="A37" s="24" t="s">
        <v>475</v>
      </c>
      <c r="B37" s="2">
        <v>1011</v>
      </c>
      <c r="H37" s="24" t="s">
        <v>514</v>
      </c>
      <c r="I37" s="24" t="s">
        <v>1</v>
      </c>
      <c r="J37" s="2">
        <v>41</v>
      </c>
      <c r="K37" s="3">
        <v>93.71</v>
      </c>
      <c r="L37" s="3">
        <v>93.81</v>
      </c>
      <c r="M37" s="3">
        <v>91.14</v>
      </c>
      <c r="N37" s="3">
        <v>84.52</v>
      </c>
      <c r="O37" s="3">
        <v>87.01</v>
      </c>
      <c r="P37" s="3">
        <v>86.07</v>
      </c>
      <c r="Q37" s="2">
        <v>472</v>
      </c>
    </row>
    <row r="38" spans="1:17">
      <c r="A38" s="24" t="s">
        <v>476</v>
      </c>
      <c r="B38" s="2">
        <v>995</v>
      </c>
      <c r="H38" s="24" t="s">
        <v>514</v>
      </c>
      <c r="I38" s="24" t="s">
        <v>2</v>
      </c>
      <c r="J38" s="2">
        <v>13</v>
      </c>
      <c r="K38" s="3">
        <v>93.06</v>
      </c>
      <c r="L38" s="3">
        <v>91</v>
      </c>
      <c r="M38" s="3">
        <v>91.19</v>
      </c>
      <c r="N38" s="3">
        <v>88.7</v>
      </c>
      <c r="O38" s="3">
        <v>86.75</v>
      </c>
      <c r="P38" s="3">
        <v>84.92</v>
      </c>
      <c r="Q38" s="2">
        <v>1163</v>
      </c>
    </row>
    <row r="39" spans="1:17">
      <c r="A39" s="24" t="s">
        <v>478</v>
      </c>
      <c r="B39" s="2">
        <v>946</v>
      </c>
      <c r="H39" s="24" t="s">
        <v>514</v>
      </c>
      <c r="I39" s="24" t="s">
        <v>4</v>
      </c>
      <c r="J39" s="2">
        <v>10</v>
      </c>
      <c r="K39" s="3">
        <v>93.69</v>
      </c>
      <c r="L39" s="3">
        <v>91.76</v>
      </c>
      <c r="M39" s="3">
        <v>90.44</v>
      </c>
      <c r="N39" s="3">
        <v>87.8</v>
      </c>
      <c r="O39" s="3">
        <v>86.94</v>
      </c>
      <c r="P39" s="3">
        <v>85.34</v>
      </c>
      <c r="Q39" s="2">
        <v>1339</v>
      </c>
    </row>
    <row r="40" spans="1:17">
      <c r="A40" s="24" t="s">
        <v>469</v>
      </c>
      <c r="B40" s="2">
        <v>920</v>
      </c>
      <c r="H40" s="24" t="s">
        <v>514</v>
      </c>
      <c r="I40" s="24" t="s">
        <v>5</v>
      </c>
      <c r="J40" s="2">
        <v>12</v>
      </c>
      <c r="K40" s="3">
        <v>93.78</v>
      </c>
      <c r="L40" s="3">
        <v>91.16</v>
      </c>
      <c r="M40" s="3">
        <v>91.62</v>
      </c>
      <c r="N40" s="3">
        <v>89.83</v>
      </c>
      <c r="O40" s="3">
        <v>87.38</v>
      </c>
      <c r="P40" s="3">
        <v>87.47</v>
      </c>
      <c r="Q40" s="2">
        <v>814</v>
      </c>
    </row>
    <row r="41" spans="1:17">
      <c r="A41" s="24" t="s">
        <v>472</v>
      </c>
      <c r="B41" s="2">
        <v>864</v>
      </c>
      <c r="H41" s="24" t="s">
        <v>514</v>
      </c>
      <c r="I41" s="24" t="s">
        <v>6</v>
      </c>
      <c r="J41" s="2">
        <v>24</v>
      </c>
      <c r="K41" s="3">
        <v>93.15</v>
      </c>
      <c r="L41" s="3">
        <v>94.15</v>
      </c>
      <c r="M41" s="3">
        <v>91.02</v>
      </c>
      <c r="N41" s="3">
        <v>91.04</v>
      </c>
      <c r="O41" s="3">
        <v>87.25</v>
      </c>
      <c r="P41" s="3">
        <v>85.57</v>
      </c>
      <c r="Q41" s="2">
        <v>720</v>
      </c>
    </row>
    <row r="42" spans="1:17">
      <c r="A42" s="24" t="s">
        <v>480</v>
      </c>
      <c r="B42" s="2">
        <v>815</v>
      </c>
      <c r="H42" s="24" t="s">
        <v>514</v>
      </c>
      <c r="I42" s="24" t="s">
        <v>7</v>
      </c>
      <c r="J42" s="2">
        <v>13</v>
      </c>
      <c r="K42" s="3">
        <v>93.1</v>
      </c>
      <c r="L42" s="3">
        <v>89.17</v>
      </c>
      <c r="M42" s="3">
        <v>91.06</v>
      </c>
      <c r="N42" s="3">
        <v>90.66</v>
      </c>
      <c r="O42" s="3">
        <v>86.59</v>
      </c>
      <c r="P42" s="3">
        <v>87.25</v>
      </c>
      <c r="Q42" s="2">
        <v>1201</v>
      </c>
    </row>
    <row r="43" spans="1:17">
      <c r="A43" s="24" t="s">
        <v>473</v>
      </c>
      <c r="B43" s="2">
        <v>810</v>
      </c>
      <c r="H43" s="24" t="s">
        <v>514</v>
      </c>
      <c r="I43" s="24" t="s">
        <v>10</v>
      </c>
      <c r="J43" s="2">
        <v>9</v>
      </c>
      <c r="K43" s="3">
        <v>93.84</v>
      </c>
      <c r="L43" s="3">
        <v>90.23</v>
      </c>
      <c r="M43" s="3">
        <v>91.29</v>
      </c>
      <c r="N43" s="3">
        <v>89.39</v>
      </c>
      <c r="O43" s="3">
        <v>87.14</v>
      </c>
      <c r="P43" s="3">
        <v>85.14</v>
      </c>
      <c r="Q43" s="2">
        <v>1696</v>
      </c>
    </row>
    <row r="44" spans="1:17">
      <c r="A44" s="24" t="s">
        <v>479</v>
      </c>
      <c r="B44" s="2">
        <v>801</v>
      </c>
      <c r="H44" s="24" t="s">
        <v>514</v>
      </c>
      <c r="I44" s="24" t="s">
        <v>13</v>
      </c>
      <c r="J44" s="2">
        <v>7</v>
      </c>
      <c r="K44" s="3">
        <v>92.94</v>
      </c>
      <c r="L44" s="3">
        <v>91.21</v>
      </c>
      <c r="M44" s="3">
        <v>91.44</v>
      </c>
      <c r="N44" s="3">
        <v>89.44</v>
      </c>
      <c r="O44" s="3">
        <v>87.43</v>
      </c>
      <c r="P44" s="3">
        <v>86.05</v>
      </c>
      <c r="Q44" s="2">
        <v>1571</v>
      </c>
    </row>
    <row r="45" spans="1:17">
      <c r="A45" s="24" t="s">
        <v>481</v>
      </c>
      <c r="B45" s="2">
        <v>658</v>
      </c>
      <c r="H45" s="24" t="s">
        <v>514</v>
      </c>
      <c r="I45" s="24" t="s">
        <v>8</v>
      </c>
      <c r="J45" s="2">
        <v>8</v>
      </c>
      <c r="K45" s="3">
        <v>93.39</v>
      </c>
      <c r="L45" s="3">
        <v>92.19</v>
      </c>
      <c r="M45" s="3">
        <v>91.68</v>
      </c>
      <c r="N45" s="3">
        <v>90.22</v>
      </c>
      <c r="O45" s="3">
        <v>87.11</v>
      </c>
      <c r="P45" s="3">
        <v>86.28</v>
      </c>
      <c r="Q45" s="2">
        <v>1144</v>
      </c>
    </row>
    <row r="46" spans="1:17">
      <c r="A46" s="24" t="s">
        <v>484</v>
      </c>
      <c r="B46" s="2">
        <v>638</v>
      </c>
      <c r="H46" s="24" t="s">
        <v>514</v>
      </c>
      <c r="I46" s="24" t="s">
        <v>11</v>
      </c>
      <c r="J46" s="2">
        <v>10</v>
      </c>
      <c r="K46" s="3">
        <v>93.67</v>
      </c>
      <c r="L46" s="3">
        <v>94.19</v>
      </c>
      <c r="M46" s="3">
        <v>91.31</v>
      </c>
      <c r="N46" s="3">
        <v>89.53</v>
      </c>
      <c r="O46" s="3">
        <v>86.23</v>
      </c>
      <c r="P46" s="3">
        <v>85.41</v>
      </c>
      <c r="Q46" s="2">
        <v>1416</v>
      </c>
    </row>
    <row r="47" spans="1:17">
      <c r="A47" s="24" t="s">
        <v>485</v>
      </c>
      <c r="B47" s="2">
        <v>638</v>
      </c>
      <c r="H47" s="24" t="s">
        <v>514</v>
      </c>
      <c r="I47" s="24" t="s">
        <v>14</v>
      </c>
      <c r="J47" s="2">
        <v>7</v>
      </c>
      <c r="K47" s="3">
        <v>92.3</v>
      </c>
      <c r="L47" s="3">
        <v>87.78</v>
      </c>
      <c r="M47" s="3">
        <v>91.11</v>
      </c>
      <c r="N47" s="3">
        <v>87.64</v>
      </c>
      <c r="O47" s="3">
        <v>87.09</v>
      </c>
      <c r="P47" s="3">
        <v>84.97</v>
      </c>
      <c r="Q47" s="2">
        <v>2439</v>
      </c>
    </row>
    <row r="48" spans="1:17">
      <c r="A48" s="24" t="s">
        <v>486</v>
      </c>
      <c r="B48" s="2">
        <v>629</v>
      </c>
      <c r="H48" s="24" t="s">
        <v>514</v>
      </c>
      <c r="I48" s="24" t="s">
        <v>9</v>
      </c>
      <c r="J48" s="2">
        <v>2</v>
      </c>
      <c r="K48" s="3">
        <v>94.25</v>
      </c>
      <c r="L48" s="3">
        <v>93.68</v>
      </c>
      <c r="M48" s="3">
        <v>91.35</v>
      </c>
      <c r="N48" s="3">
        <v>90.55</v>
      </c>
      <c r="O48" s="3">
        <v>86.51</v>
      </c>
      <c r="P48" s="3">
        <v>86.16</v>
      </c>
      <c r="Q48" s="2">
        <v>1990</v>
      </c>
    </row>
    <row r="49" spans="1:17">
      <c r="A49" s="24" t="s">
        <v>492</v>
      </c>
      <c r="B49" s="2">
        <v>531</v>
      </c>
      <c r="H49" s="24" t="s">
        <v>514</v>
      </c>
      <c r="I49" s="24" t="s">
        <v>15</v>
      </c>
      <c r="J49" s="2">
        <v>2</v>
      </c>
      <c r="K49" s="3">
        <v>93.82</v>
      </c>
      <c r="L49" s="3">
        <v>92.29</v>
      </c>
      <c r="M49" s="3">
        <v>91.22</v>
      </c>
      <c r="N49" s="3">
        <v>90.28</v>
      </c>
      <c r="O49" s="3">
        <v>87.27</v>
      </c>
      <c r="P49" s="3">
        <v>87.15</v>
      </c>
      <c r="Q49" s="2">
        <v>3835</v>
      </c>
    </row>
    <row r="50" spans="1:17">
      <c r="A50" s="24" t="s">
        <v>489</v>
      </c>
      <c r="B50" s="2">
        <v>530</v>
      </c>
      <c r="H50" s="24" t="s">
        <v>514</v>
      </c>
      <c r="I50" s="24" t="s">
        <v>616</v>
      </c>
      <c r="J50" s="2">
        <v>1</v>
      </c>
      <c r="K50" s="3">
        <v>92.52</v>
      </c>
      <c r="L50" s="3">
        <v>92.52</v>
      </c>
      <c r="M50" s="3">
        <v>90.67</v>
      </c>
      <c r="N50" s="3">
        <v>90.67</v>
      </c>
      <c r="O50" s="3">
        <v>86.58</v>
      </c>
      <c r="P50" s="3">
        <v>86.58</v>
      </c>
      <c r="Q50" s="2">
        <v>100</v>
      </c>
    </row>
    <row r="51" spans="1:17">
      <c r="A51" s="24" t="s">
        <v>482</v>
      </c>
      <c r="B51" s="2">
        <v>522</v>
      </c>
      <c r="H51" s="24" t="s">
        <v>485</v>
      </c>
      <c r="I51" s="24" t="s">
        <v>3</v>
      </c>
      <c r="J51" s="2">
        <v>230</v>
      </c>
      <c r="K51" s="3">
        <v>94.12</v>
      </c>
      <c r="L51" s="3">
        <v>93.13</v>
      </c>
      <c r="M51" s="3">
        <v>91.87</v>
      </c>
      <c r="N51" s="3">
        <v>93</v>
      </c>
      <c r="O51" s="3">
        <v>87.32</v>
      </c>
      <c r="P51" s="3">
        <v>85.85</v>
      </c>
      <c r="Q51" s="2">
        <v>296</v>
      </c>
    </row>
    <row r="52" spans="1:17">
      <c r="A52" s="24" t="s">
        <v>483</v>
      </c>
      <c r="B52" s="2">
        <v>497</v>
      </c>
      <c r="H52" s="24" t="s">
        <v>485</v>
      </c>
      <c r="I52" s="24" t="s">
        <v>1</v>
      </c>
      <c r="J52" s="2">
        <v>71</v>
      </c>
      <c r="K52" s="3">
        <v>94.1</v>
      </c>
      <c r="L52" s="3">
        <v>93.17</v>
      </c>
      <c r="M52" s="3">
        <v>91.7</v>
      </c>
      <c r="N52" s="3">
        <v>89.79</v>
      </c>
      <c r="O52" s="3">
        <v>87.14</v>
      </c>
      <c r="P52" s="3">
        <v>86.34</v>
      </c>
      <c r="Q52" s="2">
        <v>905</v>
      </c>
    </row>
    <row r="53" spans="1:17">
      <c r="A53" s="24" t="s">
        <v>493</v>
      </c>
      <c r="B53" s="2">
        <v>493</v>
      </c>
      <c r="H53" s="24" t="s">
        <v>485</v>
      </c>
      <c r="I53" s="24" t="s">
        <v>2</v>
      </c>
      <c r="J53" s="2">
        <v>110</v>
      </c>
      <c r="K53" s="3">
        <v>94.19</v>
      </c>
      <c r="L53" s="3">
        <v>93.07</v>
      </c>
      <c r="M53" s="3">
        <v>92.08</v>
      </c>
      <c r="N53" s="3">
        <v>91.6</v>
      </c>
      <c r="O53" s="3">
        <v>87.3</v>
      </c>
      <c r="P53" s="3">
        <v>86.95</v>
      </c>
      <c r="Q53" s="2">
        <v>542</v>
      </c>
    </row>
    <row r="54" spans="1:17">
      <c r="A54" s="24" t="s">
        <v>487</v>
      </c>
      <c r="B54" s="2">
        <v>463</v>
      </c>
      <c r="H54" s="24" t="s">
        <v>485</v>
      </c>
      <c r="I54" s="24" t="s">
        <v>4</v>
      </c>
      <c r="J54" s="2">
        <v>40</v>
      </c>
      <c r="K54" s="3">
        <v>93.97</v>
      </c>
      <c r="L54" s="3">
        <v>95.37</v>
      </c>
      <c r="M54" s="3">
        <v>91.74</v>
      </c>
      <c r="N54" s="3">
        <v>88.45</v>
      </c>
      <c r="O54" s="3">
        <v>87.22</v>
      </c>
      <c r="P54" s="3">
        <v>87.16</v>
      </c>
      <c r="Q54" s="2">
        <v>1227</v>
      </c>
    </row>
    <row r="55" spans="1:17">
      <c r="A55" s="24" t="s">
        <v>488</v>
      </c>
      <c r="B55" s="2">
        <v>451</v>
      </c>
      <c r="H55" s="24" t="s">
        <v>485</v>
      </c>
      <c r="I55" s="24" t="s">
        <v>5</v>
      </c>
      <c r="J55" s="2">
        <v>26</v>
      </c>
      <c r="K55" s="3">
        <v>94.26</v>
      </c>
      <c r="L55" s="3">
        <v>89.27</v>
      </c>
      <c r="M55" s="3">
        <v>91.68</v>
      </c>
      <c r="N55" s="3">
        <v>88.48</v>
      </c>
      <c r="O55" s="3">
        <v>87.14</v>
      </c>
      <c r="P55" s="3">
        <v>84.8</v>
      </c>
      <c r="Q55" s="2">
        <v>1755</v>
      </c>
    </row>
    <row r="56" spans="1:17">
      <c r="A56" s="24" t="s">
        <v>490</v>
      </c>
      <c r="B56" s="2">
        <v>448</v>
      </c>
      <c r="H56" s="24" t="s">
        <v>485</v>
      </c>
      <c r="I56" s="24" t="s">
        <v>6</v>
      </c>
      <c r="J56" s="2">
        <v>40</v>
      </c>
      <c r="K56" s="3">
        <v>93.67</v>
      </c>
      <c r="L56" s="3">
        <v>94</v>
      </c>
      <c r="M56" s="3">
        <v>91.84</v>
      </c>
      <c r="N56" s="3">
        <v>90.88</v>
      </c>
      <c r="O56" s="3">
        <v>87.2</v>
      </c>
      <c r="P56" s="3">
        <v>87.38</v>
      </c>
      <c r="Q56" s="2">
        <v>1246</v>
      </c>
    </row>
    <row r="57" spans="1:17">
      <c r="A57" s="24" t="s">
        <v>496</v>
      </c>
      <c r="B57" s="2">
        <v>432</v>
      </c>
      <c r="H57" s="24" t="s">
        <v>485</v>
      </c>
      <c r="I57" s="24" t="s">
        <v>7</v>
      </c>
      <c r="J57" s="2">
        <v>83</v>
      </c>
      <c r="K57" s="3">
        <v>93.91</v>
      </c>
      <c r="L57" s="3">
        <v>90.76</v>
      </c>
      <c r="M57" s="3">
        <v>91.85</v>
      </c>
      <c r="N57" s="3">
        <v>90.66</v>
      </c>
      <c r="O57" s="3">
        <v>87.17</v>
      </c>
      <c r="P57" s="3">
        <v>87.22</v>
      </c>
      <c r="Q57" s="2">
        <v>752</v>
      </c>
    </row>
    <row r="58" spans="1:17">
      <c r="A58" s="24" t="s">
        <v>494</v>
      </c>
      <c r="B58" s="2">
        <v>409</v>
      </c>
      <c r="H58" s="24" t="s">
        <v>485</v>
      </c>
      <c r="I58" s="24" t="s">
        <v>10</v>
      </c>
      <c r="J58" s="2">
        <v>29</v>
      </c>
      <c r="K58" s="3">
        <v>93.67</v>
      </c>
      <c r="L58" s="3">
        <v>91.28</v>
      </c>
      <c r="M58" s="3">
        <v>91.93</v>
      </c>
      <c r="N58" s="3">
        <v>91.42</v>
      </c>
      <c r="O58" s="3">
        <v>87.42</v>
      </c>
      <c r="P58" s="3">
        <v>87.51</v>
      </c>
      <c r="Q58" s="2">
        <v>1810</v>
      </c>
    </row>
    <row r="59" spans="1:17">
      <c r="A59" s="24" t="s">
        <v>491</v>
      </c>
      <c r="B59" s="2">
        <v>361</v>
      </c>
      <c r="H59" s="24" t="s">
        <v>485</v>
      </c>
      <c r="I59" s="24" t="s">
        <v>13</v>
      </c>
      <c r="J59" s="2">
        <v>23</v>
      </c>
      <c r="K59" s="3">
        <v>93.72</v>
      </c>
      <c r="L59" s="3">
        <v>91.28</v>
      </c>
      <c r="M59" s="3">
        <v>91.7</v>
      </c>
      <c r="N59" s="3">
        <v>88.74</v>
      </c>
      <c r="O59" s="3">
        <v>87.35</v>
      </c>
      <c r="P59" s="3">
        <v>86.41</v>
      </c>
      <c r="Q59" s="2">
        <v>2290</v>
      </c>
    </row>
    <row r="60" spans="1:17">
      <c r="A60" s="24" t="s">
        <v>497</v>
      </c>
      <c r="B60" s="2">
        <v>358</v>
      </c>
      <c r="H60" s="24" t="s">
        <v>485</v>
      </c>
      <c r="I60" s="24" t="s">
        <v>8</v>
      </c>
      <c r="J60" s="2">
        <v>22</v>
      </c>
      <c r="K60" s="3">
        <v>93.57</v>
      </c>
      <c r="L60" s="3">
        <v>89.81</v>
      </c>
      <c r="M60" s="3">
        <v>91.88</v>
      </c>
      <c r="N60" s="3">
        <v>88.16</v>
      </c>
      <c r="O60" s="3">
        <v>87.04</v>
      </c>
      <c r="P60" s="3">
        <v>86.38</v>
      </c>
      <c r="Q60" s="2">
        <v>1478</v>
      </c>
    </row>
    <row r="61" spans="1:17">
      <c r="A61" s="24" t="s">
        <v>498</v>
      </c>
      <c r="B61" s="2">
        <v>357</v>
      </c>
      <c r="H61" s="24" t="s">
        <v>485</v>
      </c>
      <c r="I61" s="24" t="s">
        <v>11</v>
      </c>
      <c r="J61" s="2">
        <v>11</v>
      </c>
      <c r="K61" s="3">
        <v>92.86</v>
      </c>
      <c r="L61" s="3">
        <v>88.9</v>
      </c>
      <c r="M61" s="3">
        <v>91.06</v>
      </c>
      <c r="N61" s="3">
        <v>87.44</v>
      </c>
      <c r="O61" s="3">
        <v>87.08</v>
      </c>
      <c r="P61" s="3">
        <v>85.25</v>
      </c>
      <c r="Q61" s="2">
        <v>5164</v>
      </c>
    </row>
    <row r="62" spans="1:17">
      <c r="A62" s="24" t="s">
        <v>502</v>
      </c>
      <c r="B62" s="2">
        <v>331</v>
      </c>
      <c r="H62" s="24" t="s">
        <v>485</v>
      </c>
      <c r="I62" s="24" t="s">
        <v>14</v>
      </c>
      <c r="J62" s="2">
        <v>9</v>
      </c>
      <c r="K62" s="3">
        <v>92.97</v>
      </c>
      <c r="L62" s="3">
        <v>88.89</v>
      </c>
      <c r="M62" s="3">
        <v>90.69</v>
      </c>
      <c r="N62" s="3">
        <v>86.26</v>
      </c>
      <c r="O62" s="3">
        <v>87.18</v>
      </c>
      <c r="P62" s="3">
        <v>84.94</v>
      </c>
      <c r="Q62" s="2">
        <v>3509</v>
      </c>
    </row>
    <row r="63" spans="1:17">
      <c r="A63" s="24" t="s">
        <v>501</v>
      </c>
      <c r="B63" s="2">
        <v>321</v>
      </c>
      <c r="H63" s="24" t="s">
        <v>485</v>
      </c>
      <c r="I63" s="24" t="s">
        <v>9</v>
      </c>
      <c r="J63" s="2">
        <v>29</v>
      </c>
      <c r="K63" s="3">
        <v>93.43</v>
      </c>
      <c r="L63" s="3">
        <v>94.28</v>
      </c>
      <c r="M63" s="3">
        <v>91.52</v>
      </c>
      <c r="N63" s="3">
        <v>87.03</v>
      </c>
      <c r="O63" s="3">
        <v>87.04</v>
      </c>
      <c r="P63" s="3">
        <v>85.09</v>
      </c>
      <c r="Q63" s="2">
        <v>1871</v>
      </c>
    </row>
    <row r="64" spans="1:17">
      <c r="A64" s="24" t="s">
        <v>503</v>
      </c>
      <c r="B64" s="2">
        <v>302</v>
      </c>
      <c r="H64" s="24" t="s">
        <v>485</v>
      </c>
      <c r="I64" s="24" t="s">
        <v>12</v>
      </c>
      <c r="J64" s="2">
        <v>19</v>
      </c>
      <c r="K64" s="3">
        <v>94.04</v>
      </c>
      <c r="L64" s="3">
        <v>90.69</v>
      </c>
      <c r="M64" s="3">
        <v>91.77</v>
      </c>
      <c r="N64" s="3">
        <v>88.25</v>
      </c>
      <c r="O64" s="3">
        <v>87.3</v>
      </c>
      <c r="P64" s="3">
        <v>85.81</v>
      </c>
      <c r="Q64" s="2">
        <v>2228</v>
      </c>
    </row>
    <row r="65" spans="1:17">
      <c r="A65" s="24" t="s">
        <v>505</v>
      </c>
      <c r="B65" s="2">
        <v>292</v>
      </c>
      <c r="H65" s="24" t="s">
        <v>485</v>
      </c>
      <c r="I65" s="24" t="s">
        <v>15</v>
      </c>
      <c r="J65" s="2">
        <v>8</v>
      </c>
      <c r="K65" s="3">
        <v>94.95</v>
      </c>
      <c r="L65" s="3">
        <v>92.6</v>
      </c>
      <c r="M65" s="3">
        <v>91.53</v>
      </c>
      <c r="N65" s="3">
        <v>89.59</v>
      </c>
      <c r="O65" s="3">
        <v>87.33</v>
      </c>
      <c r="P65" s="3">
        <v>85.16</v>
      </c>
      <c r="Q65" s="2">
        <v>5708</v>
      </c>
    </row>
    <row r="66" spans="1:17">
      <c r="A66" s="24" t="s">
        <v>504</v>
      </c>
      <c r="B66" s="2">
        <v>291</v>
      </c>
      <c r="H66" s="24" t="s">
        <v>485</v>
      </c>
      <c r="I66" s="24" t="s">
        <v>616</v>
      </c>
      <c r="J66" s="2">
        <v>1</v>
      </c>
      <c r="K66" s="3">
        <v>94.61</v>
      </c>
      <c r="L66" s="3">
        <v>94.61</v>
      </c>
      <c r="M66" s="3">
        <v>91.63</v>
      </c>
      <c r="N66" s="3">
        <v>91.63</v>
      </c>
      <c r="O66" s="3">
        <v>90.98</v>
      </c>
      <c r="P66" s="3">
        <v>90.98</v>
      </c>
      <c r="Q66" s="2">
        <v>100</v>
      </c>
    </row>
    <row r="67" spans="1:17">
      <c r="A67" s="24" t="s">
        <v>495</v>
      </c>
      <c r="B67" s="2">
        <v>274</v>
      </c>
      <c r="H67" s="24" t="s">
        <v>460</v>
      </c>
      <c r="I67" s="24" t="s">
        <v>3</v>
      </c>
      <c r="J67" s="2">
        <v>1011</v>
      </c>
      <c r="K67" s="3">
        <v>94.42</v>
      </c>
      <c r="L67" s="3">
        <v>94.04</v>
      </c>
      <c r="M67" s="3">
        <v>91.59</v>
      </c>
      <c r="N67" s="3">
        <v>91.52</v>
      </c>
      <c r="O67" s="3">
        <v>88.66</v>
      </c>
      <c r="P67" s="3">
        <v>88.31</v>
      </c>
      <c r="Q67" s="2">
        <v>278</v>
      </c>
    </row>
    <row r="68" spans="1:17">
      <c r="A68" s="24" t="s">
        <v>500</v>
      </c>
      <c r="B68" s="2">
        <v>273</v>
      </c>
      <c r="H68" s="24" t="s">
        <v>460</v>
      </c>
      <c r="I68" s="24" t="s">
        <v>1</v>
      </c>
      <c r="J68" s="2">
        <v>363</v>
      </c>
      <c r="K68" s="3">
        <v>94.36</v>
      </c>
      <c r="L68" s="3">
        <v>94.37</v>
      </c>
      <c r="M68" s="3">
        <v>91.31</v>
      </c>
      <c r="N68" s="3">
        <v>92.37</v>
      </c>
      <c r="O68" s="3">
        <v>88.79</v>
      </c>
      <c r="P68" s="3">
        <v>87.64</v>
      </c>
      <c r="Q68" s="2">
        <v>753</v>
      </c>
    </row>
    <row r="69" spans="1:17">
      <c r="A69" s="24" t="s">
        <v>499</v>
      </c>
      <c r="B69" s="2">
        <v>231</v>
      </c>
      <c r="H69" s="24" t="s">
        <v>460</v>
      </c>
      <c r="I69" s="24" t="s">
        <v>2</v>
      </c>
      <c r="J69" s="2">
        <v>236</v>
      </c>
      <c r="K69" s="3">
        <v>94.39</v>
      </c>
      <c r="L69" s="3">
        <v>93.13</v>
      </c>
      <c r="M69" s="3">
        <v>90.95</v>
      </c>
      <c r="N69" s="3">
        <v>90.69</v>
      </c>
      <c r="O69" s="3">
        <v>88.62</v>
      </c>
      <c r="P69" s="3">
        <v>88.13</v>
      </c>
      <c r="Q69" s="2">
        <v>1018</v>
      </c>
    </row>
    <row r="70" spans="1:17">
      <c r="A70" s="24" t="s">
        <v>508</v>
      </c>
      <c r="B70" s="2">
        <v>222</v>
      </c>
      <c r="H70" s="24" t="s">
        <v>460</v>
      </c>
      <c r="I70" s="24" t="s">
        <v>4</v>
      </c>
      <c r="J70" s="2">
        <v>392</v>
      </c>
      <c r="K70" s="3">
        <v>94.23</v>
      </c>
      <c r="L70" s="3">
        <v>93.42</v>
      </c>
      <c r="M70" s="3">
        <v>91.36</v>
      </c>
      <c r="N70" s="3">
        <v>91.03</v>
      </c>
      <c r="O70" s="3">
        <v>88.85</v>
      </c>
      <c r="P70" s="3">
        <v>88.88</v>
      </c>
      <c r="Q70" s="2">
        <v>653</v>
      </c>
    </row>
    <row r="71" spans="1:17">
      <c r="A71" s="24" t="s">
        <v>509</v>
      </c>
      <c r="B71" s="2">
        <v>210</v>
      </c>
      <c r="H71" s="24" t="s">
        <v>460</v>
      </c>
      <c r="I71" s="24" t="s">
        <v>5</v>
      </c>
      <c r="J71" s="2">
        <v>72</v>
      </c>
      <c r="K71" s="3">
        <v>94.26</v>
      </c>
      <c r="L71" s="3">
        <v>93.37</v>
      </c>
      <c r="M71" s="3">
        <v>90.84</v>
      </c>
      <c r="N71" s="3">
        <v>91.06</v>
      </c>
      <c r="O71" s="3">
        <v>88.82</v>
      </c>
      <c r="P71" s="3">
        <v>88.31</v>
      </c>
      <c r="Q71" s="2">
        <v>2458</v>
      </c>
    </row>
    <row r="72" spans="1:17">
      <c r="A72" s="24" t="s">
        <v>506</v>
      </c>
      <c r="B72" s="2">
        <v>210</v>
      </c>
      <c r="H72" s="24" t="s">
        <v>460</v>
      </c>
      <c r="I72" s="24" t="s">
        <v>6</v>
      </c>
      <c r="J72" s="2">
        <v>237</v>
      </c>
      <c r="K72" s="3">
        <v>93.79</v>
      </c>
      <c r="L72" s="3">
        <v>93.21</v>
      </c>
      <c r="M72" s="3">
        <v>91.45</v>
      </c>
      <c r="N72" s="3">
        <v>93.26</v>
      </c>
      <c r="O72" s="3">
        <v>88.6</v>
      </c>
      <c r="P72" s="3">
        <v>87.6</v>
      </c>
      <c r="Q72" s="2">
        <v>1054</v>
      </c>
    </row>
    <row r="73" spans="1:17">
      <c r="A73" s="24" t="s">
        <v>507</v>
      </c>
      <c r="B73" s="2">
        <v>202</v>
      </c>
      <c r="H73" s="24" t="s">
        <v>460</v>
      </c>
      <c r="I73" s="24" t="s">
        <v>7</v>
      </c>
      <c r="J73" s="2">
        <v>142</v>
      </c>
      <c r="K73" s="3">
        <v>94.05</v>
      </c>
      <c r="L73" s="3">
        <v>93.65</v>
      </c>
      <c r="M73" s="3">
        <v>91.43</v>
      </c>
      <c r="N73" s="3">
        <v>91.2</v>
      </c>
      <c r="O73" s="3">
        <v>88.63</v>
      </c>
      <c r="P73" s="3">
        <v>88.63</v>
      </c>
      <c r="Q73" s="2">
        <v>1524</v>
      </c>
    </row>
    <row r="74" spans="1:17">
      <c r="A74" s="24" t="s">
        <v>512</v>
      </c>
      <c r="B74" s="2">
        <v>178</v>
      </c>
      <c r="H74" s="24" t="s">
        <v>460</v>
      </c>
      <c r="I74" s="24" t="s">
        <v>10</v>
      </c>
      <c r="J74" s="2">
        <v>270</v>
      </c>
      <c r="K74" s="3">
        <v>93.82</v>
      </c>
      <c r="L74" s="3">
        <v>92.05</v>
      </c>
      <c r="M74" s="3">
        <v>91.44</v>
      </c>
      <c r="N74" s="3">
        <v>91.18</v>
      </c>
      <c r="O74" s="3">
        <v>88.76</v>
      </c>
      <c r="P74" s="3">
        <v>87.74</v>
      </c>
      <c r="Q74" s="2">
        <v>800</v>
      </c>
    </row>
    <row r="75" spans="1:17">
      <c r="A75" s="24" t="s">
        <v>514</v>
      </c>
      <c r="B75" s="2">
        <v>168</v>
      </c>
      <c r="H75" s="24" t="s">
        <v>460</v>
      </c>
      <c r="I75" s="24" t="s">
        <v>13</v>
      </c>
      <c r="J75" s="2">
        <v>61</v>
      </c>
      <c r="K75" s="3">
        <v>93.84</v>
      </c>
      <c r="L75" s="3">
        <v>87.26</v>
      </c>
      <c r="M75" s="3">
        <v>91.21</v>
      </c>
      <c r="N75" s="3">
        <v>91.48</v>
      </c>
      <c r="O75" s="3">
        <v>88.88</v>
      </c>
      <c r="P75" s="3">
        <v>88.91</v>
      </c>
      <c r="Q75" s="2">
        <v>2410</v>
      </c>
    </row>
    <row r="76" spans="1:17">
      <c r="A76" s="24" t="s">
        <v>513</v>
      </c>
      <c r="B76" s="2">
        <v>157</v>
      </c>
      <c r="H76" s="24" t="s">
        <v>460</v>
      </c>
      <c r="I76" s="24" t="s">
        <v>8</v>
      </c>
      <c r="J76" s="2">
        <v>92</v>
      </c>
      <c r="K76" s="3">
        <v>93.48</v>
      </c>
      <c r="L76" s="3">
        <v>92.66</v>
      </c>
      <c r="M76" s="3">
        <v>90.78</v>
      </c>
      <c r="N76" s="3">
        <v>90.61</v>
      </c>
      <c r="O76" s="3">
        <v>88.59</v>
      </c>
      <c r="P76" s="3">
        <v>87.41</v>
      </c>
      <c r="Q76" s="2">
        <v>2655</v>
      </c>
    </row>
    <row r="77" spans="1:17">
      <c r="A77" s="24" t="s">
        <v>511</v>
      </c>
      <c r="B77" s="2">
        <v>153</v>
      </c>
      <c r="H77" s="24" t="s">
        <v>460</v>
      </c>
      <c r="I77" s="24" t="s">
        <v>11</v>
      </c>
      <c r="J77" s="2">
        <v>95</v>
      </c>
      <c r="K77" s="3">
        <v>93.92</v>
      </c>
      <c r="L77" s="3">
        <v>93.1</v>
      </c>
      <c r="M77" s="3">
        <v>91.21</v>
      </c>
      <c r="N77" s="3">
        <v>91.91</v>
      </c>
      <c r="O77" s="3">
        <v>88.79</v>
      </c>
      <c r="P77" s="3">
        <v>89.67</v>
      </c>
      <c r="Q77" s="2">
        <v>1978</v>
      </c>
    </row>
    <row r="78" spans="1:17">
      <c r="A78" s="24" t="s">
        <v>510</v>
      </c>
      <c r="B78" s="2">
        <v>149</v>
      </c>
      <c r="H78" s="24" t="s">
        <v>460</v>
      </c>
      <c r="I78" s="24" t="s">
        <v>14</v>
      </c>
      <c r="J78" s="2">
        <v>35</v>
      </c>
      <c r="K78" s="3">
        <v>93.87</v>
      </c>
      <c r="L78" s="3">
        <v>95.64</v>
      </c>
      <c r="M78" s="3">
        <v>91.48</v>
      </c>
      <c r="N78" s="3">
        <v>86.37</v>
      </c>
      <c r="O78" s="3">
        <v>89.32</v>
      </c>
      <c r="P78" s="3">
        <v>88.23</v>
      </c>
      <c r="Q78" s="2">
        <v>4890</v>
      </c>
    </row>
    <row r="79" spans="1:17">
      <c r="A79" s="24" t="s">
        <v>516</v>
      </c>
      <c r="B79" s="2">
        <v>139</v>
      </c>
      <c r="H79" s="24" t="s">
        <v>460</v>
      </c>
      <c r="I79" s="24" t="s">
        <v>9</v>
      </c>
      <c r="J79" s="2">
        <v>119</v>
      </c>
      <c r="K79" s="3">
        <v>93.95</v>
      </c>
      <c r="L79" s="3">
        <v>92.49</v>
      </c>
      <c r="M79" s="3">
        <v>91.17</v>
      </c>
      <c r="N79" s="3">
        <v>89.97</v>
      </c>
      <c r="O79" s="3">
        <v>88.77</v>
      </c>
      <c r="P79" s="3">
        <v>89.25</v>
      </c>
      <c r="Q79" s="2">
        <v>1821</v>
      </c>
    </row>
    <row r="80" spans="1:17">
      <c r="A80" s="24" t="s">
        <v>518</v>
      </c>
      <c r="B80" s="2">
        <v>131</v>
      </c>
      <c r="H80" s="24" t="s">
        <v>460</v>
      </c>
      <c r="I80" s="24" t="s">
        <v>12</v>
      </c>
      <c r="J80" s="2">
        <v>27</v>
      </c>
      <c r="K80" s="3">
        <v>93.89</v>
      </c>
      <c r="L80" s="3">
        <v>93.94</v>
      </c>
      <c r="M80" s="3">
        <v>91.89</v>
      </c>
      <c r="N80" s="3">
        <v>88.92</v>
      </c>
      <c r="O80" s="3">
        <v>88.73</v>
      </c>
      <c r="P80" s="3">
        <v>87.4</v>
      </c>
      <c r="Q80" s="2">
        <v>4575</v>
      </c>
    </row>
    <row r="81" spans="1:17">
      <c r="A81" s="24" t="s">
        <v>517</v>
      </c>
      <c r="B81" s="2">
        <v>129</v>
      </c>
      <c r="H81" s="24" t="s">
        <v>460</v>
      </c>
      <c r="I81" s="24" t="s">
        <v>15</v>
      </c>
      <c r="J81" s="2">
        <v>53</v>
      </c>
      <c r="K81" s="3">
        <v>94.03</v>
      </c>
      <c r="L81" s="3">
        <v>93.87</v>
      </c>
      <c r="M81" s="3">
        <v>91.29</v>
      </c>
      <c r="N81" s="3">
        <v>90.73</v>
      </c>
      <c r="O81" s="3">
        <v>88.98</v>
      </c>
      <c r="P81" s="3">
        <v>87.58</v>
      </c>
      <c r="Q81" s="2">
        <v>2092</v>
      </c>
    </row>
    <row r="82" spans="1:17">
      <c r="A82" s="24" t="s">
        <v>520</v>
      </c>
      <c r="B82" s="2">
        <v>122</v>
      </c>
      <c r="H82" s="24" t="s">
        <v>460</v>
      </c>
      <c r="I82" s="24" t="s">
        <v>616</v>
      </c>
      <c r="J82" s="2">
        <v>1</v>
      </c>
      <c r="K82" s="3">
        <v>92.27</v>
      </c>
      <c r="L82" s="3">
        <v>92.27</v>
      </c>
      <c r="M82" s="3">
        <v>90.41</v>
      </c>
      <c r="N82" s="3">
        <v>90.41</v>
      </c>
      <c r="O82" s="3">
        <v>90.12</v>
      </c>
      <c r="P82" s="3">
        <v>90.12</v>
      </c>
      <c r="Q82" s="2">
        <v>100</v>
      </c>
    </row>
    <row r="83" spans="1:17">
      <c r="A83" s="24" t="s">
        <v>519</v>
      </c>
      <c r="B83" s="2">
        <v>122</v>
      </c>
      <c r="H83" s="24" t="s">
        <v>484</v>
      </c>
      <c r="I83" s="24" t="s">
        <v>3</v>
      </c>
      <c r="J83" s="2">
        <v>201</v>
      </c>
      <c r="K83" s="3">
        <v>93.46</v>
      </c>
      <c r="L83" s="3">
        <v>91.02</v>
      </c>
      <c r="M83" s="3">
        <v>90.86</v>
      </c>
      <c r="N83" s="3">
        <v>91.24</v>
      </c>
      <c r="O83" s="3">
        <v>88.19</v>
      </c>
      <c r="P83" s="3">
        <v>87.87</v>
      </c>
      <c r="Q83" s="2">
        <v>369</v>
      </c>
    </row>
    <row r="84" spans="1:17">
      <c r="A84" s="24" t="s">
        <v>526</v>
      </c>
      <c r="B84" s="2">
        <v>119</v>
      </c>
      <c r="H84" s="24" t="s">
        <v>484</v>
      </c>
      <c r="I84" s="24" t="s">
        <v>1</v>
      </c>
      <c r="J84" s="2">
        <v>78</v>
      </c>
      <c r="K84" s="3">
        <v>93.26</v>
      </c>
      <c r="L84" s="3">
        <v>92.52</v>
      </c>
      <c r="M84" s="3">
        <v>90.12</v>
      </c>
      <c r="N84" s="3">
        <v>90.59</v>
      </c>
      <c r="O84" s="3">
        <v>87.97</v>
      </c>
      <c r="P84" s="3">
        <v>87.31</v>
      </c>
      <c r="Q84" s="2">
        <v>980</v>
      </c>
    </row>
    <row r="85" spans="1:17">
      <c r="A85" s="24" t="s">
        <v>521</v>
      </c>
      <c r="B85" s="2">
        <v>119</v>
      </c>
      <c r="H85" s="24" t="s">
        <v>484</v>
      </c>
      <c r="I85" s="24" t="s">
        <v>2</v>
      </c>
      <c r="J85" s="2">
        <v>46</v>
      </c>
      <c r="K85" s="3">
        <v>93.58</v>
      </c>
      <c r="L85" s="3">
        <v>90.83</v>
      </c>
      <c r="M85" s="3">
        <v>90.56</v>
      </c>
      <c r="N85" s="3">
        <v>89.47</v>
      </c>
      <c r="O85" s="3">
        <v>88.44</v>
      </c>
      <c r="P85" s="3">
        <v>88.6</v>
      </c>
      <c r="Q85" s="2">
        <v>1433</v>
      </c>
    </row>
    <row r="86" spans="1:17">
      <c r="A86" s="24" t="s">
        <v>522</v>
      </c>
      <c r="B86" s="2">
        <v>116</v>
      </c>
      <c r="H86" s="24" t="s">
        <v>484</v>
      </c>
      <c r="I86" s="24" t="s">
        <v>4</v>
      </c>
      <c r="J86" s="2">
        <v>45</v>
      </c>
      <c r="K86" s="3">
        <v>93.66</v>
      </c>
      <c r="L86" s="3">
        <v>92.97</v>
      </c>
      <c r="M86" s="3">
        <v>90.66</v>
      </c>
      <c r="N86" s="3">
        <v>89.65</v>
      </c>
      <c r="O86" s="3">
        <v>88.24</v>
      </c>
      <c r="P86" s="3">
        <v>87.59</v>
      </c>
      <c r="Q86" s="2">
        <v>1799</v>
      </c>
    </row>
    <row r="87" spans="1:17">
      <c r="A87" s="24" t="s">
        <v>531</v>
      </c>
      <c r="B87" s="2">
        <v>113</v>
      </c>
      <c r="H87" s="24" t="s">
        <v>484</v>
      </c>
      <c r="I87" s="24" t="s">
        <v>5</v>
      </c>
      <c r="J87" s="2">
        <v>122</v>
      </c>
      <c r="K87" s="3">
        <v>93.82</v>
      </c>
      <c r="L87" s="3">
        <v>91.07</v>
      </c>
      <c r="M87" s="3">
        <v>90.63</v>
      </c>
      <c r="N87" s="3">
        <v>89.13</v>
      </c>
      <c r="O87" s="3">
        <v>88.3</v>
      </c>
      <c r="P87" s="3">
        <v>88.81</v>
      </c>
      <c r="Q87" s="2">
        <v>637</v>
      </c>
    </row>
    <row r="88" spans="1:17">
      <c r="A88" s="24" t="s">
        <v>527</v>
      </c>
      <c r="B88" s="2">
        <v>109</v>
      </c>
      <c r="H88" s="24" t="s">
        <v>484</v>
      </c>
      <c r="I88" s="24" t="s">
        <v>6</v>
      </c>
      <c r="J88" s="2">
        <v>50</v>
      </c>
      <c r="K88" s="3">
        <v>93.14</v>
      </c>
      <c r="L88" s="3">
        <v>89.46</v>
      </c>
      <c r="M88" s="3">
        <v>90.43</v>
      </c>
      <c r="N88" s="3">
        <v>91.69</v>
      </c>
      <c r="O88" s="3">
        <v>87.66</v>
      </c>
      <c r="P88" s="3">
        <v>89.44</v>
      </c>
      <c r="Q88" s="2">
        <v>1408</v>
      </c>
    </row>
    <row r="89" spans="1:17">
      <c r="A89" s="24" t="s">
        <v>529</v>
      </c>
      <c r="B89" s="2">
        <v>104</v>
      </c>
      <c r="H89" s="24" t="s">
        <v>484</v>
      </c>
      <c r="I89" s="24" t="s">
        <v>7</v>
      </c>
      <c r="J89" s="2">
        <v>26</v>
      </c>
      <c r="K89" s="3">
        <v>93.29</v>
      </c>
      <c r="L89" s="3">
        <v>90.56</v>
      </c>
      <c r="M89" s="3">
        <v>91.01</v>
      </c>
      <c r="N89" s="3">
        <v>91.29</v>
      </c>
      <c r="O89" s="3">
        <v>88.24</v>
      </c>
      <c r="P89" s="3">
        <v>87.98</v>
      </c>
      <c r="Q89" s="2">
        <v>1227</v>
      </c>
    </row>
    <row r="90" spans="1:17">
      <c r="A90" s="24" t="s">
        <v>532</v>
      </c>
      <c r="B90" s="2">
        <v>101</v>
      </c>
      <c r="H90" s="24" t="s">
        <v>484</v>
      </c>
      <c r="I90" s="24" t="s">
        <v>10</v>
      </c>
      <c r="J90" s="2">
        <v>28</v>
      </c>
      <c r="K90" s="3">
        <v>92.93</v>
      </c>
      <c r="L90" s="3">
        <v>93.3</v>
      </c>
      <c r="M90" s="3">
        <v>89.83</v>
      </c>
      <c r="N90" s="3">
        <v>90.61</v>
      </c>
      <c r="O90" s="3">
        <v>88.17</v>
      </c>
      <c r="P90" s="3">
        <v>87.95</v>
      </c>
      <c r="Q90" s="2">
        <v>1594</v>
      </c>
    </row>
    <row r="91" spans="1:17">
      <c r="A91" s="24" t="s">
        <v>524</v>
      </c>
      <c r="B91" s="2">
        <v>98</v>
      </c>
      <c r="H91" s="24" t="s">
        <v>484</v>
      </c>
      <c r="I91" s="24" t="s">
        <v>13</v>
      </c>
      <c r="J91" s="2">
        <v>82</v>
      </c>
      <c r="K91" s="3">
        <v>93.23</v>
      </c>
      <c r="L91" s="3">
        <v>91.81</v>
      </c>
      <c r="M91" s="3">
        <v>90.73</v>
      </c>
      <c r="N91" s="3">
        <v>89.41</v>
      </c>
      <c r="O91" s="3">
        <v>88.22</v>
      </c>
      <c r="P91" s="3">
        <v>86.45</v>
      </c>
      <c r="Q91" s="2">
        <v>670</v>
      </c>
    </row>
    <row r="92" spans="1:17">
      <c r="A92" s="24" t="s">
        <v>523</v>
      </c>
      <c r="B92" s="2">
        <v>92</v>
      </c>
      <c r="H92" s="24" t="s">
        <v>484</v>
      </c>
      <c r="I92" s="24" t="s">
        <v>8</v>
      </c>
      <c r="J92" s="2">
        <v>19</v>
      </c>
      <c r="K92" s="3">
        <v>92.86</v>
      </c>
      <c r="L92" s="3">
        <v>86.78</v>
      </c>
      <c r="M92" s="3">
        <v>89.84</v>
      </c>
      <c r="N92" s="3">
        <v>86.49</v>
      </c>
      <c r="O92" s="3">
        <v>87.81</v>
      </c>
      <c r="P92" s="3">
        <v>84.71</v>
      </c>
      <c r="Q92" s="2">
        <v>3356</v>
      </c>
    </row>
    <row r="93" spans="1:17">
      <c r="A93" s="24" t="s">
        <v>536</v>
      </c>
      <c r="B93" s="2">
        <v>89</v>
      </c>
      <c r="H93" s="24" t="s">
        <v>484</v>
      </c>
      <c r="I93" s="24" t="s">
        <v>11</v>
      </c>
      <c r="J93" s="2">
        <v>15</v>
      </c>
      <c r="K93" s="3">
        <v>92.87</v>
      </c>
      <c r="L93" s="3">
        <v>88.86</v>
      </c>
      <c r="M93" s="3">
        <v>90.18</v>
      </c>
      <c r="N93" s="3">
        <v>87.76</v>
      </c>
      <c r="O93" s="3">
        <v>88.3</v>
      </c>
      <c r="P93" s="3">
        <v>85.95</v>
      </c>
      <c r="Q93" s="2">
        <v>2845</v>
      </c>
    </row>
    <row r="94" spans="1:17">
      <c r="A94" s="24" t="s">
        <v>530</v>
      </c>
      <c r="B94" s="2">
        <v>88</v>
      </c>
      <c r="H94" s="24" t="s">
        <v>484</v>
      </c>
      <c r="I94" s="24" t="s">
        <v>14</v>
      </c>
      <c r="J94" s="2">
        <v>34</v>
      </c>
      <c r="K94" s="3">
        <v>92.88</v>
      </c>
      <c r="L94" s="3">
        <v>94.9</v>
      </c>
      <c r="M94" s="3">
        <v>90.5</v>
      </c>
      <c r="N94" s="3">
        <v>85.48</v>
      </c>
      <c r="O94" s="3">
        <v>88.13</v>
      </c>
      <c r="P94" s="3">
        <v>88.63</v>
      </c>
      <c r="Q94" s="2">
        <v>1369</v>
      </c>
    </row>
    <row r="95" spans="1:17">
      <c r="A95" s="24" t="s">
        <v>538</v>
      </c>
      <c r="B95" s="2">
        <v>83</v>
      </c>
      <c r="H95" s="24" t="s">
        <v>484</v>
      </c>
      <c r="I95" s="24" t="s">
        <v>9</v>
      </c>
      <c r="J95" s="2">
        <v>17</v>
      </c>
      <c r="K95" s="3">
        <v>93.19</v>
      </c>
      <c r="L95" s="3">
        <v>89.41</v>
      </c>
      <c r="M95" s="3">
        <v>90</v>
      </c>
      <c r="N95" s="3">
        <v>85.73</v>
      </c>
      <c r="O95" s="3">
        <v>88.17</v>
      </c>
      <c r="P95" s="3">
        <v>86.65</v>
      </c>
      <c r="Q95" s="2">
        <v>3501</v>
      </c>
    </row>
    <row r="96" spans="1:17">
      <c r="A96" s="24" t="s">
        <v>535</v>
      </c>
      <c r="B96" s="2">
        <v>82</v>
      </c>
      <c r="H96" s="24" t="s">
        <v>484</v>
      </c>
      <c r="I96" s="24" t="s">
        <v>12</v>
      </c>
      <c r="J96" s="2">
        <v>38</v>
      </c>
      <c r="K96" s="3">
        <v>92.19</v>
      </c>
      <c r="L96" s="3">
        <v>92.29</v>
      </c>
      <c r="M96" s="3">
        <v>90.08</v>
      </c>
      <c r="N96" s="3">
        <v>86.79</v>
      </c>
      <c r="O96" s="3">
        <v>88.04</v>
      </c>
      <c r="P96" s="3">
        <v>87.49</v>
      </c>
      <c r="Q96" s="2">
        <v>1515</v>
      </c>
    </row>
    <row r="97" spans="1:17">
      <c r="A97" s="24" t="s">
        <v>528</v>
      </c>
      <c r="B97" s="2">
        <v>81</v>
      </c>
      <c r="H97" s="24" t="s">
        <v>484</v>
      </c>
      <c r="I97" s="24" t="s">
        <v>15</v>
      </c>
      <c r="J97" s="2">
        <v>40</v>
      </c>
      <c r="K97" s="3">
        <v>92.56</v>
      </c>
      <c r="L97" s="3">
        <v>95.86</v>
      </c>
      <c r="M97" s="3">
        <v>89.84</v>
      </c>
      <c r="N97" s="3">
        <v>88.95</v>
      </c>
      <c r="O97" s="3">
        <v>88.5</v>
      </c>
      <c r="P97" s="3">
        <v>87.48</v>
      </c>
      <c r="Q97" s="2">
        <v>1713</v>
      </c>
    </row>
    <row r="98" spans="1:17">
      <c r="A98" s="24" t="s">
        <v>539</v>
      </c>
      <c r="B98" s="2">
        <v>81</v>
      </c>
      <c r="H98" s="24" t="s">
        <v>484</v>
      </c>
      <c r="I98" s="24" t="s">
        <v>616</v>
      </c>
      <c r="J98" s="2">
        <v>1</v>
      </c>
      <c r="K98" s="3">
        <v>92.96</v>
      </c>
      <c r="L98" s="3">
        <v>92.96</v>
      </c>
      <c r="M98" s="3">
        <v>90.93</v>
      </c>
      <c r="N98" s="3">
        <v>90.93</v>
      </c>
      <c r="O98" s="3">
        <v>87.12</v>
      </c>
      <c r="P98" s="3">
        <v>87.12</v>
      </c>
      <c r="Q98" s="2">
        <v>100</v>
      </c>
    </row>
    <row r="99" spans="1:17">
      <c r="A99" s="24" t="s">
        <v>525</v>
      </c>
      <c r="B99" s="2">
        <v>80</v>
      </c>
      <c r="H99" s="24" t="s">
        <v>440</v>
      </c>
      <c r="I99" s="24" t="s">
        <v>3</v>
      </c>
      <c r="J99" s="2">
        <v>13660</v>
      </c>
      <c r="K99" s="3">
        <v>96.96</v>
      </c>
      <c r="L99" s="3">
        <v>97.85</v>
      </c>
      <c r="M99" s="3">
        <v>90.04</v>
      </c>
      <c r="N99" s="3">
        <v>90.33</v>
      </c>
      <c r="O99" s="3">
        <v>89.73</v>
      </c>
      <c r="P99" s="3">
        <v>88.24</v>
      </c>
      <c r="Q99" s="2">
        <v>404</v>
      </c>
    </row>
    <row r="100" spans="1:17">
      <c r="A100" s="24" t="s">
        <v>541</v>
      </c>
      <c r="B100" s="2">
        <v>74</v>
      </c>
      <c r="H100" s="24" t="s">
        <v>440</v>
      </c>
      <c r="I100" s="24" t="s">
        <v>1</v>
      </c>
      <c r="J100" s="2">
        <v>19787</v>
      </c>
      <c r="K100" s="3">
        <v>96.87</v>
      </c>
      <c r="L100" s="3">
        <v>97.46</v>
      </c>
      <c r="M100" s="3">
        <v>90.76</v>
      </c>
      <c r="N100" s="3">
        <v>92.61</v>
      </c>
      <c r="O100" s="3">
        <v>89.65</v>
      </c>
      <c r="P100" s="3">
        <v>89.52</v>
      </c>
      <c r="Q100" s="2">
        <v>251</v>
      </c>
    </row>
    <row r="101" spans="1:17">
      <c r="A101" s="24" t="s">
        <v>537</v>
      </c>
      <c r="B101" s="2">
        <v>73</v>
      </c>
      <c r="H101" s="24" t="s">
        <v>440</v>
      </c>
      <c r="I101" s="24" t="s">
        <v>2</v>
      </c>
      <c r="J101" s="2">
        <v>7049</v>
      </c>
      <c r="K101" s="3">
        <v>96.95</v>
      </c>
      <c r="L101" s="3">
        <v>98.48</v>
      </c>
      <c r="M101" s="3">
        <v>90.16</v>
      </c>
      <c r="N101" s="3">
        <v>91.28</v>
      </c>
      <c r="O101" s="3">
        <v>89.79</v>
      </c>
      <c r="P101" s="3">
        <v>89.45</v>
      </c>
      <c r="Q101" s="2">
        <v>671</v>
      </c>
    </row>
    <row r="102" spans="1:17">
      <c r="A102" s="24" t="s">
        <v>515</v>
      </c>
      <c r="B102" s="2">
        <v>71</v>
      </c>
      <c r="H102" s="24" t="s">
        <v>440</v>
      </c>
      <c r="I102" s="24" t="s">
        <v>4</v>
      </c>
      <c r="J102" s="2">
        <v>5366</v>
      </c>
      <c r="K102" s="3">
        <v>97.06</v>
      </c>
      <c r="L102" s="3">
        <v>98.22</v>
      </c>
      <c r="M102" s="3">
        <v>89.97</v>
      </c>
      <c r="N102" s="3">
        <v>89.01</v>
      </c>
      <c r="O102" s="3">
        <v>89.99</v>
      </c>
      <c r="P102" s="3">
        <v>89.28</v>
      </c>
      <c r="Q102" s="2">
        <v>914</v>
      </c>
    </row>
    <row r="103" spans="1:17">
      <c r="A103" s="24" t="s">
        <v>542</v>
      </c>
      <c r="B103" s="2">
        <v>66</v>
      </c>
      <c r="H103" s="24" t="s">
        <v>440</v>
      </c>
      <c r="I103" s="24" t="s">
        <v>5</v>
      </c>
      <c r="J103" s="2">
        <v>4047</v>
      </c>
      <c r="K103" s="3">
        <v>96.94</v>
      </c>
      <c r="L103" s="3">
        <v>97.98</v>
      </c>
      <c r="M103" s="3">
        <v>90.19</v>
      </c>
      <c r="N103" s="3">
        <v>91.15</v>
      </c>
      <c r="O103" s="3">
        <v>90.24</v>
      </c>
      <c r="P103" s="3">
        <v>90.52</v>
      </c>
      <c r="Q103" s="2">
        <v>1148</v>
      </c>
    </row>
    <row r="104" spans="1:17">
      <c r="A104" s="24" t="s">
        <v>533</v>
      </c>
      <c r="B104" s="2">
        <v>66</v>
      </c>
      <c r="H104" s="24" t="s">
        <v>440</v>
      </c>
      <c r="I104" s="24" t="s">
        <v>6</v>
      </c>
      <c r="J104" s="2">
        <v>2501</v>
      </c>
      <c r="K104" s="3">
        <v>96.15</v>
      </c>
      <c r="L104" s="3">
        <v>97.27</v>
      </c>
      <c r="M104" s="3">
        <v>91.39</v>
      </c>
      <c r="N104" s="3">
        <v>91.02</v>
      </c>
      <c r="O104" s="3">
        <v>89.11</v>
      </c>
      <c r="P104" s="3">
        <v>88.14</v>
      </c>
      <c r="Q104" s="2">
        <v>1667</v>
      </c>
    </row>
    <row r="105" spans="1:17">
      <c r="A105" s="24" t="s">
        <v>540</v>
      </c>
      <c r="B105" s="2">
        <v>64</v>
      </c>
      <c r="H105" s="24" t="s">
        <v>440</v>
      </c>
      <c r="I105" s="24" t="s">
        <v>7</v>
      </c>
      <c r="J105" s="2">
        <v>958</v>
      </c>
      <c r="K105" s="3">
        <v>96.25</v>
      </c>
      <c r="L105" s="3">
        <v>97.16</v>
      </c>
      <c r="M105" s="3">
        <v>90.79</v>
      </c>
      <c r="N105" s="3">
        <v>92.17</v>
      </c>
      <c r="O105" s="3">
        <v>89.22</v>
      </c>
      <c r="P105" s="3">
        <v>89.25</v>
      </c>
      <c r="Q105" s="2">
        <v>3135</v>
      </c>
    </row>
    <row r="106" spans="1:17">
      <c r="A106" s="24" t="s">
        <v>546</v>
      </c>
      <c r="B106" s="2">
        <v>61</v>
      </c>
      <c r="H106" s="24" t="s">
        <v>440</v>
      </c>
      <c r="I106" s="24" t="s">
        <v>10</v>
      </c>
      <c r="J106" s="2">
        <v>655</v>
      </c>
      <c r="K106" s="3">
        <v>96.28</v>
      </c>
      <c r="L106" s="3">
        <v>94.16</v>
      </c>
      <c r="M106" s="3">
        <v>90.34</v>
      </c>
      <c r="N106" s="3">
        <v>88.03</v>
      </c>
      <c r="O106" s="3">
        <v>89.45</v>
      </c>
      <c r="P106" s="3">
        <v>88.93</v>
      </c>
      <c r="Q106" s="2">
        <v>3824</v>
      </c>
    </row>
    <row r="107" spans="1:17">
      <c r="A107" s="24" t="s">
        <v>544</v>
      </c>
      <c r="B107" s="2">
        <v>58</v>
      </c>
      <c r="H107" s="24" t="s">
        <v>440</v>
      </c>
      <c r="I107" s="24" t="s">
        <v>13</v>
      </c>
      <c r="J107" s="2">
        <v>625</v>
      </c>
      <c r="K107" s="3">
        <v>96.13</v>
      </c>
      <c r="L107" s="3">
        <v>96.46</v>
      </c>
      <c r="M107" s="3">
        <v>90.71</v>
      </c>
      <c r="N107" s="3">
        <v>90.58</v>
      </c>
      <c r="O107" s="3">
        <v>89.67</v>
      </c>
      <c r="P107" s="3">
        <v>90.26</v>
      </c>
      <c r="Q107" s="2">
        <v>4172</v>
      </c>
    </row>
    <row r="108" spans="1:17">
      <c r="A108" s="24" t="s">
        <v>543</v>
      </c>
      <c r="B108" s="2">
        <v>53</v>
      </c>
      <c r="H108" s="24" t="s">
        <v>440</v>
      </c>
      <c r="I108" s="24" t="s">
        <v>8</v>
      </c>
      <c r="J108" s="2">
        <v>2359</v>
      </c>
      <c r="K108" s="3">
        <v>96.21</v>
      </c>
      <c r="L108" s="3">
        <v>96</v>
      </c>
      <c r="M108" s="3">
        <v>91.49</v>
      </c>
      <c r="N108" s="3">
        <v>91.83</v>
      </c>
      <c r="O108" s="3">
        <v>89.26</v>
      </c>
      <c r="P108" s="3">
        <v>90.73</v>
      </c>
      <c r="Q108" s="2">
        <v>1602</v>
      </c>
    </row>
    <row r="109" spans="1:17">
      <c r="A109" s="24" t="s">
        <v>547</v>
      </c>
      <c r="B109" s="2">
        <v>49</v>
      </c>
      <c r="H109" s="24" t="s">
        <v>440</v>
      </c>
      <c r="I109" s="24" t="s">
        <v>11</v>
      </c>
      <c r="J109" s="2">
        <v>1701</v>
      </c>
      <c r="K109" s="3">
        <v>96.27</v>
      </c>
      <c r="L109" s="3">
        <v>97.29</v>
      </c>
      <c r="M109" s="3">
        <v>91.32</v>
      </c>
      <c r="N109" s="3">
        <v>90.03</v>
      </c>
      <c r="O109" s="3">
        <v>89.4</v>
      </c>
      <c r="P109" s="3">
        <v>87.96</v>
      </c>
      <c r="Q109" s="2">
        <v>2017</v>
      </c>
    </row>
    <row r="110" spans="1:17">
      <c r="A110" s="24" t="s">
        <v>534</v>
      </c>
      <c r="B110" s="2">
        <v>47</v>
      </c>
      <c r="H110" s="24" t="s">
        <v>440</v>
      </c>
      <c r="I110" s="24" t="s">
        <v>14</v>
      </c>
      <c r="J110" s="2">
        <v>1357</v>
      </c>
      <c r="K110" s="3">
        <v>96.14</v>
      </c>
      <c r="L110" s="3">
        <v>97.93</v>
      </c>
      <c r="M110" s="3">
        <v>91.31</v>
      </c>
      <c r="N110" s="3">
        <v>92</v>
      </c>
      <c r="O110" s="3">
        <v>89.58</v>
      </c>
      <c r="P110" s="3">
        <v>88.49</v>
      </c>
      <c r="Q110" s="2">
        <v>2194</v>
      </c>
    </row>
    <row r="111" spans="1:17">
      <c r="A111" s="24" t="s">
        <v>545</v>
      </c>
      <c r="B111" s="2">
        <v>45</v>
      </c>
      <c r="H111" s="24" t="s">
        <v>440</v>
      </c>
      <c r="I111" s="24" t="s">
        <v>9</v>
      </c>
      <c r="J111" s="2">
        <v>894</v>
      </c>
      <c r="K111" s="3">
        <v>96.39</v>
      </c>
      <c r="L111" s="3">
        <v>97.69</v>
      </c>
      <c r="M111" s="3">
        <v>90.61</v>
      </c>
      <c r="N111" s="3">
        <v>90.88</v>
      </c>
      <c r="O111" s="3">
        <v>89.48</v>
      </c>
      <c r="P111" s="3">
        <v>88.73</v>
      </c>
      <c r="Q111" s="2">
        <v>3630</v>
      </c>
    </row>
    <row r="112" spans="1:17">
      <c r="A112" s="24" t="s">
        <v>548</v>
      </c>
      <c r="B112" s="2">
        <v>44</v>
      </c>
      <c r="H112" s="24" t="s">
        <v>440</v>
      </c>
      <c r="I112" s="24" t="s">
        <v>12</v>
      </c>
      <c r="J112" s="2">
        <v>633</v>
      </c>
      <c r="K112" s="3">
        <v>96.22</v>
      </c>
      <c r="L112" s="3">
        <v>96.41</v>
      </c>
      <c r="M112" s="3">
        <v>90.55</v>
      </c>
      <c r="N112" s="3">
        <v>87.85</v>
      </c>
      <c r="O112" s="3">
        <v>89.68</v>
      </c>
      <c r="P112" s="3">
        <v>87.3</v>
      </c>
      <c r="Q112" s="2">
        <v>4315</v>
      </c>
    </row>
    <row r="113" spans="1:17">
      <c r="A113" s="24" t="s">
        <v>557</v>
      </c>
      <c r="B113" s="2">
        <v>42</v>
      </c>
      <c r="H113" s="24" t="s">
        <v>440</v>
      </c>
      <c r="I113" s="24" t="s">
        <v>15</v>
      </c>
      <c r="J113" s="2">
        <v>563</v>
      </c>
      <c r="K113" s="3">
        <v>96.33</v>
      </c>
      <c r="L113" s="3">
        <v>97.86</v>
      </c>
      <c r="M113" s="3">
        <v>90.49</v>
      </c>
      <c r="N113" s="3">
        <v>91.52</v>
      </c>
      <c r="O113" s="3">
        <v>89.82</v>
      </c>
      <c r="P113" s="3">
        <v>88.79</v>
      </c>
      <c r="Q113" s="2">
        <v>4574</v>
      </c>
    </row>
    <row r="114" spans="1:17">
      <c r="A114" s="24" t="s">
        <v>556</v>
      </c>
      <c r="B114" s="2">
        <v>41</v>
      </c>
      <c r="H114" s="24" t="s">
        <v>440</v>
      </c>
      <c r="I114" s="24" t="s">
        <v>617</v>
      </c>
      <c r="J114" s="2">
        <v>9</v>
      </c>
      <c r="K114" s="3">
        <v>97.39</v>
      </c>
      <c r="L114" s="3">
        <v>97.62</v>
      </c>
      <c r="M114" s="3">
        <v>87.84</v>
      </c>
      <c r="N114" s="3">
        <v>86.94</v>
      </c>
      <c r="O114" s="3">
        <v>89.89</v>
      </c>
      <c r="P114" s="3">
        <v>87.03</v>
      </c>
      <c r="Q114" s="2">
        <v>70</v>
      </c>
    </row>
    <row r="115" spans="1:17">
      <c r="A115" s="24" t="s">
        <v>549</v>
      </c>
      <c r="B115" s="2">
        <v>39</v>
      </c>
      <c r="H115" s="24" t="s">
        <v>440</v>
      </c>
      <c r="I115" s="24" t="s">
        <v>616</v>
      </c>
      <c r="J115" s="2">
        <v>18</v>
      </c>
      <c r="K115" s="3">
        <v>96.84</v>
      </c>
      <c r="L115" s="3">
        <v>92.82</v>
      </c>
      <c r="M115" s="3">
        <v>89.69</v>
      </c>
      <c r="N115" s="3">
        <v>85.56</v>
      </c>
      <c r="O115" s="3">
        <v>90.37</v>
      </c>
      <c r="P115" s="3">
        <v>86.93</v>
      </c>
      <c r="Q115" s="2">
        <v>100</v>
      </c>
    </row>
    <row r="116" spans="1:17">
      <c r="A116" s="24" t="s">
        <v>555</v>
      </c>
      <c r="B116" s="2">
        <v>39</v>
      </c>
      <c r="H116" s="24" t="s">
        <v>492</v>
      </c>
      <c r="I116" s="24" t="s">
        <v>3</v>
      </c>
      <c r="J116" s="2">
        <v>182</v>
      </c>
      <c r="K116" s="3">
        <v>93.92</v>
      </c>
      <c r="L116" s="3">
        <v>94.08</v>
      </c>
      <c r="M116" s="3">
        <v>91.62</v>
      </c>
      <c r="N116" s="3">
        <v>92.26</v>
      </c>
      <c r="O116" s="3">
        <v>87.2</v>
      </c>
      <c r="P116" s="3">
        <v>86.46</v>
      </c>
      <c r="Q116" s="2">
        <v>324</v>
      </c>
    </row>
    <row r="117" spans="1:17">
      <c r="A117" s="24" t="s">
        <v>550</v>
      </c>
      <c r="B117" s="2">
        <v>38</v>
      </c>
      <c r="H117" s="24" t="s">
        <v>492</v>
      </c>
      <c r="I117" s="24" t="s">
        <v>1</v>
      </c>
      <c r="J117" s="2">
        <v>141</v>
      </c>
      <c r="K117" s="3">
        <v>93.74</v>
      </c>
      <c r="L117" s="3">
        <v>93.65</v>
      </c>
      <c r="M117" s="3">
        <v>91.78</v>
      </c>
      <c r="N117" s="3">
        <v>93.53</v>
      </c>
      <c r="O117" s="3">
        <v>87.3</v>
      </c>
      <c r="P117" s="3">
        <v>85.79</v>
      </c>
      <c r="Q117" s="2">
        <v>387</v>
      </c>
    </row>
    <row r="118" spans="1:17">
      <c r="A118" s="24" t="s">
        <v>553</v>
      </c>
      <c r="B118" s="2">
        <v>35</v>
      </c>
      <c r="H118" s="24" t="s">
        <v>492</v>
      </c>
      <c r="I118" s="24" t="s">
        <v>2</v>
      </c>
      <c r="J118" s="2">
        <v>34</v>
      </c>
      <c r="K118" s="3">
        <v>94.17</v>
      </c>
      <c r="L118" s="3">
        <v>92.74</v>
      </c>
      <c r="M118" s="3">
        <v>91.46</v>
      </c>
      <c r="N118" s="3">
        <v>92.32</v>
      </c>
      <c r="O118" s="3">
        <v>86.86</v>
      </c>
      <c r="P118" s="3">
        <v>88</v>
      </c>
      <c r="Q118" s="2">
        <v>853</v>
      </c>
    </row>
    <row r="119" spans="1:17">
      <c r="A119" s="24" t="s">
        <v>559</v>
      </c>
      <c r="B119" s="2">
        <v>32</v>
      </c>
      <c r="H119" s="24" t="s">
        <v>492</v>
      </c>
      <c r="I119" s="24" t="s">
        <v>4</v>
      </c>
      <c r="J119" s="2">
        <v>20</v>
      </c>
      <c r="K119" s="3">
        <v>93.34</v>
      </c>
      <c r="L119" s="3">
        <v>87.24</v>
      </c>
      <c r="M119" s="3">
        <v>91.06</v>
      </c>
      <c r="N119" s="3">
        <v>84.62</v>
      </c>
      <c r="O119" s="3">
        <v>87.07</v>
      </c>
      <c r="P119" s="3">
        <v>88.08</v>
      </c>
      <c r="Q119" s="2">
        <v>1530</v>
      </c>
    </row>
    <row r="120" spans="1:17">
      <c r="A120" s="24" t="s">
        <v>560</v>
      </c>
      <c r="B120" s="2">
        <v>32</v>
      </c>
      <c r="H120" s="24" t="s">
        <v>492</v>
      </c>
      <c r="I120" s="24" t="s">
        <v>5</v>
      </c>
      <c r="J120" s="2">
        <v>26</v>
      </c>
      <c r="K120" s="3">
        <v>93.26</v>
      </c>
      <c r="L120" s="3">
        <v>89.95</v>
      </c>
      <c r="M120" s="3">
        <v>91.4</v>
      </c>
      <c r="N120" s="3">
        <v>89.01</v>
      </c>
      <c r="O120" s="3">
        <v>87.23</v>
      </c>
      <c r="P120" s="3">
        <v>86.36</v>
      </c>
      <c r="Q120" s="2">
        <v>1357</v>
      </c>
    </row>
    <row r="121" spans="1:17">
      <c r="A121" s="24" t="s">
        <v>551</v>
      </c>
      <c r="B121" s="2">
        <v>30</v>
      </c>
      <c r="H121" s="24" t="s">
        <v>492</v>
      </c>
      <c r="I121" s="24" t="s">
        <v>6</v>
      </c>
      <c r="J121" s="2">
        <v>71</v>
      </c>
      <c r="K121" s="3">
        <v>93.38</v>
      </c>
      <c r="L121" s="3">
        <v>93.62</v>
      </c>
      <c r="M121" s="3">
        <v>91.61</v>
      </c>
      <c r="N121" s="3">
        <v>90.82</v>
      </c>
      <c r="O121" s="3">
        <v>87.14</v>
      </c>
      <c r="P121" s="3">
        <v>87.29</v>
      </c>
      <c r="Q121" s="2">
        <v>638</v>
      </c>
    </row>
    <row r="122" spans="1:17">
      <c r="A122" s="24" t="s">
        <v>554</v>
      </c>
      <c r="B122" s="2">
        <v>30</v>
      </c>
      <c r="H122" s="24" t="s">
        <v>492</v>
      </c>
      <c r="I122" s="24" t="s">
        <v>7</v>
      </c>
      <c r="J122" s="2">
        <v>31</v>
      </c>
      <c r="K122" s="3">
        <v>92.87</v>
      </c>
      <c r="L122" s="3">
        <v>92.06</v>
      </c>
      <c r="M122" s="3">
        <v>91.33</v>
      </c>
      <c r="N122" s="3">
        <v>89.93</v>
      </c>
      <c r="O122" s="3">
        <v>87.31</v>
      </c>
      <c r="P122" s="3">
        <v>87.05</v>
      </c>
      <c r="Q122" s="2">
        <v>1795</v>
      </c>
    </row>
    <row r="123" spans="1:17">
      <c r="A123" s="24" t="s">
        <v>558</v>
      </c>
      <c r="B123" s="2">
        <v>27</v>
      </c>
      <c r="H123" s="24" t="s">
        <v>492</v>
      </c>
      <c r="I123" s="24" t="s">
        <v>10</v>
      </c>
      <c r="J123" s="2">
        <v>12</v>
      </c>
      <c r="K123" s="3">
        <v>93.62</v>
      </c>
      <c r="L123" s="3">
        <v>90.65</v>
      </c>
      <c r="M123" s="3">
        <v>91.66</v>
      </c>
      <c r="N123" s="3">
        <v>89.34</v>
      </c>
      <c r="O123" s="3">
        <v>87.39</v>
      </c>
      <c r="P123" s="3">
        <v>86.67</v>
      </c>
      <c r="Q123" s="2">
        <v>1471</v>
      </c>
    </row>
    <row r="124" spans="1:17">
      <c r="A124" s="24" t="s">
        <v>563</v>
      </c>
      <c r="B124" s="2">
        <v>27</v>
      </c>
      <c r="H124" s="24" t="s">
        <v>492</v>
      </c>
      <c r="I124" s="24" t="s">
        <v>13</v>
      </c>
      <c r="J124" s="2">
        <v>17</v>
      </c>
      <c r="K124" s="3">
        <v>93.41</v>
      </c>
      <c r="L124" s="3">
        <v>90.86</v>
      </c>
      <c r="M124" s="3">
        <v>91.08</v>
      </c>
      <c r="N124" s="3">
        <v>87.55</v>
      </c>
      <c r="O124" s="3">
        <v>87.19</v>
      </c>
      <c r="P124" s="3">
        <v>85.2</v>
      </c>
      <c r="Q124" s="2">
        <v>1601</v>
      </c>
    </row>
    <row r="125" spans="1:17">
      <c r="A125" s="24" t="s">
        <v>564</v>
      </c>
      <c r="B125" s="2">
        <v>24</v>
      </c>
      <c r="H125" s="24" t="s">
        <v>492</v>
      </c>
      <c r="I125" s="24" t="s">
        <v>8</v>
      </c>
      <c r="J125" s="2">
        <v>30</v>
      </c>
      <c r="K125" s="3">
        <v>93.03</v>
      </c>
      <c r="L125" s="3">
        <v>90.47</v>
      </c>
      <c r="M125" s="3">
        <v>91.55</v>
      </c>
      <c r="N125" s="3">
        <v>87.96</v>
      </c>
      <c r="O125" s="3">
        <v>87.16</v>
      </c>
      <c r="P125" s="3">
        <v>87.11</v>
      </c>
      <c r="Q125" s="2">
        <v>1432</v>
      </c>
    </row>
    <row r="126" spans="1:17">
      <c r="A126" s="24" t="s">
        <v>561</v>
      </c>
      <c r="B126" s="2">
        <v>24</v>
      </c>
      <c r="H126" s="24" t="s">
        <v>492</v>
      </c>
      <c r="I126" s="24" t="s">
        <v>11</v>
      </c>
      <c r="J126" s="2">
        <v>21</v>
      </c>
      <c r="K126" s="3">
        <v>93.36</v>
      </c>
      <c r="L126" s="3">
        <v>91.01</v>
      </c>
      <c r="M126" s="3">
        <v>91.56</v>
      </c>
      <c r="N126" s="3">
        <v>89.42</v>
      </c>
      <c r="O126" s="3">
        <v>87.3</v>
      </c>
      <c r="P126" s="3">
        <v>87.64</v>
      </c>
      <c r="Q126" s="2">
        <v>4203</v>
      </c>
    </row>
    <row r="127" spans="1:17">
      <c r="A127" s="24" t="s">
        <v>566</v>
      </c>
      <c r="B127" s="2">
        <v>20</v>
      </c>
      <c r="H127" s="24" t="s">
        <v>492</v>
      </c>
      <c r="I127" s="24" t="s">
        <v>14</v>
      </c>
      <c r="J127" s="2">
        <v>13</v>
      </c>
      <c r="K127" s="3">
        <v>93.13</v>
      </c>
      <c r="L127" s="3">
        <v>94.1</v>
      </c>
      <c r="M127" s="3">
        <v>91.08</v>
      </c>
      <c r="N127" s="3">
        <v>88.98</v>
      </c>
      <c r="O127" s="3">
        <v>87.29</v>
      </c>
      <c r="P127" s="3">
        <v>85.78</v>
      </c>
      <c r="Q127" s="2">
        <v>1551</v>
      </c>
    </row>
    <row r="128" spans="1:17">
      <c r="A128" s="24" t="s">
        <v>567</v>
      </c>
      <c r="B128" s="2">
        <v>19</v>
      </c>
      <c r="H128" s="24" t="s">
        <v>492</v>
      </c>
      <c r="I128" s="24" t="s">
        <v>9</v>
      </c>
      <c r="J128" s="2">
        <v>9</v>
      </c>
      <c r="K128" s="3">
        <v>92.58</v>
      </c>
      <c r="L128" s="3">
        <v>90.47</v>
      </c>
      <c r="M128" s="3">
        <v>91.24</v>
      </c>
      <c r="N128" s="3">
        <v>88.98</v>
      </c>
      <c r="O128" s="3">
        <v>87.15</v>
      </c>
      <c r="P128" s="3">
        <v>85.56</v>
      </c>
      <c r="Q128" s="2">
        <v>2003</v>
      </c>
    </row>
    <row r="129" spans="1:17">
      <c r="A129" s="24" t="s">
        <v>562</v>
      </c>
      <c r="B129" s="2">
        <v>19</v>
      </c>
      <c r="H129" s="24" t="s">
        <v>492</v>
      </c>
      <c r="I129" s="24" t="s">
        <v>12</v>
      </c>
      <c r="J129" s="2">
        <v>7</v>
      </c>
      <c r="K129" s="3">
        <v>92.84</v>
      </c>
      <c r="L129" s="3">
        <v>91.09</v>
      </c>
      <c r="M129" s="3">
        <v>91.6</v>
      </c>
      <c r="N129" s="3">
        <v>91.27</v>
      </c>
      <c r="O129" s="3">
        <v>87.16</v>
      </c>
      <c r="P129" s="3">
        <v>85.26</v>
      </c>
      <c r="Q129" s="2">
        <v>6020</v>
      </c>
    </row>
    <row r="130" spans="1:17">
      <c r="A130" s="24" t="s">
        <v>565</v>
      </c>
      <c r="B130" s="2">
        <v>18</v>
      </c>
      <c r="H130" s="24" t="s">
        <v>492</v>
      </c>
      <c r="I130" s="24" t="s">
        <v>15</v>
      </c>
      <c r="J130" s="2">
        <v>5</v>
      </c>
      <c r="K130" s="3">
        <v>92.86</v>
      </c>
      <c r="L130" s="3">
        <v>90.55</v>
      </c>
      <c r="M130" s="3">
        <v>91.22</v>
      </c>
      <c r="N130" s="3">
        <v>88.21</v>
      </c>
      <c r="O130" s="3">
        <v>87.25</v>
      </c>
      <c r="P130" s="3">
        <v>85.89</v>
      </c>
      <c r="Q130" s="2">
        <v>2986</v>
      </c>
    </row>
    <row r="131" spans="1:17">
      <c r="A131" s="24" t="s">
        <v>552</v>
      </c>
      <c r="B131" s="2">
        <v>18</v>
      </c>
      <c r="H131" s="24" t="s">
        <v>457</v>
      </c>
      <c r="I131" s="24" t="s">
        <v>3</v>
      </c>
      <c r="J131" s="2">
        <v>757</v>
      </c>
      <c r="K131" s="3">
        <v>94.63</v>
      </c>
      <c r="L131" s="3">
        <v>95.16</v>
      </c>
      <c r="M131" s="3">
        <v>93.23</v>
      </c>
      <c r="N131" s="3">
        <v>92.85</v>
      </c>
      <c r="O131" s="3">
        <v>87.66</v>
      </c>
      <c r="P131" s="3">
        <v>87.27</v>
      </c>
      <c r="Q131" s="2">
        <v>573</v>
      </c>
    </row>
    <row r="132" spans="1:17">
      <c r="A132" s="24" t="s">
        <v>569</v>
      </c>
      <c r="B132" s="2">
        <v>18</v>
      </c>
      <c r="H132" s="24" t="s">
        <v>457</v>
      </c>
      <c r="I132" s="24" t="s">
        <v>1</v>
      </c>
      <c r="J132" s="2">
        <v>1410</v>
      </c>
      <c r="K132" s="3">
        <v>94.94</v>
      </c>
      <c r="L132" s="3">
        <v>94.4</v>
      </c>
      <c r="M132" s="3">
        <v>93.58</v>
      </c>
      <c r="N132" s="3">
        <v>93.24</v>
      </c>
      <c r="O132" s="3">
        <v>87.91</v>
      </c>
      <c r="P132" s="3">
        <v>88.28</v>
      </c>
      <c r="Q132" s="2">
        <v>261</v>
      </c>
    </row>
    <row r="133" spans="1:17">
      <c r="A133" s="24" t="s">
        <v>572</v>
      </c>
      <c r="B133" s="2">
        <v>17</v>
      </c>
      <c r="H133" s="24" t="s">
        <v>457</v>
      </c>
      <c r="I133" s="24" t="s">
        <v>2</v>
      </c>
      <c r="J133" s="2">
        <v>436</v>
      </c>
      <c r="K133" s="3">
        <v>94.74</v>
      </c>
      <c r="L133" s="3">
        <v>93.62</v>
      </c>
      <c r="M133" s="3">
        <v>93.25</v>
      </c>
      <c r="N133" s="3">
        <v>92.97</v>
      </c>
      <c r="O133" s="3">
        <v>87.8</v>
      </c>
      <c r="P133" s="3">
        <v>87.35</v>
      </c>
      <c r="Q133" s="2">
        <v>938</v>
      </c>
    </row>
    <row r="134" spans="1:17">
      <c r="A134" s="24" t="s">
        <v>570</v>
      </c>
      <c r="B134" s="2">
        <v>14</v>
      </c>
      <c r="H134" s="24" t="s">
        <v>457</v>
      </c>
      <c r="I134" s="24" t="s">
        <v>4</v>
      </c>
      <c r="J134" s="2">
        <v>320</v>
      </c>
      <c r="K134" s="3">
        <v>94.8</v>
      </c>
      <c r="L134" s="3">
        <v>95.51</v>
      </c>
      <c r="M134" s="3">
        <v>93.37</v>
      </c>
      <c r="N134" s="3">
        <v>92.18</v>
      </c>
      <c r="O134" s="3">
        <v>87.96</v>
      </c>
      <c r="P134" s="3">
        <v>87.95</v>
      </c>
      <c r="Q134" s="2">
        <v>1213</v>
      </c>
    </row>
    <row r="135" spans="1:17">
      <c r="A135" s="24" t="s">
        <v>575</v>
      </c>
      <c r="B135" s="2">
        <v>14</v>
      </c>
      <c r="H135" s="24" t="s">
        <v>457</v>
      </c>
      <c r="I135" s="24" t="s">
        <v>5</v>
      </c>
      <c r="J135" s="2">
        <v>240</v>
      </c>
      <c r="K135" s="3">
        <v>94.57</v>
      </c>
      <c r="L135" s="3">
        <v>94.28</v>
      </c>
      <c r="M135" s="3">
        <v>93.2</v>
      </c>
      <c r="N135" s="3">
        <v>90.76</v>
      </c>
      <c r="O135" s="3">
        <v>87.98</v>
      </c>
      <c r="P135" s="3">
        <v>87.3</v>
      </c>
      <c r="Q135" s="2">
        <v>1525</v>
      </c>
    </row>
    <row r="136" spans="1:17">
      <c r="A136" s="24" t="s">
        <v>583</v>
      </c>
      <c r="B136" s="2">
        <v>13</v>
      </c>
      <c r="H136" s="24" t="s">
        <v>457</v>
      </c>
      <c r="I136" s="24" t="s">
        <v>6</v>
      </c>
      <c r="J136" s="2">
        <v>349</v>
      </c>
      <c r="K136" s="3">
        <v>94.42</v>
      </c>
      <c r="L136" s="3">
        <v>92.9</v>
      </c>
      <c r="M136" s="3">
        <v>93.23</v>
      </c>
      <c r="N136" s="3">
        <v>92.14</v>
      </c>
      <c r="O136" s="3">
        <v>87.63</v>
      </c>
      <c r="P136" s="3">
        <v>87.79</v>
      </c>
      <c r="Q136" s="2">
        <v>980</v>
      </c>
    </row>
    <row r="137" spans="1:17">
      <c r="A137" s="24" t="s">
        <v>568</v>
      </c>
      <c r="B137" s="2">
        <v>13</v>
      </c>
      <c r="H137" s="24" t="s">
        <v>457</v>
      </c>
      <c r="I137" s="24" t="s">
        <v>7</v>
      </c>
      <c r="J137" s="2">
        <v>117</v>
      </c>
      <c r="K137" s="3">
        <v>94</v>
      </c>
      <c r="L137" s="3">
        <v>92.66</v>
      </c>
      <c r="M137" s="3">
        <v>92.73</v>
      </c>
      <c r="N137" s="3">
        <v>91.99</v>
      </c>
      <c r="O137" s="3">
        <v>87.49</v>
      </c>
      <c r="P137" s="3">
        <v>86.51</v>
      </c>
      <c r="Q137" s="2">
        <v>2504</v>
      </c>
    </row>
    <row r="138" spans="1:17">
      <c r="A138" s="24" t="s">
        <v>571</v>
      </c>
      <c r="B138" s="2">
        <v>13</v>
      </c>
      <c r="H138" s="24" t="s">
        <v>457</v>
      </c>
      <c r="I138" s="24" t="s">
        <v>10</v>
      </c>
      <c r="J138" s="2">
        <v>59</v>
      </c>
      <c r="K138" s="3">
        <v>94.34</v>
      </c>
      <c r="L138" s="3">
        <v>91.9</v>
      </c>
      <c r="M138" s="3">
        <v>92.94</v>
      </c>
      <c r="N138" s="3">
        <v>91.8</v>
      </c>
      <c r="O138" s="3">
        <v>87.83</v>
      </c>
      <c r="P138" s="3">
        <v>86.48</v>
      </c>
      <c r="Q138" s="2">
        <v>3102</v>
      </c>
    </row>
    <row r="139" spans="1:17">
      <c r="A139" s="24" t="s">
        <v>580</v>
      </c>
      <c r="B139" s="2">
        <v>13</v>
      </c>
      <c r="H139" s="24" t="s">
        <v>457</v>
      </c>
      <c r="I139" s="24" t="s">
        <v>13</v>
      </c>
      <c r="J139" s="2">
        <v>63</v>
      </c>
      <c r="K139" s="3">
        <v>94.36</v>
      </c>
      <c r="L139" s="3">
        <v>93.27</v>
      </c>
      <c r="M139" s="3">
        <v>93.24</v>
      </c>
      <c r="N139" s="3">
        <v>92.73</v>
      </c>
      <c r="O139" s="3">
        <v>88.04</v>
      </c>
      <c r="P139" s="3">
        <v>86.84</v>
      </c>
      <c r="Q139" s="2">
        <v>4507</v>
      </c>
    </row>
    <row r="140" spans="1:17">
      <c r="A140" s="24" t="s">
        <v>579</v>
      </c>
      <c r="B140" s="2">
        <v>13</v>
      </c>
      <c r="H140" s="24" t="s">
        <v>457</v>
      </c>
      <c r="I140" s="24" t="s">
        <v>8</v>
      </c>
      <c r="J140" s="2">
        <v>323</v>
      </c>
      <c r="K140" s="3">
        <v>94.32</v>
      </c>
      <c r="L140" s="3">
        <v>94.38</v>
      </c>
      <c r="M140" s="3">
        <v>93.06</v>
      </c>
      <c r="N140" s="3">
        <v>91.58</v>
      </c>
      <c r="O140" s="3">
        <v>87.75</v>
      </c>
      <c r="P140" s="3">
        <v>87.58</v>
      </c>
      <c r="Q140" s="2">
        <v>955</v>
      </c>
    </row>
    <row r="141" spans="1:17">
      <c r="A141" s="24" t="s">
        <v>581</v>
      </c>
      <c r="B141" s="2">
        <v>12</v>
      </c>
      <c r="H141" s="24" t="s">
        <v>457</v>
      </c>
      <c r="I141" s="24" t="s">
        <v>11</v>
      </c>
      <c r="J141" s="2">
        <v>221</v>
      </c>
      <c r="K141" s="3">
        <v>94.68</v>
      </c>
      <c r="L141" s="3">
        <v>95.35</v>
      </c>
      <c r="M141" s="3">
        <v>93.56</v>
      </c>
      <c r="N141" s="3">
        <v>91.56</v>
      </c>
      <c r="O141" s="3">
        <v>88.1</v>
      </c>
      <c r="P141" s="3">
        <v>86.64</v>
      </c>
      <c r="Q141" s="2">
        <v>1162</v>
      </c>
    </row>
    <row r="142" spans="1:17">
      <c r="A142" s="24" t="s">
        <v>578</v>
      </c>
      <c r="B142" s="2">
        <v>12</v>
      </c>
      <c r="H142" s="24" t="s">
        <v>457</v>
      </c>
      <c r="I142" s="24" t="s">
        <v>14</v>
      </c>
      <c r="J142" s="2">
        <v>190</v>
      </c>
      <c r="K142" s="3">
        <v>94.55</v>
      </c>
      <c r="L142" s="3">
        <v>94.24</v>
      </c>
      <c r="M142" s="3">
        <v>93.35</v>
      </c>
      <c r="N142" s="3">
        <v>93.95</v>
      </c>
      <c r="O142" s="3">
        <v>88.11</v>
      </c>
      <c r="P142" s="3">
        <v>87.81</v>
      </c>
      <c r="Q142" s="2">
        <v>1460</v>
      </c>
    </row>
    <row r="143" spans="1:17">
      <c r="A143" s="24" t="s">
        <v>573</v>
      </c>
      <c r="B143" s="2">
        <v>10</v>
      </c>
      <c r="H143" s="24" t="s">
        <v>457</v>
      </c>
      <c r="I143" s="24" t="s">
        <v>9</v>
      </c>
      <c r="J143" s="2">
        <v>99</v>
      </c>
      <c r="K143" s="3">
        <v>94.44</v>
      </c>
      <c r="L143" s="3">
        <v>93.9</v>
      </c>
      <c r="M143" s="3">
        <v>93.18</v>
      </c>
      <c r="N143" s="3">
        <v>91.7</v>
      </c>
      <c r="O143" s="3">
        <v>87.91</v>
      </c>
      <c r="P143" s="3">
        <v>88.13</v>
      </c>
      <c r="Q143" s="2">
        <v>2943</v>
      </c>
    </row>
    <row r="144" spans="1:17">
      <c r="A144" s="24" t="s">
        <v>576</v>
      </c>
      <c r="B144" s="2">
        <v>10</v>
      </c>
      <c r="H144" s="24" t="s">
        <v>457</v>
      </c>
      <c r="I144" s="24" t="s">
        <v>12</v>
      </c>
      <c r="J144" s="2">
        <v>60</v>
      </c>
      <c r="K144" s="3">
        <v>94.32</v>
      </c>
      <c r="L144" s="3">
        <v>93.24</v>
      </c>
      <c r="M144" s="3">
        <v>93.04</v>
      </c>
      <c r="N144" s="3">
        <v>92</v>
      </c>
      <c r="O144" s="3">
        <v>87.87</v>
      </c>
      <c r="P144" s="3">
        <v>87.51</v>
      </c>
      <c r="Q144" s="2">
        <v>3053</v>
      </c>
    </row>
    <row r="145" spans="1:17">
      <c r="A145" s="24" t="s">
        <v>585</v>
      </c>
      <c r="B145" s="2">
        <v>9</v>
      </c>
      <c r="H145" s="24" t="s">
        <v>457</v>
      </c>
      <c r="I145" s="24" t="s">
        <v>15</v>
      </c>
      <c r="J145" s="2">
        <v>70</v>
      </c>
      <c r="K145" s="3">
        <v>94.31</v>
      </c>
      <c r="L145" s="3">
        <v>93.56</v>
      </c>
      <c r="M145" s="3">
        <v>93.18</v>
      </c>
      <c r="N145" s="3">
        <v>93.93</v>
      </c>
      <c r="O145" s="3">
        <v>88.1</v>
      </c>
      <c r="P145" s="3">
        <v>86.56</v>
      </c>
      <c r="Q145" s="2">
        <v>3492</v>
      </c>
    </row>
    <row r="146" spans="1:17">
      <c r="A146" s="24" t="s">
        <v>593</v>
      </c>
      <c r="B146" s="2">
        <v>9</v>
      </c>
      <c r="H146" s="24" t="s">
        <v>457</v>
      </c>
      <c r="I146" s="24" t="s">
        <v>617</v>
      </c>
      <c r="J146" s="2">
        <v>1</v>
      </c>
      <c r="K146" s="3">
        <v>95.22</v>
      </c>
      <c r="L146" s="3">
        <v>95.22</v>
      </c>
      <c r="M146" s="3">
        <v>91.36</v>
      </c>
      <c r="N146" s="3">
        <v>91.36</v>
      </c>
      <c r="O146" s="3">
        <v>86.87</v>
      </c>
      <c r="P146" s="3">
        <v>86.87</v>
      </c>
      <c r="Q146" s="2">
        <v>70</v>
      </c>
    </row>
    <row r="147" spans="1:17">
      <c r="A147" s="24" t="s">
        <v>584</v>
      </c>
      <c r="B147" s="2">
        <v>9</v>
      </c>
      <c r="H147" s="24" t="s">
        <v>493</v>
      </c>
      <c r="I147" s="24" t="s">
        <v>3</v>
      </c>
      <c r="J147" s="2">
        <v>86</v>
      </c>
      <c r="K147" s="3">
        <v>93.88</v>
      </c>
      <c r="L147" s="3">
        <v>92.45</v>
      </c>
      <c r="M147" s="3">
        <v>91.62</v>
      </c>
      <c r="N147" s="3">
        <v>91.36</v>
      </c>
      <c r="O147" s="3">
        <v>86.99</v>
      </c>
      <c r="P147" s="3">
        <v>88.68</v>
      </c>
      <c r="Q147" s="2">
        <v>578</v>
      </c>
    </row>
    <row r="148" spans="1:17">
      <c r="A148" s="24" t="s">
        <v>594</v>
      </c>
      <c r="B148" s="2">
        <v>9</v>
      </c>
      <c r="H148" s="24" t="s">
        <v>493</v>
      </c>
      <c r="I148" s="24" t="s">
        <v>1</v>
      </c>
      <c r="J148" s="2">
        <v>141</v>
      </c>
      <c r="K148" s="3">
        <v>93.79</v>
      </c>
      <c r="L148" s="3">
        <v>92</v>
      </c>
      <c r="M148" s="3">
        <v>92.02</v>
      </c>
      <c r="N148" s="3">
        <v>93.02</v>
      </c>
      <c r="O148" s="3">
        <v>87.26</v>
      </c>
      <c r="P148" s="3">
        <v>87.04</v>
      </c>
      <c r="Q148" s="2">
        <v>352</v>
      </c>
    </row>
    <row r="149" spans="1:17">
      <c r="A149" s="24" t="s">
        <v>582</v>
      </c>
      <c r="B149" s="2">
        <v>9</v>
      </c>
      <c r="H149" s="24" t="s">
        <v>493</v>
      </c>
      <c r="I149" s="24" t="s">
        <v>2</v>
      </c>
      <c r="J149" s="2">
        <v>95</v>
      </c>
      <c r="K149" s="3">
        <v>93.94</v>
      </c>
      <c r="L149" s="3">
        <v>92.52</v>
      </c>
      <c r="M149" s="3">
        <v>92.22</v>
      </c>
      <c r="N149" s="3">
        <v>92.62</v>
      </c>
      <c r="O149" s="3">
        <v>87.24</v>
      </c>
      <c r="P149" s="3">
        <v>85.76</v>
      </c>
      <c r="Q149" s="2">
        <v>589</v>
      </c>
    </row>
    <row r="150" spans="1:17">
      <c r="A150" s="24" t="s">
        <v>574</v>
      </c>
      <c r="B150" s="2">
        <v>8</v>
      </c>
      <c r="H150" s="24" t="s">
        <v>493</v>
      </c>
      <c r="I150" s="24" t="s">
        <v>4</v>
      </c>
      <c r="J150" s="2">
        <v>25</v>
      </c>
      <c r="K150" s="3">
        <v>93.8</v>
      </c>
      <c r="L150" s="3">
        <v>90.7</v>
      </c>
      <c r="M150" s="3">
        <v>92</v>
      </c>
      <c r="N150" s="3">
        <v>89.46</v>
      </c>
      <c r="O150" s="3">
        <v>87.35</v>
      </c>
      <c r="P150" s="3">
        <v>85.8</v>
      </c>
      <c r="Q150" s="2">
        <v>1293</v>
      </c>
    </row>
    <row r="151" spans="1:17">
      <c r="A151" s="24" t="s">
        <v>577</v>
      </c>
      <c r="B151" s="2">
        <v>8</v>
      </c>
      <c r="H151" s="24" t="s">
        <v>493</v>
      </c>
      <c r="I151" s="24" t="s">
        <v>5</v>
      </c>
      <c r="J151" s="2">
        <v>22</v>
      </c>
      <c r="K151" s="3">
        <v>92.63</v>
      </c>
      <c r="L151" s="3">
        <v>94.14</v>
      </c>
      <c r="M151" s="3">
        <v>90.88</v>
      </c>
      <c r="N151" s="3">
        <v>92.94</v>
      </c>
      <c r="O151" s="3">
        <v>87.18</v>
      </c>
      <c r="P151" s="3">
        <v>85.22</v>
      </c>
      <c r="Q151" s="2">
        <v>1570</v>
      </c>
    </row>
    <row r="152" spans="1:17">
      <c r="A152" s="24" t="s">
        <v>590</v>
      </c>
      <c r="B152" s="2">
        <v>8</v>
      </c>
      <c r="H152" s="24" t="s">
        <v>493</v>
      </c>
      <c r="I152" s="24" t="s">
        <v>6</v>
      </c>
      <c r="J152" s="2">
        <v>44</v>
      </c>
      <c r="K152" s="3">
        <v>93.47</v>
      </c>
      <c r="L152" s="3">
        <v>95.12</v>
      </c>
      <c r="M152" s="3">
        <v>91.34</v>
      </c>
      <c r="N152" s="3">
        <v>91.71</v>
      </c>
      <c r="O152" s="3">
        <v>87.19</v>
      </c>
      <c r="P152" s="3">
        <v>86.14</v>
      </c>
      <c r="Q152" s="2">
        <v>1171</v>
      </c>
    </row>
    <row r="153" spans="1:17">
      <c r="A153" s="24" t="s">
        <v>588</v>
      </c>
      <c r="B153" s="2">
        <v>8</v>
      </c>
      <c r="H153" s="24" t="s">
        <v>493</v>
      </c>
      <c r="I153" s="24" t="s">
        <v>7</v>
      </c>
      <c r="J153" s="2">
        <v>30</v>
      </c>
      <c r="K153" s="3">
        <v>93.43</v>
      </c>
      <c r="L153" s="3">
        <v>88.88</v>
      </c>
      <c r="M153" s="3">
        <v>91.26</v>
      </c>
      <c r="N153" s="3">
        <v>89.46</v>
      </c>
      <c r="O153" s="3">
        <v>87</v>
      </c>
      <c r="P153" s="3">
        <v>87.03</v>
      </c>
      <c r="Q153" s="2">
        <v>1277</v>
      </c>
    </row>
    <row r="154" spans="1:17">
      <c r="A154" s="24" t="s">
        <v>586</v>
      </c>
      <c r="B154" s="2">
        <v>7</v>
      </c>
      <c r="H154" s="24" t="s">
        <v>493</v>
      </c>
      <c r="I154" s="24" t="s">
        <v>10</v>
      </c>
      <c r="J154" s="2">
        <v>3</v>
      </c>
      <c r="K154" s="3">
        <v>93.5</v>
      </c>
      <c r="L154" s="3">
        <v>91.92</v>
      </c>
      <c r="M154" s="3">
        <v>91.26</v>
      </c>
      <c r="N154" s="3">
        <v>91.03</v>
      </c>
      <c r="O154" s="3">
        <v>87.01</v>
      </c>
      <c r="P154" s="3">
        <v>86.66</v>
      </c>
      <c r="Q154" s="2">
        <v>3050</v>
      </c>
    </row>
    <row r="155" spans="1:17">
      <c r="A155" s="24" t="s">
        <v>589</v>
      </c>
      <c r="B155" s="2">
        <v>7</v>
      </c>
      <c r="H155" s="24" t="s">
        <v>493</v>
      </c>
      <c r="I155" s="24" t="s">
        <v>13</v>
      </c>
      <c r="J155" s="2">
        <v>9</v>
      </c>
      <c r="K155" s="3">
        <v>93.03</v>
      </c>
      <c r="L155" s="3">
        <v>88.85</v>
      </c>
      <c r="M155" s="3">
        <v>90.77</v>
      </c>
      <c r="N155" s="3">
        <v>87.66</v>
      </c>
      <c r="O155" s="3">
        <v>86.4</v>
      </c>
      <c r="P155" s="3">
        <v>84.7</v>
      </c>
      <c r="Q155" s="2">
        <v>2698</v>
      </c>
    </row>
    <row r="156" spans="1:17">
      <c r="A156" s="24" t="s">
        <v>587</v>
      </c>
      <c r="B156" s="2">
        <v>7</v>
      </c>
      <c r="H156" s="24" t="s">
        <v>493</v>
      </c>
      <c r="I156" s="24" t="s">
        <v>8</v>
      </c>
      <c r="J156" s="2">
        <v>68</v>
      </c>
      <c r="K156" s="3">
        <v>93.86</v>
      </c>
      <c r="L156" s="3">
        <v>93.46</v>
      </c>
      <c r="M156" s="3">
        <v>92.11</v>
      </c>
      <c r="N156" s="3">
        <v>91.43</v>
      </c>
      <c r="O156" s="3">
        <v>87.37</v>
      </c>
      <c r="P156" s="3">
        <v>86.62</v>
      </c>
      <c r="Q156" s="2">
        <v>635</v>
      </c>
    </row>
    <row r="157" spans="1:17">
      <c r="A157" s="24" t="s">
        <v>596</v>
      </c>
      <c r="B157" s="2">
        <v>6</v>
      </c>
      <c r="H157" s="24" t="s">
        <v>493</v>
      </c>
      <c r="I157" s="24" t="s">
        <v>11</v>
      </c>
      <c r="J157" s="2">
        <v>11</v>
      </c>
      <c r="K157" s="3">
        <v>92.57</v>
      </c>
      <c r="L157" s="3">
        <v>90.39</v>
      </c>
      <c r="M157" s="3">
        <v>91.28</v>
      </c>
      <c r="N157" s="3">
        <v>88.71</v>
      </c>
      <c r="O157" s="3">
        <v>87.47</v>
      </c>
      <c r="P157" s="3">
        <v>86.25</v>
      </c>
      <c r="Q157" s="2">
        <v>1425</v>
      </c>
    </row>
    <row r="158" spans="1:17">
      <c r="A158" s="24" t="s">
        <v>592</v>
      </c>
      <c r="B158" s="2">
        <v>5</v>
      </c>
      <c r="H158" s="24" t="s">
        <v>493</v>
      </c>
      <c r="I158" s="24" t="s">
        <v>14</v>
      </c>
      <c r="J158" s="2">
        <v>19</v>
      </c>
      <c r="K158" s="3">
        <v>93.16</v>
      </c>
      <c r="L158" s="3">
        <v>89.77</v>
      </c>
      <c r="M158" s="3">
        <v>91.65</v>
      </c>
      <c r="N158" s="3">
        <v>85.89</v>
      </c>
      <c r="O158" s="3">
        <v>87.41</v>
      </c>
      <c r="P158" s="3">
        <v>85.12</v>
      </c>
      <c r="Q158" s="2">
        <v>2361</v>
      </c>
    </row>
    <row r="159" spans="1:17">
      <c r="A159" s="24" t="s">
        <v>599</v>
      </c>
      <c r="B159" s="2">
        <v>5</v>
      </c>
      <c r="H159" s="24" t="s">
        <v>493</v>
      </c>
      <c r="I159" s="24" t="s">
        <v>9</v>
      </c>
      <c r="J159" s="2">
        <v>24</v>
      </c>
      <c r="K159" s="3">
        <v>93.93</v>
      </c>
      <c r="L159" s="3">
        <v>91.94</v>
      </c>
      <c r="M159" s="3">
        <v>91.88</v>
      </c>
      <c r="N159" s="3">
        <v>91.23</v>
      </c>
      <c r="O159" s="3">
        <v>87</v>
      </c>
      <c r="P159" s="3">
        <v>85.46</v>
      </c>
      <c r="Q159" s="2">
        <v>1721</v>
      </c>
    </row>
    <row r="160" spans="1:17">
      <c r="A160" s="24" t="s">
        <v>591</v>
      </c>
      <c r="B160" s="2">
        <v>5</v>
      </c>
      <c r="H160" s="24" t="s">
        <v>493</v>
      </c>
      <c r="I160" s="24" t="s">
        <v>12</v>
      </c>
      <c r="J160" s="2">
        <v>15</v>
      </c>
      <c r="K160" s="3">
        <v>94.11</v>
      </c>
      <c r="L160" s="3">
        <v>91.82</v>
      </c>
      <c r="M160" s="3">
        <v>92.41</v>
      </c>
      <c r="N160" s="3">
        <v>89.43</v>
      </c>
      <c r="O160" s="3">
        <v>87.38</v>
      </c>
      <c r="P160" s="3">
        <v>85.58</v>
      </c>
      <c r="Q160" s="2">
        <v>2032</v>
      </c>
    </row>
    <row r="161" spans="1:17">
      <c r="A161" s="24" t="s">
        <v>595</v>
      </c>
      <c r="B161" s="2">
        <v>5</v>
      </c>
      <c r="H161" s="24" t="s">
        <v>493</v>
      </c>
      <c r="I161" s="24" t="s">
        <v>15</v>
      </c>
      <c r="J161" s="2">
        <v>6</v>
      </c>
      <c r="K161" s="3">
        <v>94.79</v>
      </c>
      <c r="L161" s="3">
        <v>93.61</v>
      </c>
      <c r="M161" s="3">
        <v>92.24</v>
      </c>
      <c r="N161" s="3">
        <v>89.05</v>
      </c>
      <c r="O161" s="3">
        <v>88.35</v>
      </c>
      <c r="P161" s="3">
        <v>87</v>
      </c>
      <c r="Q161" s="2">
        <v>4078</v>
      </c>
    </row>
    <row r="162" spans="1:17">
      <c r="A162" s="24" t="s">
        <v>600</v>
      </c>
      <c r="B162" s="2">
        <v>4</v>
      </c>
      <c r="H162" s="24" t="s">
        <v>493</v>
      </c>
      <c r="I162" s="24" t="s">
        <v>616</v>
      </c>
      <c r="J162" s="2">
        <v>1</v>
      </c>
      <c r="K162" s="3">
        <v>93.09</v>
      </c>
      <c r="L162" s="3">
        <v>93.09</v>
      </c>
      <c r="M162" s="3">
        <v>89.68</v>
      </c>
      <c r="N162" s="3">
        <v>89.68</v>
      </c>
      <c r="O162" s="3">
        <v>87.53</v>
      </c>
      <c r="P162" s="3">
        <v>87.53</v>
      </c>
      <c r="Q162" s="2">
        <v>100</v>
      </c>
    </row>
    <row r="163" spans="1:17">
      <c r="A163" s="24" t="s">
        <v>598</v>
      </c>
      <c r="B163" s="2">
        <v>4</v>
      </c>
      <c r="H163" s="24" t="s">
        <v>461</v>
      </c>
      <c r="I163" s="24" t="s">
        <v>3</v>
      </c>
      <c r="J163" s="2">
        <v>477</v>
      </c>
      <c r="K163" s="3">
        <v>94.37</v>
      </c>
      <c r="L163" s="3">
        <v>92.96</v>
      </c>
      <c r="M163" s="3">
        <v>91.21</v>
      </c>
      <c r="N163" s="3">
        <v>90.07</v>
      </c>
      <c r="O163" s="3">
        <v>88.54</v>
      </c>
      <c r="P163" s="3">
        <v>88.57</v>
      </c>
      <c r="Q163" s="2">
        <v>543</v>
      </c>
    </row>
    <row r="164" spans="1:17">
      <c r="A164" s="24" t="s">
        <v>605</v>
      </c>
      <c r="B164" s="2">
        <v>4</v>
      </c>
      <c r="H164" s="24" t="s">
        <v>461</v>
      </c>
      <c r="I164" s="24" t="s">
        <v>1</v>
      </c>
      <c r="J164" s="2">
        <v>692</v>
      </c>
      <c r="K164" s="3">
        <v>94.29</v>
      </c>
      <c r="L164" s="3">
        <v>93.89</v>
      </c>
      <c r="M164" s="3">
        <v>91.49</v>
      </c>
      <c r="N164" s="3">
        <v>91.97</v>
      </c>
      <c r="O164" s="3">
        <v>88.52</v>
      </c>
      <c r="P164" s="3">
        <v>87.69</v>
      </c>
      <c r="Q164" s="2">
        <v>338</v>
      </c>
    </row>
    <row r="165" spans="1:17">
      <c r="A165" s="24" t="s">
        <v>603</v>
      </c>
      <c r="B165" s="2">
        <v>3</v>
      </c>
      <c r="H165" s="24" t="s">
        <v>461</v>
      </c>
      <c r="I165" s="24" t="s">
        <v>2</v>
      </c>
      <c r="J165" s="2">
        <v>213</v>
      </c>
      <c r="K165" s="3">
        <v>94.3</v>
      </c>
      <c r="L165" s="3">
        <v>94.38</v>
      </c>
      <c r="M165" s="3">
        <v>91.31</v>
      </c>
      <c r="N165" s="3">
        <v>91.45</v>
      </c>
      <c r="O165" s="3">
        <v>88.41</v>
      </c>
      <c r="P165" s="3">
        <v>89</v>
      </c>
      <c r="Q165" s="2">
        <v>1039</v>
      </c>
    </row>
    <row r="166" spans="1:17">
      <c r="A166" s="24" t="s">
        <v>607</v>
      </c>
      <c r="B166" s="2">
        <v>3</v>
      </c>
      <c r="H166" s="24" t="s">
        <v>461</v>
      </c>
      <c r="I166" s="24" t="s">
        <v>4</v>
      </c>
      <c r="J166" s="2">
        <v>403</v>
      </c>
      <c r="K166" s="3">
        <v>94.18</v>
      </c>
      <c r="L166" s="3">
        <v>93.27</v>
      </c>
      <c r="M166" s="3">
        <v>91.52</v>
      </c>
      <c r="N166" s="3">
        <v>91.35</v>
      </c>
      <c r="O166" s="3">
        <v>88.71</v>
      </c>
      <c r="P166" s="3">
        <v>88.65</v>
      </c>
      <c r="Q166" s="2">
        <v>637</v>
      </c>
    </row>
    <row r="167" spans="1:17">
      <c r="A167" s="24" t="s">
        <v>597</v>
      </c>
      <c r="B167" s="2">
        <v>3</v>
      </c>
      <c r="H167" s="24" t="s">
        <v>461</v>
      </c>
      <c r="I167" s="24" t="s">
        <v>5</v>
      </c>
      <c r="J167" s="2">
        <v>53</v>
      </c>
      <c r="K167" s="3">
        <v>94.37</v>
      </c>
      <c r="L167" s="3">
        <v>93.31</v>
      </c>
      <c r="M167" s="3">
        <v>91.14</v>
      </c>
      <c r="N167" s="3">
        <v>90.66</v>
      </c>
      <c r="O167" s="3">
        <v>88.57</v>
      </c>
      <c r="P167" s="3">
        <v>87.82</v>
      </c>
      <c r="Q167" s="2">
        <v>3324</v>
      </c>
    </row>
    <row r="168" spans="1:17">
      <c r="A168" s="24" t="s">
        <v>610</v>
      </c>
      <c r="B168" s="2">
        <v>3</v>
      </c>
      <c r="H168" s="24" t="s">
        <v>461</v>
      </c>
      <c r="I168" s="24" t="s">
        <v>6</v>
      </c>
      <c r="J168" s="2">
        <v>243</v>
      </c>
      <c r="K168" s="3">
        <v>93.86</v>
      </c>
      <c r="L168" s="3">
        <v>93.42</v>
      </c>
      <c r="M168" s="3">
        <v>91.45</v>
      </c>
      <c r="N168" s="3">
        <v>91.14</v>
      </c>
      <c r="O168" s="3">
        <v>88.68</v>
      </c>
      <c r="P168" s="3">
        <v>89.42</v>
      </c>
      <c r="Q168" s="2">
        <v>1058</v>
      </c>
    </row>
    <row r="169" spans="1:17">
      <c r="A169" s="24" t="s">
        <v>608</v>
      </c>
      <c r="B169" s="2">
        <v>2</v>
      </c>
      <c r="H169" s="24" t="s">
        <v>461</v>
      </c>
      <c r="I169" s="24" t="s">
        <v>7</v>
      </c>
      <c r="J169" s="2">
        <v>72</v>
      </c>
      <c r="K169" s="3">
        <v>93.71</v>
      </c>
      <c r="L169" s="3">
        <v>93.88</v>
      </c>
      <c r="M169" s="3">
        <v>91.01</v>
      </c>
      <c r="N169" s="3">
        <v>89.27</v>
      </c>
      <c r="O169" s="3">
        <v>88.32</v>
      </c>
      <c r="P169" s="3">
        <v>87.4</v>
      </c>
      <c r="Q169" s="2">
        <v>2838</v>
      </c>
    </row>
    <row r="170" spans="1:17">
      <c r="A170" s="24" t="s">
        <v>604</v>
      </c>
      <c r="B170" s="2">
        <v>2</v>
      </c>
      <c r="H170" s="24" t="s">
        <v>461</v>
      </c>
      <c r="I170" s="24" t="s">
        <v>10</v>
      </c>
      <c r="J170" s="2">
        <v>137</v>
      </c>
      <c r="K170" s="3">
        <v>93.74</v>
      </c>
      <c r="L170" s="3">
        <v>93.5</v>
      </c>
      <c r="M170" s="3">
        <v>91.47</v>
      </c>
      <c r="N170" s="3">
        <v>93.76</v>
      </c>
      <c r="O170" s="3">
        <v>88.76</v>
      </c>
      <c r="P170" s="3">
        <v>88.93</v>
      </c>
      <c r="Q170" s="2">
        <v>1556</v>
      </c>
    </row>
    <row r="171" spans="1:17">
      <c r="A171" s="24" t="s">
        <v>606</v>
      </c>
      <c r="B171" s="2">
        <v>2</v>
      </c>
      <c r="H171" s="24" t="s">
        <v>461</v>
      </c>
      <c r="I171" s="24" t="s">
        <v>13</v>
      </c>
      <c r="J171" s="2">
        <v>22</v>
      </c>
      <c r="K171" s="3">
        <v>93.41</v>
      </c>
      <c r="L171" s="3">
        <v>90.08</v>
      </c>
      <c r="M171" s="3">
        <v>91.36</v>
      </c>
      <c r="N171" s="3">
        <v>92.16</v>
      </c>
      <c r="O171" s="3">
        <v>88.88</v>
      </c>
      <c r="P171" s="3">
        <v>86.61</v>
      </c>
      <c r="Q171" s="2">
        <v>6384</v>
      </c>
    </row>
    <row r="172" spans="1:17">
      <c r="A172" s="24" t="s">
        <v>609</v>
      </c>
      <c r="B172" s="2">
        <v>2</v>
      </c>
      <c r="H172" s="24" t="s">
        <v>461</v>
      </c>
      <c r="I172" s="24" t="s">
        <v>8</v>
      </c>
      <c r="J172" s="2">
        <v>139</v>
      </c>
      <c r="K172" s="3">
        <v>93.81</v>
      </c>
      <c r="L172" s="3">
        <v>93.24</v>
      </c>
      <c r="M172" s="3">
        <v>91.49</v>
      </c>
      <c r="N172" s="3">
        <v>88.84</v>
      </c>
      <c r="O172" s="3">
        <v>88.67</v>
      </c>
      <c r="P172" s="3">
        <v>88.29</v>
      </c>
      <c r="Q172" s="2">
        <v>1457</v>
      </c>
    </row>
    <row r="173" spans="1:17">
      <c r="A173" s="24" t="s">
        <v>601</v>
      </c>
      <c r="B173" s="2">
        <v>2</v>
      </c>
      <c r="H173" s="24" t="s">
        <v>461</v>
      </c>
      <c r="I173" s="24" t="s">
        <v>11</v>
      </c>
      <c r="J173" s="2">
        <v>285</v>
      </c>
      <c r="K173" s="3">
        <v>94</v>
      </c>
      <c r="L173" s="3">
        <v>92.93</v>
      </c>
      <c r="M173" s="3">
        <v>91.78</v>
      </c>
      <c r="N173" s="3">
        <v>93.12</v>
      </c>
      <c r="O173" s="3">
        <v>88.73</v>
      </c>
      <c r="P173" s="3">
        <v>88.57</v>
      </c>
      <c r="Q173" s="2">
        <v>786</v>
      </c>
    </row>
    <row r="174" spans="1:17">
      <c r="A174" s="24" t="s">
        <v>602</v>
      </c>
      <c r="B174" s="2">
        <v>2</v>
      </c>
      <c r="H174" s="24" t="s">
        <v>461</v>
      </c>
      <c r="I174" s="24" t="s">
        <v>14</v>
      </c>
      <c r="J174" s="2">
        <v>52</v>
      </c>
      <c r="K174" s="3">
        <v>94.04</v>
      </c>
      <c r="L174" s="3">
        <v>93.76</v>
      </c>
      <c r="M174" s="3">
        <v>91.69</v>
      </c>
      <c r="N174" s="3">
        <v>91.22</v>
      </c>
      <c r="O174" s="3">
        <v>88.93</v>
      </c>
      <c r="P174" s="3">
        <v>88.82</v>
      </c>
      <c r="Q174" s="2">
        <v>3084</v>
      </c>
    </row>
    <row r="175" spans="1:17">
      <c r="A175" s="24" t="s">
        <v>612</v>
      </c>
      <c r="B175" s="2">
        <v>1</v>
      </c>
      <c r="H175" s="24" t="s">
        <v>461</v>
      </c>
      <c r="I175" s="24" t="s">
        <v>9</v>
      </c>
      <c r="J175" s="2">
        <v>110</v>
      </c>
      <c r="K175" s="3">
        <v>93.91</v>
      </c>
      <c r="L175" s="3">
        <v>93.76</v>
      </c>
      <c r="M175" s="3">
        <v>91.5</v>
      </c>
      <c r="N175" s="3">
        <v>89.52</v>
      </c>
      <c r="O175" s="3">
        <v>88.57</v>
      </c>
      <c r="P175" s="3">
        <v>88.91</v>
      </c>
      <c r="Q175" s="2">
        <v>2156</v>
      </c>
    </row>
    <row r="176" spans="1:17">
      <c r="A176" s="24" t="s">
        <v>613</v>
      </c>
      <c r="B176" s="2">
        <v>1</v>
      </c>
      <c r="H176" s="24" t="s">
        <v>461</v>
      </c>
      <c r="I176" s="24" t="s">
        <v>12</v>
      </c>
      <c r="J176" s="2">
        <v>20</v>
      </c>
      <c r="K176" s="3">
        <v>93.62</v>
      </c>
      <c r="L176" s="3">
        <v>90.68</v>
      </c>
      <c r="M176" s="3">
        <v>91.08</v>
      </c>
      <c r="N176" s="3">
        <v>88.49</v>
      </c>
      <c r="O176" s="3">
        <v>88.85</v>
      </c>
      <c r="P176" s="3">
        <v>86.79</v>
      </c>
      <c r="Q176" s="2">
        <v>5976</v>
      </c>
    </row>
    <row r="177" spans="1:17">
      <c r="A177" s="24" t="s">
        <v>611</v>
      </c>
      <c r="B177" s="2">
        <v>1</v>
      </c>
      <c r="H177" s="24" t="s">
        <v>461</v>
      </c>
      <c r="I177" s="24" t="s">
        <v>15</v>
      </c>
      <c r="J177" s="2">
        <v>59</v>
      </c>
      <c r="K177" s="3">
        <v>93.64</v>
      </c>
      <c r="L177" s="3">
        <v>92.71</v>
      </c>
      <c r="M177" s="3">
        <v>91.02</v>
      </c>
      <c r="N177" s="3">
        <v>91.66</v>
      </c>
      <c r="O177" s="3">
        <v>88.96</v>
      </c>
      <c r="P177" s="3">
        <v>88.74</v>
      </c>
      <c r="Q177" s="2">
        <v>2819</v>
      </c>
    </row>
    <row r="178" spans="1:17">
      <c r="A178" s="24" t="s">
        <v>613</v>
      </c>
      <c r="B178" s="2">
        <v>2</v>
      </c>
      <c r="H178" s="24" t="s">
        <v>461</v>
      </c>
      <c r="I178" s="24" t="s">
        <v>617</v>
      </c>
      <c r="J178" s="2">
        <v>1</v>
      </c>
      <c r="K178" s="3">
        <v>92.88</v>
      </c>
      <c r="L178" s="3">
        <v>92.88</v>
      </c>
      <c r="M178" s="3">
        <v>91.94</v>
      </c>
      <c r="N178" s="3">
        <v>91.94</v>
      </c>
      <c r="O178" s="3">
        <v>88.09</v>
      </c>
      <c r="P178" s="3">
        <v>88.09</v>
      </c>
      <c r="Q178" s="2">
        <v>70</v>
      </c>
    </row>
    <row r="179" spans="1:17">
      <c r="A179" s="24" t="s">
        <v>614</v>
      </c>
      <c r="B179" s="2">
        <v>1</v>
      </c>
      <c r="H179" s="24" t="s">
        <v>461</v>
      </c>
      <c r="I179" s="24" t="s">
        <v>616</v>
      </c>
      <c r="J179" s="2">
        <v>2</v>
      </c>
      <c r="K179" s="3">
        <v>95.09</v>
      </c>
      <c r="L179" s="3">
        <v>94.96</v>
      </c>
      <c r="M179" s="3">
        <v>94.34</v>
      </c>
      <c r="N179" s="3">
        <v>93.99</v>
      </c>
      <c r="O179" s="3">
        <v>87.47</v>
      </c>
      <c r="P179" s="3">
        <v>86.62</v>
      </c>
      <c r="Q179" s="2">
        <v>100</v>
      </c>
    </row>
    <row r="180" spans="1:17">
      <c r="H180" s="24" t="s">
        <v>489</v>
      </c>
      <c r="I180" s="24" t="s">
        <v>3</v>
      </c>
      <c r="J180" s="2">
        <v>96</v>
      </c>
      <c r="K180" s="3">
        <v>93.57</v>
      </c>
      <c r="L180" s="3">
        <v>91.33</v>
      </c>
      <c r="M180" s="3">
        <v>90.74</v>
      </c>
      <c r="N180" s="3">
        <v>90.01</v>
      </c>
      <c r="O180" s="3">
        <v>88</v>
      </c>
      <c r="P180" s="3">
        <v>87.04</v>
      </c>
      <c r="Q180" s="2">
        <v>679</v>
      </c>
    </row>
    <row r="181" spans="1:17">
      <c r="H181" s="24" t="s">
        <v>489</v>
      </c>
      <c r="I181" s="24" t="s">
        <v>1</v>
      </c>
      <c r="J181" s="2">
        <v>128</v>
      </c>
      <c r="K181" s="3">
        <v>93.55</v>
      </c>
      <c r="L181" s="3">
        <v>93.61</v>
      </c>
      <c r="M181" s="3">
        <v>90.85</v>
      </c>
      <c r="N181" s="3">
        <v>90.53</v>
      </c>
      <c r="O181" s="3">
        <v>88.18</v>
      </c>
      <c r="P181" s="3">
        <v>87.16</v>
      </c>
      <c r="Q181" s="2">
        <v>388</v>
      </c>
    </row>
    <row r="182" spans="1:17">
      <c r="H182" s="24" t="s">
        <v>489</v>
      </c>
      <c r="I182" s="24" t="s">
        <v>2</v>
      </c>
      <c r="J182" s="2">
        <v>46</v>
      </c>
      <c r="K182" s="3">
        <v>93.19</v>
      </c>
      <c r="L182" s="3">
        <v>90.38</v>
      </c>
      <c r="M182" s="3">
        <v>90.03</v>
      </c>
      <c r="N182" s="3">
        <v>88.77</v>
      </c>
      <c r="O182" s="3">
        <v>87.82</v>
      </c>
      <c r="P182" s="3">
        <v>87.61</v>
      </c>
      <c r="Q182" s="2">
        <v>1246</v>
      </c>
    </row>
    <row r="183" spans="1:17">
      <c r="H183" s="24" t="s">
        <v>489</v>
      </c>
      <c r="I183" s="24" t="s">
        <v>4</v>
      </c>
      <c r="J183" s="2">
        <v>21</v>
      </c>
      <c r="K183" s="3">
        <v>93.24</v>
      </c>
      <c r="L183" s="3">
        <v>93.36</v>
      </c>
      <c r="M183" s="3">
        <v>90.13</v>
      </c>
      <c r="N183" s="3">
        <v>86.65</v>
      </c>
      <c r="O183" s="3">
        <v>88.37</v>
      </c>
      <c r="P183" s="3">
        <v>86.29</v>
      </c>
      <c r="Q183" s="2">
        <v>1589</v>
      </c>
    </row>
    <row r="184" spans="1:17">
      <c r="H184" s="24" t="s">
        <v>489</v>
      </c>
      <c r="I184" s="24" t="s">
        <v>5</v>
      </c>
      <c r="J184" s="2">
        <v>94</v>
      </c>
      <c r="K184" s="3">
        <v>93.34</v>
      </c>
      <c r="L184" s="3">
        <v>91.43</v>
      </c>
      <c r="M184" s="3">
        <v>90.78</v>
      </c>
      <c r="N184" s="3">
        <v>89.8</v>
      </c>
      <c r="O184" s="3">
        <v>87.89</v>
      </c>
      <c r="P184" s="3">
        <v>86.64</v>
      </c>
      <c r="Q184" s="2">
        <v>714</v>
      </c>
    </row>
    <row r="185" spans="1:17">
      <c r="H185" s="24" t="s">
        <v>489</v>
      </c>
      <c r="I185" s="24" t="s">
        <v>6</v>
      </c>
      <c r="J185" s="2">
        <v>33</v>
      </c>
      <c r="K185" s="3">
        <v>92.86</v>
      </c>
      <c r="L185" s="3">
        <v>91.56</v>
      </c>
      <c r="M185" s="3">
        <v>90.54</v>
      </c>
      <c r="N185" s="3">
        <v>91.9</v>
      </c>
      <c r="O185" s="3">
        <v>87.95</v>
      </c>
      <c r="P185" s="3">
        <v>88</v>
      </c>
      <c r="Q185" s="2">
        <v>1245</v>
      </c>
    </row>
    <row r="186" spans="1:17">
      <c r="H186" s="24" t="s">
        <v>489</v>
      </c>
      <c r="I186" s="24" t="s">
        <v>7</v>
      </c>
      <c r="J186" s="2">
        <v>11</v>
      </c>
      <c r="K186" s="3">
        <v>93.2</v>
      </c>
      <c r="L186" s="3">
        <v>90.93</v>
      </c>
      <c r="M186" s="3">
        <v>90.28</v>
      </c>
      <c r="N186" s="3">
        <v>87.93</v>
      </c>
      <c r="O186" s="3">
        <v>87.63</v>
      </c>
      <c r="P186" s="3">
        <v>86.08</v>
      </c>
      <c r="Q186" s="2">
        <v>3303</v>
      </c>
    </row>
    <row r="187" spans="1:17">
      <c r="H187" s="24" t="s">
        <v>489</v>
      </c>
      <c r="I187" s="24" t="s">
        <v>10</v>
      </c>
      <c r="J187" s="2">
        <v>11</v>
      </c>
      <c r="K187" s="3">
        <v>92.6</v>
      </c>
      <c r="L187" s="3">
        <v>89.55</v>
      </c>
      <c r="M187" s="3">
        <v>90.5</v>
      </c>
      <c r="N187" s="3">
        <v>88.98</v>
      </c>
      <c r="O187" s="3">
        <v>88.17</v>
      </c>
      <c r="P187" s="3">
        <v>86.8</v>
      </c>
      <c r="Q187" s="2">
        <v>3635</v>
      </c>
    </row>
    <row r="188" spans="1:17">
      <c r="H188" s="24" t="s">
        <v>489</v>
      </c>
      <c r="I188" s="24" t="s">
        <v>13</v>
      </c>
      <c r="J188" s="2">
        <v>45</v>
      </c>
      <c r="K188" s="3">
        <v>92.89</v>
      </c>
      <c r="L188" s="3">
        <v>93.26</v>
      </c>
      <c r="M188" s="3">
        <v>90.65</v>
      </c>
      <c r="N188" s="3">
        <v>90.43</v>
      </c>
      <c r="O188" s="3">
        <v>88</v>
      </c>
      <c r="P188" s="3">
        <v>85.59</v>
      </c>
      <c r="Q188" s="2">
        <v>1481</v>
      </c>
    </row>
    <row r="189" spans="1:17">
      <c r="H189" s="24" t="s">
        <v>489</v>
      </c>
      <c r="I189" s="24" t="s">
        <v>8</v>
      </c>
      <c r="J189" s="2">
        <v>25</v>
      </c>
      <c r="K189" s="3">
        <v>93.38</v>
      </c>
      <c r="L189" s="3">
        <v>90.42</v>
      </c>
      <c r="M189" s="3">
        <v>90.77</v>
      </c>
      <c r="N189" s="3">
        <v>85.3</v>
      </c>
      <c r="O189" s="3">
        <v>87.69</v>
      </c>
      <c r="P189" s="3">
        <v>88.7</v>
      </c>
      <c r="Q189" s="2">
        <v>1496</v>
      </c>
    </row>
    <row r="190" spans="1:17">
      <c r="H190" s="24" t="s">
        <v>489</v>
      </c>
      <c r="I190" s="24" t="s">
        <v>11</v>
      </c>
      <c r="J190" s="2">
        <v>31</v>
      </c>
      <c r="K190" s="3">
        <v>92.72</v>
      </c>
      <c r="L190" s="3">
        <v>90.83</v>
      </c>
      <c r="M190" s="3">
        <v>90.67</v>
      </c>
      <c r="N190" s="3">
        <v>86.09</v>
      </c>
      <c r="O190" s="3">
        <v>87.96</v>
      </c>
      <c r="P190" s="3">
        <v>87.28</v>
      </c>
      <c r="Q190" s="2">
        <v>1515</v>
      </c>
    </row>
    <row r="191" spans="1:17">
      <c r="H191" s="24" t="s">
        <v>489</v>
      </c>
      <c r="I191" s="24" t="s">
        <v>14</v>
      </c>
      <c r="J191" s="2">
        <v>72</v>
      </c>
      <c r="K191" s="3">
        <v>93.15</v>
      </c>
      <c r="L191" s="3">
        <v>92.96</v>
      </c>
      <c r="M191" s="3">
        <v>91.02</v>
      </c>
      <c r="N191" s="3">
        <v>89.7</v>
      </c>
      <c r="O191" s="3">
        <v>88.34</v>
      </c>
      <c r="P191" s="3">
        <v>88.19</v>
      </c>
      <c r="Q191" s="2">
        <v>656</v>
      </c>
    </row>
    <row r="192" spans="1:17">
      <c r="H192" s="24" t="s">
        <v>489</v>
      </c>
      <c r="I192" s="24" t="s">
        <v>9</v>
      </c>
      <c r="J192" s="2">
        <v>12</v>
      </c>
      <c r="K192" s="3">
        <v>91.9</v>
      </c>
      <c r="L192" s="3">
        <v>89.48</v>
      </c>
      <c r="M192" s="3">
        <v>89.48</v>
      </c>
      <c r="N192" s="3">
        <v>86.15</v>
      </c>
      <c r="O192" s="3">
        <v>87.64</v>
      </c>
      <c r="P192" s="3">
        <v>85.2</v>
      </c>
      <c r="Q192" s="2">
        <v>2434</v>
      </c>
    </row>
    <row r="193" spans="8:17">
      <c r="H193" s="24" t="s">
        <v>489</v>
      </c>
      <c r="I193" s="24" t="s">
        <v>12</v>
      </c>
      <c r="J193" s="2">
        <v>26</v>
      </c>
      <c r="K193" s="3">
        <v>92.71</v>
      </c>
      <c r="L193" s="3">
        <v>93.3</v>
      </c>
      <c r="M193" s="3">
        <v>90.13</v>
      </c>
      <c r="N193" s="3">
        <v>86.49</v>
      </c>
      <c r="O193" s="3">
        <v>88.09</v>
      </c>
      <c r="P193" s="3">
        <v>85.94</v>
      </c>
      <c r="Q193" s="2">
        <v>2194</v>
      </c>
    </row>
    <row r="194" spans="8:17">
      <c r="H194" s="24" t="s">
        <v>489</v>
      </c>
      <c r="I194" s="24" t="s">
        <v>15</v>
      </c>
      <c r="J194" s="2">
        <v>25</v>
      </c>
      <c r="K194" s="3">
        <v>92.8</v>
      </c>
      <c r="L194" s="3">
        <v>91.77</v>
      </c>
      <c r="M194" s="3">
        <v>89.69</v>
      </c>
      <c r="N194" s="3">
        <v>88.92</v>
      </c>
      <c r="O194" s="3">
        <v>88.09</v>
      </c>
      <c r="P194" s="3">
        <v>87.26</v>
      </c>
      <c r="Q194" s="2">
        <v>1740</v>
      </c>
    </row>
    <row r="195" spans="8:17">
      <c r="H195" s="24" t="s">
        <v>489</v>
      </c>
      <c r="I195" s="24" t="s">
        <v>616</v>
      </c>
      <c r="J195" s="2">
        <v>1</v>
      </c>
      <c r="K195" s="3">
        <v>87.82</v>
      </c>
      <c r="L195" s="3">
        <v>87.82</v>
      </c>
      <c r="M195" s="3">
        <v>87.44</v>
      </c>
      <c r="N195" s="3">
        <v>87.44</v>
      </c>
      <c r="O195" s="3">
        <v>88.26</v>
      </c>
      <c r="P195" s="3">
        <v>88.26</v>
      </c>
      <c r="Q195" s="2">
        <v>100</v>
      </c>
    </row>
    <row r="196" spans="8:17">
      <c r="H196" s="24" t="s">
        <v>439</v>
      </c>
      <c r="I196" s="24" t="s">
        <v>3</v>
      </c>
      <c r="J196" s="2">
        <v>15546</v>
      </c>
      <c r="K196" s="3">
        <v>97.09</v>
      </c>
      <c r="L196" s="3">
        <v>97.93</v>
      </c>
      <c r="M196" s="3">
        <v>90.21</v>
      </c>
      <c r="N196" s="3">
        <v>91.05</v>
      </c>
      <c r="O196" s="3">
        <v>89.82</v>
      </c>
      <c r="P196" s="3">
        <v>89.25</v>
      </c>
      <c r="Q196" s="2">
        <v>370</v>
      </c>
    </row>
    <row r="197" spans="8:17">
      <c r="H197" s="24" t="s">
        <v>439</v>
      </c>
      <c r="I197" s="24" t="s">
        <v>1</v>
      </c>
      <c r="J197" s="2">
        <v>11700</v>
      </c>
      <c r="K197" s="3">
        <v>97.09</v>
      </c>
      <c r="L197" s="3">
        <v>98.25</v>
      </c>
      <c r="M197" s="3">
        <v>90.41</v>
      </c>
      <c r="N197" s="3">
        <v>90.78</v>
      </c>
      <c r="O197" s="3">
        <v>89.86</v>
      </c>
      <c r="P197" s="3">
        <v>88.41</v>
      </c>
      <c r="Q197" s="2">
        <v>493</v>
      </c>
    </row>
    <row r="198" spans="8:17">
      <c r="H198" s="24" t="s">
        <v>439</v>
      </c>
      <c r="I198" s="24" t="s">
        <v>2</v>
      </c>
      <c r="J198" s="2">
        <v>18181</v>
      </c>
      <c r="K198" s="3">
        <v>97.05</v>
      </c>
      <c r="L198" s="3">
        <v>97.91</v>
      </c>
      <c r="M198" s="3">
        <v>90.96</v>
      </c>
      <c r="N198" s="3">
        <v>93.3</v>
      </c>
      <c r="O198" s="3">
        <v>89.79</v>
      </c>
      <c r="P198" s="3">
        <v>90.1</v>
      </c>
      <c r="Q198" s="2">
        <v>296</v>
      </c>
    </row>
    <row r="199" spans="8:17">
      <c r="H199" s="24" t="s">
        <v>439</v>
      </c>
      <c r="I199" s="24" t="s">
        <v>4</v>
      </c>
      <c r="J199" s="2">
        <v>5623</v>
      </c>
      <c r="K199" s="3">
        <v>97.22</v>
      </c>
      <c r="L199" s="3">
        <v>98.21</v>
      </c>
      <c r="M199" s="3">
        <v>90.05</v>
      </c>
      <c r="N199" s="3">
        <v>91.56</v>
      </c>
      <c r="O199" s="3">
        <v>90.14</v>
      </c>
      <c r="P199" s="3">
        <v>90.98</v>
      </c>
      <c r="Q199" s="2">
        <v>978</v>
      </c>
    </row>
    <row r="200" spans="8:17">
      <c r="H200" s="24" t="s">
        <v>439</v>
      </c>
      <c r="I200" s="24" t="s">
        <v>5</v>
      </c>
      <c r="J200" s="2">
        <v>3948</v>
      </c>
      <c r="K200" s="3">
        <v>97.2</v>
      </c>
      <c r="L200" s="3">
        <v>98.07</v>
      </c>
      <c r="M200" s="3">
        <v>90.12</v>
      </c>
      <c r="N200" s="3">
        <v>89.93</v>
      </c>
      <c r="O200" s="3">
        <v>90.5</v>
      </c>
      <c r="P200" s="3">
        <v>90.38</v>
      </c>
      <c r="Q200" s="2">
        <v>1270</v>
      </c>
    </row>
    <row r="201" spans="8:17">
      <c r="H201" s="24" t="s">
        <v>439</v>
      </c>
      <c r="I201" s="24" t="s">
        <v>6</v>
      </c>
      <c r="J201" s="2">
        <v>1406</v>
      </c>
      <c r="K201" s="3">
        <v>96.34</v>
      </c>
      <c r="L201" s="3">
        <v>97.52</v>
      </c>
      <c r="M201" s="3">
        <v>90.87</v>
      </c>
      <c r="N201" s="3">
        <v>90.8</v>
      </c>
      <c r="O201" s="3">
        <v>89.38</v>
      </c>
      <c r="P201" s="3">
        <v>89.72</v>
      </c>
      <c r="Q201" s="2">
        <v>2701</v>
      </c>
    </row>
    <row r="202" spans="8:17">
      <c r="H202" s="24" t="s">
        <v>439</v>
      </c>
      <c r="I202" s="24" t="s">
        <v>7</v>
      </c>
      <c r="J202" s="2">
        <v>2459</v>
      </c>
      <c r="K202" s="3">
        <v>96.35</v>
      </c>
      <c r="L202" s="3">
        <v>97.18</v>
      </c>
      <c r="M202" s="3">
        <v>91.41</v>
      </c>
      <c r="N202" s="3">
        <v>92.28</v>
      </c>
      <c r="O202" s="3">
        <v>89.32</v>
      </c>
      <c r="P202" s="3">
        <v>89.29</v>
      </c>
      <c r="Q202" s="2">
        <v>1719</v>
      </c>
    </row>
    <row r="203" spans="8:17">
      <c r="H203" s="24" t="s">
        <v>439</v>
      </c>
      <c r="I203" s="24" t="s">
        <v>10</v>
      </c>
      <c r="J203" s="2">
        <v>817</v>
      </c>
      <c r="K203" s="3">
        <v>96.47</v>
      </c>
      <c r="L203" s="3">
        <v>98.06</v>
      </c>
      <c r="M203" s="3">
        <v>90.7</v>
      </c>
      <c r="N203" s="3">
        <v>92.74</v>
      </c>
      <c r="O203" s="3">
        <v>89.65</v>
      </c>
      <c r="P203" s="3">
        <v>88.54</v>
      </c>
      <c r="Q203" s="2">
        <v>4329</v>
      </c>
    </row>
    <row r="204" spans="8:17">
      <c r="H204" s="24" t="s">
        <v>439</v>
      </c>
      <c r="I204" s="24" t="s">
        <v>13</v>
      </c>
      <c r="J204" s="2">
        <v>650</v>
      </c>
      <c r="K204" s="3">
        <v>96.37</v>
      </c>
      <c r="L204" s="3">
        <v>96.03</v>
      </c>
      <c r="M204" s="3">
        <v>90.64</v>
      </c>
      <c r="N204" s="3">
        <v>90.62</v>
      </c>
      <c r="O204" s="3">
        <v>89.76</v>
      </c>
      <c r="P204" s="3">
        <v>89.56</v>
      </c>
      <c r="Q204" s="2">
        <v>5026</v>
      </c>
    </row>
    <row r="205" spans="8:17">
      <c r="H205" s="24" t="s">
        <v>439</v>
      </c>
      <c r="I205" s="24" t="s">
        <v>8</v>
      </c>
      <c r="J205" s="2">
        <v>2420</v>
      </c>
      <c r="K205" s="3">
        <v>96.37</v>
      </c>
      <c r="L205" s="3">
        <v>96.73</v>
      </c>
      <c r="M205" s="3">
        <v>91.4</v>
      </c>
      <c r="N205" s="3">
        <v>92.05</v>
      </c>
      <c r="O205" s="3">
        <v>89.43</v>
      </c>
      <c r="P205" s="3">
        <v>88.31</v>
      </c>
      <c r="Q205" s="2">
        <v>1844</v>
      </c>
    </row>
    <row r="206" spans="8:17">
      <c r="H206" s="24" t="s">
        <v>439</v>
      </c>
      <c r="I206" s="24" t="s">
        <v>11</v>
      </c>
      <c r="J206" s="2">
        <v>768</v>
      </c>
      <c r="K206" s="3">
        <v>96.52</v>
      </c>
      <c r="L206" s="3">
        <v>96.76</v>
      </c>
      <c r="M206" s="3">
        <v>90.78</v>
      </c>
      <c r="N206" s="3">
        <v>91.92</v>
      </c>
      <c r="O206" s="3">
        <v>89.63</v>
      </c>
      <c r="P206" s="3">
        <v>89.24</v>
      </c>
      <c r="Q206" s="2">
        <v>4245</v>
      </c>
    </row>
    <row r="207" spans="8:17">
      <c r="H207" s="24" t="s">
        <v>439</v>
      </c>
      <c r="I207" s="24" t="s">
        <v>14</v>
      </c>
      <c r="J207" s="2">
        <v>589</v>
      </c>
      <c r="K207" s="3">
        <v>96.28</v>
      </c>
      <c r="L207" s="3">
        <v>96.57</v>
      </c>
      <c r="M207" s="3">
        <v>90.81</v>
      </c>
      <c r="N207" s="3">
        <v>89.92</v>
      </c>
      <c r="O207" s="3">
        <v>89.78</v>
      </c>
      <c r="P207" s="3">
        <v>88.73</v>
      </c>
      <c r="Q207" s="2">
        <v>4528</v>
      </c>
    </row>
    <row r="208" spans="8:17">
      <c r="H208" s="24" t="s">
        <v>439</v>
      </c>
      <c r="I208" s="24" t="s">
        <v>9</v>
      </c>
      <c r="J208" s="2">
        <v>2674</v>
      </c>
      <c r="K208" s="3">
        <v>96.65</v>
      </c>
      <c r="L208" s="3">
        <v>96.71</v>
      </c>
      <c r="M208" s="3">
        <v>91.37</v>
      </c>
      <c r="N208" s="3">
        <v>91.59</v>
      </c>
      <c r="O208" s="3">
        <v>89.7</v>
      </c>
      <c r="P208" s="3">
        <v>89.04</v>
      </c>
      <c r="Q208" s="2">
        <v>1818</v>
      </c>
    </row>
    <row r="209" spans="8:17">
      <c r="H209" s="24" t="s">
        <v>439</v>
      </c>
      <c r="I209" s="24" t="s">
        <v>12</v>
      </c>
      <c r="J209" s="2">
        <v>1690</v>
      </c>
      <c r="K209" s="3">
        <v>96.52</v>
      </c>
      <c r="L209" s="3">
        <v>97.12</v>
      </c>
      <c r="M209" s="3">
        <v>91.36</v>
      </c>
      <c r="N209" s="3">
        <v>93.35</v>
      </c>
      <c r="O209" s="3">
        <v>89.86</v>
      </c>
      <c r="P209" s="3">
        <v>89.77</v>
      </c>
      <c r="Q209" s="2">
        <v>2250</v>
      </c>
    </row>
    <row r="210" spans="8:17">
      <c r="H210" s="24" t="s">
        <v>439</v>
      </c>
      <c r="I210" s="24" t="s">
        <v>15</v>
      </c>
      <c r="J210" s="2">
        <v>497</v>
      </c>
      <c r="K210" s="3">
        <v>96.71</v>
      </c>
      <c r="L210" s="3">
        <v>96.4</v>
      </c>
      <c r="M210" s="3">
        <v>90.5</v>
      </c>
      <c r="N210" s="3">
        <v>92.83</v>
      </c>
      <c r="O210" s="3">
        <v>90.11</v>
      </c>
      <c r="P210" s="3">
        <v>90.92</v>
      </c>
      <c r="Q210" s="2">
        <v>5517</v>
      </c>
    </row>
    <row r="211" spans="8:17">
      <c r="H211" s="24" t="s">
        <v>439</v>
      </c>
      <c r="I211" s="24" t="s">
        <v>617</v>
      </c>
      <c r="J211" s="2">
        <v>5</v>
      </c>
      <c r="K211" s="3">
        <v>97.13</v>
      </c>
      <c r="L211" s="3">
        <v>94.8</v>
      </c>
      <c r="M211" s="3">
        <v>89.94</v>
      </c>
      <c r="N211" s="3">
        <v>84.32</v>
      </c>
      <c r="O211" s="3">
        <v>90.57</v>
      </c>
      <c r="P211" s="3">
        <v>88.52</v>
      </c>
      <c r="Q211" s="2">
        <v>70</v>
      </c>
    </row>
    <row r="212" spans="8:17">
      <c r="H212" s="24" t="s">
        <v>439</v>
      </c>
      <c r="I212" s="24" t="s">
        <v>616</v>
      </c>
      <c r="J212" s="2">
        <v>27</v>
      </c>
      <c r="K212" s="3">
        <v>96.89</v>
      </c>
      <c r="L212" s="3">
        <v>95.48</v>
      </c>
      <c r="M212" s="3">
        <v>90.18</v>
      </c>
      <c r="N212" s="3">
        <v>84.59</v>
      </c>
      <c r="O212" s="3">
        <v>90.27</v>
      </c>
      <c r="P212" s="3">
        <v>88.28</v>
      </c>
      <c r="Q212" s="2">
        <v>100</v>
      </c>
    </row>
    <row r="213" spans="8:17">
      <c r="H213" s="24" t="s">
        <v>486</v>
      </c>
      <c r="I213" s="24" t="s">
        <v>3</v>
      </c>
      <c r="J213" s="2">
        <v>214</v>
      </c>
      <c r="K213" s="3">
        <v>93.96</v>
      </c>
      <c r="L213" s="3">
        <v>92.83</v>
      </c>
      <c r="M213" s="3">
        <v>91.74</v>
      </c>
      <c r="N213" s="3">
        <v>91.73</v>
      </c>
      <c r="O213" s="3">
        <v>87.33</v>
      </c>
      <c r="P213" s="3">
        <v>86.07</v>
      </c>
      <c r="Q213" s="2">
        <v>319</v>
      </c>
    </row>
    <row r="214" spans="8:17">
      <c r="H214" s="24" t="s">
        <v>486</v>
      </c>
      <c r="I214" s="24" t="s">
        <v>1</v>
      </c>
      <c r="J214" s="2">
        <v>61</v>
      </c>
      <c r="K214" s="3">
        <v>94.13</v>
      </c>
      <c r="L214" s="3">
        <v>91.51</v>
      </c>
      <c r="M214" s="3">
        <v>91.78</v>
      </c>
      <c r="N214" s="3">
        <v>89.62</v>
      </c>
      <c r="O214" s="3">
        <v>87.44</v>
      </c>
      <c r="P214" s="3">
        <v>86.55</v>
      </c>
      <c r="Q214" s="2">
        <v>961</v>
      </c>
    </row>
    <row r="215" spans="8:17">
      <c r="H215" s="24" t="s">
        <v>486</v>
      </c>
      <c r="I215" s="24" t="s">
        <v>2</v>
      </c>
      <c r="J215" s="2">
        <v>140</v>
      </c>
      <c r="K215" s="3">
        <v>94.08</v>
      </c>
      <c r="L215" s="3">
        <v>92.65</v>
      </c>
      <c r="M215" s="3">
        <v>92.11</v>
      </c>
      <c r="N215" s="3">
        <v>92.48</v>
      </c>
      <c r="O215" s="3">
        <v>87.27</v>
      </c>
      <c r="P215" s="3">
        <v>86.52</v>
      </c>
      <c r="Q215" s="2">
        <v>373</v>
      </c>
    </row>
    <row r="216" spans="8:17">
      <c r="H216" s="24" t="s">
        <v>486</v>
      </c>
      <c r="I216" s="24" t="s">
        <v>4</v>
      </c>
      <c r="J216" s="2">
        <v>35</v>
      </c>
      <c r="K216" s="3">
        <v>93.49</v>
      </c>
      <c r="L216" s="3">
        <v>91.15</v>
      </c>
      <c r="M216" s="3">
        <v>91.53</v>
      </c>
      <c r="N216" s="3">
        <v>91.07</v>
      </c>
      <c r="O216" s="3">
        <v>87.59</v>
      </c>
      <c r="P216" s="3">
        <v>88.43</v>
      </c>
      <c r="Q216" s="2">
        <v>1713</v>
      </c>
    </row>
    <row r="217" spans="8:17">
      <c r="H217" s="24" t="s">
        <v>486</v>
      </c>
      <c r="I217" s="24" t="s">
        <v>5</v>
      </c>
      <c r="J217" s="2">
        <v>22</v>
      </c>
      <c r="K217" s="3">
        <v>93.88</v>
      </c>
      <c r="L217" s="3">
        <v>95</v>
      </c>
      <c r="M217" s="3">
        <v>91.5</v>
      </c>
      <c r="N217" s="3">
        <v>89.11</v>
      </c>
      <c r="O217" s="3">
        <v>87.3</v>
      </c>
      <c r="P217" s="3">
        <v>85.45</v>
      </c>
      <c r="Q217" s="2">
        <v>2401</v>
      </c>
    </row>
    <row r="218" spans="8:17">
      <c r="H218" s="24" t="s">
        <v>486</v>
      </c>
      <c r="I218" s="24" t="s">
        <v>6</v>
      </c>
      <c r="J218" s="2">
        <v>48</v>
      </c>
      <c r="K218" s="3">
        <v>93.48</v>
      </c>
      <c r="L218" s="3">
        <v>94.14</v>
      </c>
      <c r="M218" s="3">
        <v>91.54</v>
      </c>
      <c r="N218" s="3">
        <v>91.4</v>
      </c>
      <c r="O218" s="3">
        <v>87.53</v>
      </c>
      <c r="P218" s="3">
        <v>87.16</v>
      </c>
      <c r="Q218" s="2">
        <v>1459</v>
      </c>
    </row>
    <row r="219" spans="8:17">
      <c r="H219" s="24" t="s">
        <v>486</v>
      </c>
      <c r="I219" s="24" t="s">
        <v>7</v>
      </c>
      <c r="J219" s="2">
        <v>72</v>
      </c>
      <c r="K219" s="3">
        <v>93.33</v>
      </c>
      <c r="L219" s="3">
        <v>91.91</v>
      </c>
      <c r="M219" s="3">
        <v>91.69</v>
      </c>
      <c r="N219" s="3">
        <v>90.96</v>
      </c>
      <c r="O219" s="3">
        <v>87.48</v>
      </c>
      <c r="P219" s="3">
        <v>85.97</v>
      </c>
      <c r="Q219" s="2">
        <v>642</v>
      </c>
    </row>
    <row r="220" spans="8:17">
      <c r="H220" s="24" t="s">
        <v>486</v>
      </c>
      <c r="I220" s="24" t="s">
        <v>10</v>
      </c>
      <c r="J220" s="2">
        <v>16</v>
      </c>
      <c r="K220" s="3">
        <v>93.82</v>
      </c>
      <c r="L220" s="3">
        <v>90.66</v>
      </c>
      <c r="M220" s="3">
        <v>91.73</v>
      </c>
      <c r="N220" s="3">
        <v>89.12</v>
      </c>
      <c r="O220" s="3">
        <v>87.61</v>
      </c>
      <c r="P220" s="3">
        <v>87.86</v>
      </c>
      <c r="Q220" s="2">
        <v>2318</v>
      </c>
    </row>
    <row r="221" spans="8:17">
      <c r="H221" s="24" t="s">
        <v>486</v>
      </c>
      <c r="I221" s="24" t="s">
        <v>13</v>
      </c>
      <c r="J221" s="2">
        <v>11</v>
      </c>
      <c r="K221" s="3">
        <v>93.04</v>
      </c>
      <c r="L221" s="3">
        <v>90.22</v>
      </c>
      <c r="M221" s="3">
        <v>91.69</v>
      </c>
      <c r="N221" s="3">
        <v>88.96</v>
      </c>
      <c r="O221" s="3">
        <v>87.53</v>
      </c>
      <c r="P221" s="3">
        <v>85.66</v>
      </c>
      <c r="Q221" s="2">
        <v>2310</v>
      </c>
    </row>
    <row r="222" spans="8:17">
      <c r="H222" s="24" t="s">
        <v>486</v>
      </c>
      <c r="I222" s="24" t="s">
        <v>8</v>
      </c>
      <c r="J222" s="2">
        <v>30</v>
      </c>
      <c r="K222" s="3">
        <v>93.76</v>
      </c>
      <c r="L222" s="3">
        <v>89.91</v>
      </c>
      <c r="M222" s="3">
        <v>91.71</v>
      </c>
      <c r="N222" s="3">
        <v>89.15</v>
      </c>
      <c r="O222" s="3">
        <v>87.43</v>
      </c>
      <c r="P222" s="3">
        <v>86.4</v>
      </c>
      <c r="Q222" s="2">
        <v>1392</v>
      </c>
    </row>
    <row r="223" spans="8:17">
      <c r="H223" s="24" t="s">
        <v>486</v>
      </c>
      <c r="I223" s="24" t="s">
        <v>11</v>
      </c>
      <c r="J223" s="2">
        <v>13</v>
      </c>
      <c r="K223" s="3">
        <v>92.87</v>
      </c>
      <c r="L223" s="3">
        <v>89.83</v>
      </c>
      <c r="M223" s="3">
        <v>91.04</v>
      </c>
      <c r="N223" s="3">
        <v>88.18</v>
      </c>
      <c r="O223" s="3">
        <v>87.74</v>
      </c>
      <c r="P223" s="3">
        <v>86.32</v>
      </c>
      <c r="Q223" s="2">
        <v>4693</v>
      </c>
    </row>
    <row r="224" spans="8:17">
      <c r="H224" s="24" t="s">
        <v>486</v>
      </c>
      <c r="I224" s="24" t="s">
        <v>14</v>
      </c>
      <c r="J224" s="2">
        <v>5</v>
      </c>
      <c r="K224" s="3">
        <v>93.61</v>
      </c>
      <c r="L224" s="3">
        <v>92.48</v>
      </c>
      <c r="M224" s="3">
        <v>91.59</v>
      </c>
      <c r="N224" s="3">
        <v>89.97</v>
      </c>
      <c r="O224" s="3">
        <v>87.49</v>
      </c>
      <c r="P224" s="3">
        <v>86.29</v>
      </c>
      <c r="Q224" s="2">
        <v>8622</v>
      </c>
    </row>
    <row r="225" spans="8:17">
      <c r="H225" s="24" t="s">
        <v>486</v>
      </c>
      <c r="I225" s="24" t="s">
        <v>9</v>
      </c>
      <c r="J225" s="2">
        <v>35</v>
      </c>
      <c r="K225" s="3">
        <v>93.72</v>
      </c>
      <c r="L225" s="3">
        <v>93.32</v>
      </c>
      <c r="M225" s="3">
        <v>91.55</v>
      </c>
      <c r="N225" s="3">
        <v>90.08</v>
      </c>
      <c r="O225" s="3">
        <v>87.64</v>
      </c>
      <c r="P225" s="3">
        <v>87.11</v>
      </c>
      <c r="Q225" s="2">
        <v>1240</v>
      </c>
    </row>
    <row r="226" spans="8:17">
      <c r="H226" s="24" t="s">
        <v>486</v>
      </c>
      <c r="I226" s="24" t="s">
        <v>12</v>
      </c>
      <c r="J226" s="2">
        <v>25</v>
      </c>
      <c r="K226" s="3">
        <v>93.55</v>
      </c>
      <c r="L226" s="3">
        <v>93.54</v>
      </c>
      <c r="M226" s="3">
        <v>91.85</v>
      </c>
      <c r="N226" s="3">
        <v>89.79</v>
      </c>
      <c r="O226" s="3">
        <v>87.61</v>
      </c>
      <c r="P226" s="3">
        <v>87.41</v>
      </c>
      <c r="Q226" s="2">
        <v>1883</v>
      </c>
    </row>
    <row r="227" spans="8:17">
      <c r="H227" s="24" t="s">
        <v>486</v>
      </c>
      <c r="I227" s="24" t="s">
        <v>15</v>
      </c>
      <c r="J227" s="2">
        <v>4</v>
      </c>
      <c r="K227" s="3">
        <v>93.74</v>
      </c>
      <c r="L227" s="3">
        <v>91.36</v>
      </c>
      <c r="M227" s="3">
        <v>91.02</v>
      </c>
      <c r="N227" s="3">
        <v>89.67</v>
      </c>
      <c r="O227" s="3">
        <v>86.85</v>
      </c>
      <c r="P227" s="3">
        <v>85.66</v>
      </c>
      <c r="Q227" s="2">
        <v>4198</v>
      </c>
    </row>
    <row r="228" spans="8:17">
      <c r="H228" s="24" t="s">
        <v>512</v>
      </c>
      <c r="I228" s="24" t="s">
        <v>3</v>
      </c>
      <c r="J228" s="2">
        <v>27</v>
      </c>
      <c r="K228" s="3">
        <v>94.13</v>
      </c>
      <c r="L228" s="3">
        <v>91.15</v>
      </c>
      <c r="M228" s="3">
        <v>91.79</v>
      </c>
      <c r="N228" s="3">
        <v>90.26</v>
      </c>
      <c r="O228" s="3">
        <v>86.96</v>
      </c>
      <c r="P228" s="3">
        <v>85.27</v>
      </c>
      <c r="Q228" s="2">
        <v>523</v>
      </c>
    </row>
    <row r="229" spans="8:17">
      <c r="H229" s="24" t="s">
        <v>512</v>
      </c>
      <c r="I229" s="24" t="s">
        <v>1</v>
      </c>
      <c r="J229" s="2">
        <v>46</v>
      </c>
      <c r="K229" s="3">
        <v>94.17</v>
      </c>
      <c r="L229" s="3">
        <v>92.31</v>
      </c>
      <c r="M229" s="3">
        <v>91.35</v>
      </c>
      <c r="N229" s="3">
        <v>90.66</v>
      </c>
      <c r="O229" s="3">
        <v>87</v>
      </c>
      <c r="P229" s="3">
        <v>86.02</v>
      </c>
      <c r="Q229" s="2">
        <v>342</v>
      </c>
    </row>
    <row r="230" spans="8:17">
      <c r="H230" s="24" t="s">
        <v>512</v>
      </c>
      <c r="I230" s="24" t="s">
        <v>2</v>
      </c>
      <c r="J230" s="2">
        <v>50</v>
      </c>
      <c r="K230" s="3">
        <v>93.49</v>
      </c>
      <c r="L230" s="3">
        <v>94.25</v>
      </c>
      <c r="M230" s="3">
        <v>91.93</v>
      </c>
      <c r="N230" s="3">
        <v>90.97</v>
      </c>
      <c r="O230" s="3">
        <v>87.05</v>
      </c>
      <c r="P230" s="3">
        <v>87.59</v>
      </c>
      <c r="Q230" s="2">
        <v>488</v>
      </c>
    </row>
    <row r="231" spans="8:17">
      <c r="H231" s="24" t="s">
        <v>512</v>
      </c>
      <c r="I231" s="24" t="s">
        <v>4</v>
      </c>
      <c r="J231" s="2">
        <v>12</v>
      </c>
      <c r="K231" s="3">
        <v>93.67</v>
      </c>
      <c r="L231" s="3">
        <v>91.32</v>
      </c>
      <c r="M231" s="3">
        <v>91.58</v>
      </c>
      <c r="N231" s="3">
        <v>91.24</v>
      </c>
      <c r="O231" s="3">
        <v>87.06</v>
      </c>
      <c r="P231" s="3">
        <v>86.09</v>
      </c>
      <c r="Q231" s="2">
        <v>1784</v>
      </c>
    </row>
    <row r="232" spans="8:17">
      <c r="H232" s="24" t="s">
        <v>512</v>
      </c>
      <c r="I232" s="24" t="s">
        <v>5</v>
      </c>
      <c r="J232" s="2">
        <v>5</v>
      </c>
      <c r="K232" s="3">
        <v>93.97</v>
      </c>
      <c r="L232" s="3">
        <v>91.77</v>
      </c>
      <c r="M232" s="3">
        <v>91.29</v>
      </c>
      <c r="N232" s="3">
        <v>89.49</v>
      </c>
      <c r="O232" s="3">
        <v>87.26</v>
      </c>
      <c r="P232" s="3">
        <v>86.12</v>
      </c>
      <c r="Q232" s="2">
        <v>1494</v>
      </c>
    </row>
    <row r="233" spans="8:17">
      <c r="H233" s="24" t="s">
        <v>512</v>
      </c>
      <c r="I233" s="24" t="s">
        <v>6</v>
      </c>
      <c r="J233" s="2">
        <v>17</v>
      </c>
      <c r="K233" s="3">
        <v>93.24</v>
      </c>
      <c r="L233" s="3">
        <v>89.51</v>
      </c>
      <c r="M233" s="3">
        <v>90.43</v>
      </c>
      <c r="N233" s="3">
        <v>88.02</v>
      </c>
      <c r="O233" s="3">
        <v>87.72</v>
      </c>
      <c r="P233" s="3">
        <v>85.88</v>
      </c>
      <c r="Q233" s="2">
        <v>1326</v>
      </c>
    </row>
    <row r="234" spans="8:17">
      <c r="H234" s="24" t="s">
        <v>512</v>
      </c>
      <c r="I234" s="24" t="s">
        <v>7</v>
      </c>
      <c r="J234" s="2">
        <v>11</v>
      </c>
      <c r="K234" s="3">
        <v>93.85</v>
      </c>
      <c r="L234" s="3">
        <v>91.44</v>
      </c>
      <c r="M234" s="3">
        <v>92.06</v>
      </c>
      <c r="N234" s="3">
        <v>89.47</v>
      </c>
      <c r="O234" s="3">
        <v>86.45</v>
      </c>
      <c r="P234" s="3">
        <v>86.02</v>
      </c>
      <c r="Q234" s="2">
        <v>1245</v>
      </c>
    </row>
    <row r="235" spans="8:17">
      <c r="H235" s="24" t="s">
        <v>512</v>
      </c>
      <c r="I235" s="24" t="s">
        <v>10</v>
      </c>
      <c r="J235" s="2">
        <v>2</v>
      </c>
      <c r="K235" s="3">
        <v>94.69</v>
      </c>
      <c r="L235" s="3">
        <v>94.22</v>
      </c>
      <c r="M235" s="3">
        <v>92.56</v>
      </c>
      <c r="N235" s="3">
        <v>91.96</v>
      </c>
      <c r="O235" s="3">
        <v>86.86</v>
      </c>
      <c r="P235" s="3">
        <v>86.19</v>
      </c>
      <c r="Q235" s="2">
        <v>4280</v>
      </c>
    </row>
    <row r="236" spans="8:17">
      <c r="H236" s="24" t="s">
        <v>512</v>
      </c>
      <c r="I236" s="24" t="s">
        <v>13</v>
      </c>
      <c r="J236" s="2">
        <v>4</v>
      </c>
      <c r="K236" s="3">
        <v>93.14</v>
      </c>
      <c r="L236" s="3">
        <v>91.78</v>
      </c>
      <c r="M236" s="3">
        <v>90.73</v>
      </c>
      <c r="N236" s="3">
        <v>90.03</v>
      </c>
      <c r="O236" s="3">
        <v>87.91</v>
      </c>
      <c r="P236" s="3">
        <v>87.57</v>
      </c>
      <c r="Q236" s="2">
        <v>2148</v>
      </c>
    </row>
    <row r="237" spans="8:17">
      <c r="H237" s="24" t="s">
        <v>512</v>
      </c>
      <c r="I237" s="24" t="s">
        <v>8</v>
      </c>
      <c r="J237" s="2">
        <v>30</v>
      </c>
      <c r="K237" s="3">
        <v>94.04</v>
      </c>
      <c r="L237" s="3">
        <v>92.23</v>
      </c>
      <c r="M237" s="3">
        <v>92</v>
      </c>
      <c r="N237" s="3">
        <v>92.34</v>
      </c>
      <c r="O237" s="3">
        <v>86.84</v>
      </c>
      <c r="P237" s="3">
        <v>86.54</v>
      </c>
      <c r="Q237" s="2">
        <v>724</v>
      </c>
    </row>
    <row r="238" spans="8:17">
      <c r="H238" s="24" t="s">
        <v>512</v>
      </c>
      <c r="I238" s="24" t="s">
        <v>11</v>
      </c>
      <c r="J238" s="2">
        <v>5</v>
      </c>
      <c r="K238" s="3">
        <v>93.02</v>
      </c>
      <c r="L238" s="3">
        <v>91.85</v>
      </c>
      <c r="M238" s="3">
        <v>91.85</v>
      </c>
      <c r="N238" s="3">
        <v>90.57</v>
      </c>
      <c r="O238" s="3">
        <v>86.53</v>
      </c>
      <c r="P238" s="3">
        <v>85.64</v>
      </c>
      <c r="Q238" s="2">
        <v>1044</v>
      </c>
    </row>
    <row r="239" spans="8:17">
      <c r="H239" s="24" t="s">
        <v>512</v>
      </c>
      <c r="I239" s="24" t="s">
        <v>14</v>
      </c>
      <c r="J239" s="2">
        <v>5</v>
      </c>
      <c r="K239" s="3">
        <v>94.55</v>
      </c>
      <c r="L239" s="3">
        <v>92</v>
      </c>
      <c r="M239" s="3">
        <v>92.13</v>
      </c>
      <c r="N239" s="3">
        <v>88.94</v>
      </c>
      <c r="O239" s="3">
        <v>88.51</v>
      </c>
      <c r="P239" s="3">
        <v>87.74</v>
      </c>
      <c r="Q239" s="2">
        <v>1728</v>
      </c>
    </row>
    <row r="240" spans="8:17">
      <c r="H240" s="24" t="s">
        <v>512</v>
      </c>
      <c r="I240" s="24" t="s">
        <v>9</v>
      </c>
      <c r="J240" s="2">
        <v>9</v>
      </c>
      <c r="K240" s="3">
        <v>93.96</v>
      </c>
      <c r="L240" s="3">
        <v>92.69</v>
      </c>
      <c r="M240" s="3">
        <v>92.62</v>
      </c>
      <c r="N240" s="3">
        <v>90.87</v>
      </c>
      <c r="O240" s="3">
        <v>87.43</v>
      </c>
      <c r="P240" s="3">
        <v>85.82</v>
      </c>
      <c r="Q240" s="2">
        <v>1898</v>
      </c>
    </row>
    <row r="241" spans="8:17">
      <c r="H241" s="24" t="s">
        <v>512</v>
      </c>
      <c r="I241" s="24" t="s">
        <v>12</v>
      </c>
      <c r="J241" s="2">
        <v>6</v>
      </c>
      <c r="K241" s="3">
        <v>93.67</v>
      </c>
      <c r="L241" s="3">
        <v>90.95</v>
      </c>
      <c r="M241" s="3">
        <v>92.22</v>
      </c>
      <c r="N241" s="3">
        <v>90.59</v>
      </c>
      <c r="O241" s="3">
        <v>88.11</v>
      </c>
      <c r="P241" s="3">
        <v>86.86</v>
      </c>
      <c r="Q241" s="2">
        <v>1472</v>
      </c>
    </row>
    <row r="242" spans="8:17">
      <c r="H242" s="24" t="s">
        <v>512</v>
      </c>
      <c r="I242" s="24" t="s">
        <v>15</v>
      </c>
      <c r="J242" s="2">
        <v>1</v>
      </c>
      <c r="K242" s="3">
        <v>93.27</v>
      </c>
      <c r="L242" s="3">
        <v>93.27</v>
      </c>
      <c r="M242" s="3">
        <v>91.55</v>
      </c>
      <c r="N242" s="3">
        <v>91.55</v>
      </c>
      <c r="O242" s="3">
        <v>85.88</v>
      </c>
      <c r="P242" s="3">
        <v>85.88</v>
      </c>
      <c r="Q242" s="2">
        <v>2410</v>
      </c>
    </row>
    <row r="243" spans="8:17">
      <c r="H243" s="24" t="s">
        <v>446</v>
      </c>
      <c r="I243" s="24" t="s">
        <v>3</v>
      </c>
      <c r="J243" s="2">
        <v>1776</v>
      </c>
      <c r="K243" s="3">
        <v>95.04</v>
      </c>
      <c r="L243" s="3">
        <v>95.7</v>
      </c>
      <c r="M243" s="3">
        <v>93.24</v>
      </c>
      <c r="N243" s="3">
        <v>91.9</v>
      </c>
      <c r="O243" s="3">
        <v>88.25</v>
      </c>
      <c r="P243" s="3">
        <v>88.68</v>
      </c>
      <c r="Q243" s="2">
        <v>486</v>
      </c>
    </row>
    <row r="244" spans="8:17">
      <c r="H244" s="24" t="s">
        <v>446</v>
      </c>
      <c r="I244" s="24" t="s">
        <v>1</v>
      </c>
      <c r="J244" s="2">
        <v>1233</v>
      </c>
      <c r="K244" s="3">
        <v>95.08</v>
      </c>
      <c r="L244" s="3">
        <v>95.61</v>
      </c>
      <c r="M244" s="3">
        <v>93.38</v>
      </c>
      <c r="N244" s="3">
        <v>93.77</v>
      </c>
      <c r="O244" s="3">
        <v>88.31</v>
      </c>
      <c r="P244" s="3">
        <v>88.02</v>
      </c>
      <c r="Q244" s="2">
        <v>689</v>
      </c>
    </row>
    <row r="245" spans="8:17">
      <c r="H245" s="24" t="s">
        <v>446</v>
      </c>
      <c r="I245" s="24" t="s">
        <v>2</v>
      </c>
      <c r="J245" s="2">
        <v>2364</v>
      </c>
      <c r="K245" s="3">
        <v>95.3</v>
      </c>
      <c r="L245" s="3">
        <v>96.42</v>
      </c>
      <c r="M245" s="3">
        <v>93.75</v>
      </c>
      <c r="N245" s="3">
        <v>93.76</v>
      </c>
      <c r="O245" s="3">
        <v>88.56</v>
      </c>
      <c r="P245" s="3">
        <v>88.5</v>
      </c>
      <c r="Q245" s="2">
        <v>301</v>
      </c>
    </row>
    <row r="246" spans="8:17">
      <c r="H246" s="24" t="s">
        <v>446</v>
      </c>
      <c r="I246" s="24" t="s">
        <v>4</v>
      </c>
      <c r="J246" s="2">
        <v>600</v>
      </c>
      <c r="K246" s="3">
        <v>95.02</v>
      </c>
      <c r="L246" s="3">
        <v>94.83</v>
      </c>
      <c r="M246" s="3">
        <v>93.22</v>
      </c>
      <c r="N246" s="3">
        <v>92.63</v>
      </c>
      <c r="O246" s="3">
        <v>88.52</v>
      </c>
      <c r="P246" s="3">
        <v>87.71</v>
      </c>
      <c r="Q246" s="2">
        <v>1445</v>
      </c>
    </row>
    <row r="247" spans="8:17">
      <c r="H247" s="24" t="s">
        <v>446</v>
      </c>
      <c r="I247" s="24" t="s">
        <v>5</v>
      </c>
      <c r="J247" s="2">
        <v>412</v>
      </c>
      <c r="K247" s="3">
        <v>94.92</v>
      </c>
      <c r="L247" s="3">
        <v>95.5</v>
      </c>
      <c r="M247" s="3">
        <v>93.17</v>
      </c>
      <c r="N247" s="3">
        <v>93.5</v>
      </c>
      <c r="O247" s="3">
        <v>88.75</v>
      </c>
      <c r="P247" s="3">
        <v>88.86</v>
      </c>
      <c r="Q247" s="2">
        <v>1688</v>
      </c>
    </row>
    <row r="248" spans="8:17">
      <c r="H248" s="24" t="s">
        <v>446</v>
      </c>
      <c r="I248" s="24" t="s">
        <v>6</v>
      </c>
      <c r="J248" s="2">
        <v>308</v>
      </c>
      <c r="K248" s="3">
        <v>94.38</v>
      </c>
      <c r="L248" s="3">
        <v>94.55</v>
      </c>
      <c r="M248" s="3">
        <v>92.76</v>
      </c>
      <c r="N248" s="3">
        <v>91.13</v>
      </c>
      <c r="O248" s="3">
        <v>88.2</v>
      </c>
      <c r="P248" s="3">
        <v>87.99</v>
      </c>
      <c r="Q248" s="2">
        <v>2039</v>
      </c>
    </row>
    <row r="249" spans="8:17">
      <c r="H249" s="24" t="s">
        <v>446</v>
      </c>
      <c r="I249" s="24" t="s">
        <v>7</v>
      </c>
      <c r="J249" s="2">
        <v>693</v>
      </c>
      <c r="K249" s="3">
        <v>94.81</v>
      </c>
      <c r="L249" s="3">
        <v>94.74</v>
      </c>
      <c r="M249" s="3">
        <v>93.28</v>
      </c>
      <c r="N249" s="3">
        <v>94.15</v>
      </c>
      <c r="O249" s="3">
        <v>88.35</v>
      </c>
      <c r="P249" s="3">
        <v>87.09</v>
      </c>
      <c r="Q249" s="2">
        <v>1051</v>
      </c>
    </row>
    <row r="250" spans="8:17">
      <c r="H250" s="24" t="s">
        <v>446</v>
      </c>
      <c r="I250" s="24" t="s">
        <v>10</v>
      </c>
      <c r="J250" s="2">
        <v>193</v>
      </c>
      <c r="K250" s="3">
        <v>94.52</v>
      </c>
      <c r="L250" s="3">
        <v>92.58</v>
      </c>
      <c r="M250" s="3">
        <v>92.81</v>
      </c>
      <c r="N250" s="3">
        <v>91.27</v>
      </c>
      <c r="O250" s="3">
        <v>88.24</v>
      </c>
      <c r="P250" s="3">
        <v>87.32</v>
      </c>
      <c r="Q250" s="2">
        <v>2916</v>
      </c>
    </row>
    <row r="251" spans="8:17">
      <c r="H251" s="24" t="s">
        <v>446</v>
      </c>
      <c r="I251" s="24" t="s">
        <v>13</v>
      </c>
      <c r="J251" s="2">
        <v>130</v>
      </c>
      <c r="K251" s="3">
        <v>94.33</v>
      </c>
      <c r="L251" s="3">
        <v>94.31</v>
      </c>
      <c r="M251" s="3">
        <v>92.53</v>
      </c>
      <c r="N251" s="3">
        <v>94.03</v>
      </c>
      <c r="O251" s="3">
        <v>88.55</v>
      </c>
      <c r="P251" s="3">
        <v>87.76</v>
      </c>
      <c r="Q251" s="2">
        <v>3096</v>
      </c>
    </row>
    <row r="252" spans="8:17">
      <c r="H252" s="24" t="s">
        <v>446</v>
      </c>
      <c r="I252" s="24" t="s">
        <v>8</v>
      </c>
      <c r="J252" s="2">
        <v>551</v>
      </c>
      <c r="K252" s="3">
        <v>94.71</v>
      </c>
      <c r="L252" s="3">
        <v>93.14</v>
      </c>
      <c r="M252" s="3">
        <v>93.14</v>
      </c>
      <c r="N252" s="3">
        <v>92.13</v>
      </c>
      <c r="O252" s="3">
        <v>88.29</v>
      </c>
      <c r="P252" s="3">
        <v>87.89</v>
      </c>
      <c r="Q252" s="2">
        <v>1098</v>
      </c>
    </row>
    <row r="253" spans="8:17">
      <c r="H253" s="24" t="s">
        <v>446</v>
      </c>
      <c r="I253" s="24" t="s">
        <v>11</v>
      </c>
      <c r="J253" s="2">
        <v>178</v>
      </c>
      <c r="K253" s="3">
        <v>94.45</v>
      </c>
      <c r="L253" s="3">
        <v>93.41</v>
      </c>
      <c r="M253" s="3">
        <v>92.95</v>
      </c>
      <c r="N253" s="3">
        <v>92.52</v>
      </c>
      <c r="O253" s="3">
        <v>88.34</v>
      </c>
      <c r="P253" s="3">
        <v>87.39</v>
      </c>
      <c r="Q253" s="2">
        <v>3281</v>
      </c>
    </row>
    <row r="254" spans="8:17">
      <c r="H254" s="24" t="s">
        <v>446</v>
      </c>
      <c r="I254" s="24" t="s">
        <v>14</v>
      </c>
      <c r="J254" s="2">
        <v>136</v>
      </c>
      <c r="K254" s="3">
        <v>94.48</v>
      </c>
      <c r="L254" s="3">
        <v>92.84</v>
      </c>
      <c r="M254" s="3">
        <v>93.08</v>
      </c>
      <c r="N254" s="3">
        <v>91.06</v>
      </c>
      <c r="O254" s="3">
        <v>88.56</v>
      </c>
      <c r="P254" s="3">
        <v>88.53</v>
      </c>
      <c r="Q254" s="2">
        <v>3502</v>
      </c>
    </row>
    <row r="255" spans="8:17">
      <c r="H255" s="24" t="s">
        <v>446</v>
      </c>
      <c r="I255" s="24" t="s">
        <v>9</v>
      </c>
      <c r="J255" s="2">
        <v>628</v>
      </c>
      <c r="K255" s="3">
        <v>94.85</v>
      </c>
      <c r="L255" s="3">
        <v>95.79</v>
      </c>
      <c r="M255" s="3">
        <v>93.31</v>
      </c>
      <c r="N255" s="3">
        <v>93.16</v>
      </c>
      <c r="O255" s="3">
        <v>88.53</v>
      </c>
      <c r="P255" s="3">
        <v>88.14</v>
      </c>
      <c r="Q255" s="2">
        <v>1084</v>
      </c>
    </row>
    <row r="256" spans="8:17">
      <c r="H256" s="24" t="s">
        <v>446</v>
      </c>
      <c r="I256" s="24" t="s">
        <v>12</v>
      </c>
      <c r="J256" s="2">
        <v>407</v>
      </c>
      <c r="K256" s="3">
        <v>94.83</v>
      </c>
      <c r="L256" s="3">
        <v>95.02</v>
      </c>
      <c r="M256" s="3">
        <v>93.29</v>
      </c>
      <c r="N256" s="3">
        <v>95.13</v>
      </c>
      <c r="O256" s="3">
        <v>88.64</v>
      </c>
      <c r="P256" s="3">
        <v>88.03</v>
      </c>
      <c r="Q256" s="2">
        <v>1513</v>
      </c>
    </row>
    <row r="257" spans="8:17">
      <c r="H257" s="24" t="s">
        <v>446</v>
      </c>
      <c r="I257" s="24" t="s">
        <v>15</v>
      </c>
      <c r="J257" s="2">
        <v>91</v>
      </c>
      <c r="K257" s="3">
        <v>94.55</v>
      </c>
      <c r="L257" s="3">
        <v>93.15</v>
      </c>
      <c r="M257" s="3">
        <v>93.08</v>
      </c>
      <c r="N257" s="3">
        <v>94.06</v>
      </c>
      <c r="O257" s="3">
        <v>88.84</v>
      </c>
      <c r="P257" s="3">
        <v>88.28</v>
      </c>
      <c r="Q257" s="2">
        <v>5256</v>
      </c>
    </row>
    <row r="258" spans="8:17">
      <c r="H258" s="24" t="s">
        <v>446</v>
      </c>
      <c r="I258" s="24" t="s">
        <v>616</v>
      </c>
      <c r="J258" s="2">
        <v>2</v>
      </c>
      <c r="K258" s="3">
        <v>95.37</v>
      </c>
      <c r="L258" s="3">
        <v>95.36</v>
      </c>
      <c r="M258" s="3">
        <v>92.61</v>
      </c>
      <c r="N258" s="3">
        <v>92.48</v>
      </c>
      <c r="O258" s="3">
        <v>88.08</v>
      </c>
      <c r="P258" s="3">
        <v>87.03</v>
      </c>
      <c r="Q258" s="2">
        <v>100</v>
      </c>
    </row>
    <row r="259" spans="8:17">
      <c r="H259" s="24" t="s">
        <v>477</v>
      </c>
      <c r="I259" s="24" t="s">
        <v>3</v>
      </c>
      <c r="J259" s="2">
        <v>214</v>
      </c>
      <c r="K259" s="3">
        <v>94</v>
      </c>
      <c r="L259" s="3">
        <v>94.73</v>
      </c>
      <c r="M259" s="3">
        <v>90.75</v>
      </c>
      <c r="N259" s="3">
        <v>89.59</v>
      </c>
      <c r="O259" s="3">
        <v>88.21</v>
      </c>
      <c r="P259" s="3">
        <v>87.27</v>
      </c>
      <c r="Q259" s="2">
        <v>500</v>
      </c>
    </row>
    <row r="260" spans="8:17">
      <c r="H260" s="24" t="s">
        <v>477</v>
      </c>
      <c r="I260" s="24" t="s">
        <v>1</v>
      </c>
      <c r="J260" s="2">
        <v>158</v>
      </c>
      <c r="K260" s="3">
        <v>94.28</v>
      </c>
      <c r="L260" s="3">
        <v>93.6</v>
      </c>
      <c r="M260" s="3">
        <v>90.84</v>
      </c>
      <c r="N260" s="3">
        <v>89.25</v>
      </c>
      <c r="O260" s="3">
        <v>88.28</v>
      </c>
      <c r="P260" s="3">
        <v>88.47</v>
      </c>
      <c r="Q260" s="2">
        <v>682</v>
      </c>
    </row>
    <row r="261" spans="8:17">
      <c r="H261" s="24" t="s">
        <v>477</v>
      </c>
      <c r="I261" s="24" t="s">
        <v>2</v>
      </c>
      <c r="J261" s="2">
        <v>253</v>
      </c>
      <c r="K261" s="3">
        <v>94.24</v>
      </c>
      <c r="L261" s="3">
        <v>95.06</v>
      </c>
      <c r="M261" s="3">
        <v>91.15</v>
      </c>
      <c r="N261" s="3">
        <v>91.25</v>
      </c>
      <c r="O261" s="3">
        <v>88.18</v>
      </c>
      <c r="P261" s="3">
        <v>88.05</v>
      </c>
      <c r="Q261" s="2">
        <v>402</v>
      </c>
    </row>
    <row r="262" spans="8:17">
      <c r="H262" s="24" t="s">
        <v>477</v>
      </c>
      <c r="I262" s="24" t="s">
        <v>4</v>
      </c>
      <c r="J262" s="2">
        <v>150</v>
      </c>
      <c r="K262" s="3">
        <v>94.15</v>
      </c>
      <c r="L262" s="3">
        <v>93.48</v>
      </c>
      <c r="M262" s="3">
        <v>90.84</v>
      </c>
      <c r="N262" s="3">
        <v>91.22</v>
      </c>
      <c r="O262" s="3">
        <v>88.33</v>
      </c>
      <c r="P262" s="3">
        <v>88.1</v>
      </c>
      <c r="Q262" s="2">
        <v>730</v>
      </c>
    </row>
    <row r="263" spans="8:17">
      <c r="H263" s="24" t="s">
        <v>477</v>
      </c>
      <c r="I263" s="24" t="s">
        <v>5</v>
      </c>
      <c r="J263" s="2">
        <v>11</v>
      </c>
      <c r="K263" s="3">
        <v>94.32</v>
      </c>
      <c r="L263" s="3">
        <v>91.95</v>
      </c>
      <c r="M263" s="3">
        <v>90.68</v>
      </c>
      <c r="N263" s="3">
        <v>88.05</v>
      </c>
      <c r="O263" s="3">
        <v>88.72</v>
      </c>
      <c r="P263" s="3">
        <v>87.12</v>
      </c>
      <c r="Q263" s="2">
        <v>2981</v>
      </c>
    </row>
    <row r="264" spans="8:17">
      <c r="H264" s="24" t="s">
        <v>477</v>
      </c>
      <c r="I264" s="24" t="s">
        <v>6</v>
      </c>
      <c r="J264" s="2">
        <v>49</v>
      </c>
      <c r="K264" s="3">
        <v>93.5</v>
      </c>
      <c r="L264" s="3">
        <v>94.95</v>
      </c>
      <c r="M264" s="3">
        <v>90.86</v>
      </c>
      <c r="N264" s="3">
        <v>89.99</v>
      </c>
      <c r="O264" s="3">
        <v>88.37</v>
      </c>
      <c r="P264" s="3">
        <v>88.73</v>
      </c>
      <c r="Q264" s="2">
        <v>1916</v>
      </c>
    </row>
    <row r="265" spans="8:17">
      <c r="H265" s="24" t="s">
        <v>477</v>
      </c>
      <c r="I265" s="24" t="s">
        <v>7</v>
      </c>
      <c r="J265" s="2">
        <v>76</v>
      </c>
      <c r="K265" s="3">
        <v>94.01</v>
      </c>
      <c r="L265" s="3">
        <v>93.96</v>
      </c>
      <c r="M265" s="3">
        <v>91.11</v>
      </c>
      <c r="N265" s="3">
        <v>88.73</v>
      </c>
      <c r="O265" s="3">
        <v>88.11</v>
      </c>
      <c r="P265" s="3">
        <v>87.49</v>
      </c>
      <c r="Q265" s="2">
        <v>1202</v>
      </c>
    </row>
    <row r="266" spans="8:17">
      <c r="H266" s="24" t="s">
        <v>477</v>
      </c>
      <c r="I266" s="24" t="s">
        <v>10</v>
      </c>
      <c r="J266" s="2">
        <v>51</v>
      </c>
      <c r="K266" s="3">
        <v>93.5</v>
      </c>
      <c r="L266" s="3">
        <v>95.49</v>
      </c>
      <c r="M266" s="3">
        <v>90.38</v>
      </c>
      <c r="N266" s="3">
        <v>89.89</v>
      </c>
      <c r="O266" s="3">
        <v>88.41</v>
      </c>
      <c r="P266" s="3">
        <v>88.42</v>
      </c>
      <c r="Q266" s="2">
        <v>1595</v>
      </c>
    </row>
    <row r="267" spans="8:17">
      <c r="H267" s="24" t="s">
        <v>477</v>
      </c>
      <c r="I267" s="24" t="s">
        <v>13</v>
      </c>
      <c r="J267" s="2">
        <v>5</v>
      </c>
      <c r="K267" s="3">
        <v>92</v>
      </c>
      <c r="L267" s="3">
        <v>90.96</v>
      </c>
      <c r="M267" s="3">
        <v>89.35</v>
      </c>
      <c r="N267" s="3">
        <v>86.63</v>
      </c>
      <c r="O267" s="3">
        <v>87.88</v>
      </c>
      <c r="P267" s="3">
        <v>86.32</v>
      </c>
      <c r="Q267" s="2">
        <v>3658</v>
      </c>
    </row>
    <row r="268" spans="8:17">
      <c r="H268" s="24" t="s">
        <v>477</v>
      </c>
      <c r="I268" s="24" t="s">
        <v>8</v>
      </c>
      <c r="J268" s="2">
        <v>68</v>
      </c>
      <c r="K268" s="3">
        <v>93.65</v>
      </c>
      <c r="L268" s="3">
        <v>92.28</v>
      </c>
      <c r="M268" s="3">
        <v>91.37</v>
      </c>
      <c r="N268" s="3">
        <v>91.44</v>
      </c>
      <c r="O268" s="3">
        <v>88.01</v>
      </c>
      <c r="P268" s="3">
        <v>87.46</v>
      </c>
      <c r="Q268" s="2">
        <v>1211</v>
      </c>
    </row>
    <row r="269" spans="8:17">
      <c r="H269" s="24" t="s">
        <v>477</v>
      </c>
      <c r="I269" s="24" t="s">
        <v>11</v>
      </c>
      <c r="J269" s="2">
        <v>47</v>
      </c>
      <c r="K269" s="3">
        <v>93.7</v>
      </c>
      <c r="L269" s="3">
        <v>93.8</v>
      </c>
      <c r="M269" s="3">
        <v>90.86</v>
      </c>
      <c r="N269" s="3">
        <v>90.41</v>
      </c>
      <c r="O269" s="3">
        <v>88.44</v>
      </c>
      <c r="P269" s="3">
        <v>86.23</v>
      </c>
      <c r="Q269" s="2">
        <v>1894</v>
      </c>
    </row>
    <row r="270" spans="8:17">
      <c r="H270" s="24" t="s">
        <v>477</v>
      </c>
      <c r="I270" s="24" t="s">
        <v>14</v>
      </c>
      <c r="J270" s="2">
        <v>5</v>
      </c>
      <c r="K270" s="3">
        <v>93.63</v>
      </c>
      <c r="L270" s="3">
        <v>92.45</v>
      </c>
      <c r="M270" s="3">
        <v>91.4</v>
      </c>
      <c r="N270" s="3">
        <v>89.32</v>
      </c>
      <c r="O270" s="3">
        <v>87.74</v>
      </c>
      <c r="P270" s="3">
        <v>86.93</v>
      </c>
      <c r="Q270" s="2">
        <v>7200</v>
      </c>
    </row>
    <row r="271" spans="8:17">
      <c r="H271" s="24" t="s">
        <v>477</v>
      </c>
      <c r="I271" s="24" t="s">
        <v>9</v>
      </c>
      <c r="J271" s="2">
        <v>142</v>
      </c>
      <c r="K271" s="3">
        <v>93.46</v>
      </c>
      <c r="L271" s="3">
        <v>93.65</v>
      </c>
      <c r="M271" s="3">
        <v>91.19</v>
      </c>
      <c r="N271" s="3">
        <v>91.92</v>
      </c>
      <c r="O271" s="3">
        <v>88.42</v>
      </c>
      <c r="P271" s="3">
        <v>86.37</v>
      </c>
      <c r="Q271" s="2">
        <v>725</v>
      </c>
    </row>
    <row r="272" spans="8:17">
      <c r="H272" s="24" t="s">
        <v>477</v>
      </c>
      <c r="I272" s="24" t="s">
        <v>12</v>
      </c>
      <c r="J272" s="2">
        <v>17</v>
      </c>
      <c r="K272" s="3">
        <v>93.57</v>
      </c>
      <c r="L272" s="3">
        <v>90.35</v>
      </c>
      <c r="M272" s="3">
        <v>90.45</v>
      </c>
      <c r="N272" s="3">
        <v>87.05</v>
      </c>
      <c r="O272" s="3">
        <v>88.7</v>
      </c>
      <c r="P272" s="3">
        <v>87.41</v>
      </c>
      <c r="Q272" s="2">
        <v>4512</v>
      </c>
    </row>
    <row r="273" spans="8:17">
      <c r="H273" s="24" t="s">
        <v>477</v>
      </c>
      <c r="I273" s="24" t="s">
        <v>15</v>
      </c>
      <c r="J273" s="2">
        <v>12</v>
      </c>
      <c r="K273" s="3">
        <v>92.86</v>
      </c>
      <c r="L273" s="3">
        <v>89.86</v>
      </c>
      <c r="M273" s="3">
        <v>90.78</v>
      </c>
      <c r="N273" s="3">
        <v>88.53</v>
      </c>
      <c r="O273" s="3">
        <v>88.36</v>
      </c>
      <c r="P273" s="3">
        <v>86.91</v>
      </c>
      <c r="Q273" s="2">
        <v>2729</v>
      </c>
    </row>
    <row r="274" spans="8:17">
      <c r="H274" s="24" t="s">
        <v>477</v>
      </c>
      <c r="I274" s="24" t="s">
        <v>616</v>
      </c>
      <c r="J274" s="2">
        <v>1</v>
      </c>
      <c r="K274" s="3">
        <v>94.28</v>
      </c>
      <c r="L274" s="3">
        <v>94.28</v>
      </c>
      <c r="M274" s="3">
        <v>89.2</v>
      </c>
      <c r="N274" s="3">
        <v>89.2</v>
      </c>
      <c r="O274" s="3">
        <v>87.37</v>
      </c>
      <c r="P274" s="3">
        <v>87.37</v>
      </c>
      <c r="Q274" s="2">
        <v>100</v>
      </c>
    </row>
    <row r="275" spans="8:17">
      <c r="H275" s="24" t="s">
        <v>508</v>
      </c>
      <c r="I275" s="24" t="s">
        <v>3</v>
      </c>
      <c r="J275" s="2">
        <v>36</v>
      </c>
      <c r="K275" s="3">
        <v>92.98</v>
      </c>
      <c r="L275" s="3">
        <v>89.86</v>
      </c>
      <c r="M275" s="3">
        <v>89.61</v>
      </c>
      <c r="N275" s="3">
        <v>88.03</v>
      </c>
      <c r="O275" s="3">
        <v>88.06</v>
      </c>
      <c r="P275" s="3">
        <v>87.87</v>
      </c>
      <c r="Q275" s="2">
        <v>770</v>
      </c>
    </row>
    <row r="276" spans="8:17">
      <c r="H276" s="24" t="s">
        <v>508</v>
      </c>
      <c r="I276" s="24" t="s">
        <v>1</v>
      </c>
      <c r="J276" s="2">
        <v>29</v>
      </c>
      <c r="K276" s="3">
        <v>93.48</v>
      </c>
      <c r="L276" s="3">
        <v>91.34</v>
      </c>
      <c r="M276" s="3">
        <v>90.43</v>
      </c>
      <c r="N276" s="3">
        <v>89.45</v>
      </c>
      <c r="O276" s="3">
        <v>88.25</v>
      </c>
      <c r="P276" s="3">
        <v>88.89</v>
      </c>
      <c r="Q276" s="2">
        <v>969</v>
      </c>
    </row>
    <row r="277" spans="8:17">
      <c r="H277" s="24" t="s">
        <v>508</v>
      </c>
      <c r="I277" s="24" t="s">
        <v>2</v>
      </c>
      <c r="J277" s="2">
        <v>49</v>
      </c>
      <c r="K277" s="3">
        <v>94.02</v>
      </c>
      <c r="L277" s="3">
        <v>90.84</v>
      </c>
      <c r="M277" s="3">
        <v>90.63</v>
      </c>
      <c r="N277" s="3">
        <v>91.03</v>
      </c>
      <c r="O277" s="3">
        <v>88.41</v>
      </c>
      <c r="P277" s="3">
        <v>87.36</v>
      </c>
      <c r="Q277" s="2">
        <v>389</v>
      </c>
    </row>
    <row r="278" spans="8:17">
      <c r="H278" s="24" t="s">
        <v>508</v>
      </c>
      <c r="I278" s="24" t="s">
        <v>4</v>
      </c>
      <c r="J278" s="2">
        <v>5</v>
      </c>
      <c r="K278" s="3">
        <v>92.21</v>
      </c>
      <c r="L278" s="3">
        <v>89.54</v>
      </c>
      <c r="M278" s="3">
        <v>88.38</v>
      </c>
      <c r="N278" s="3">
        <v>86.37</v>
      </c>
      <c r="O278" s="3">
        <v>87.72</v>
      </c>
      <c r="P278" s="3">
        <v>84.91</v>
      </c>
      <c r="Q278" s="2">
        <v>1476</v>
      </c>
    </row>
    <row r="279" spans="8:17">
      <c r="H279" s="24" t="s">
        <v>508</v>
      </c>
      <c r="I279" s="24" t="s">
        <v>5</v>
      </c>
      <c r="J279" s="2">
        <v>36</v>
      </c>
      <c r="K279" s="3">
        <v>93.09</v>
      </c>
      <c r="L279" s="3">
        <v>92.77</v>
      </c>
      <c r="M279" s="3">
        <v>90.67</v>
      </c>
      <c r="N279" s="3">
        <v>89.91</v>
      </c>
      <c r="O279" s="3">
        <v>88.48</v>
      </c>
      <c r="P279" s="3">
        <v>85.57</v>
      </c>
      <c r="Q279" s="2">
        <v>688</v>
      </c>
    </row>
    <row r="280" spans="8:17">
      <c r="H280" s="24" t="s">
        <v>508</v>
      </c>
      <c r="I280" s="24" t="s">
        <v>6</v>
      </c>
      <c r="J280" s="2">
        <v>8</v>
      </c>
      <c r="K280" s="3">
        <v>92.09</v>
      </c>
      <c r="L280" s="3">
        <v>90.14</v>
      </c>
      <c r="M280" s="3">
        <v>90.43</v>
      </c>
      <c r="N280" s="3">
        <v>86.79</v>
      </c>
      <c r="O280" s="3">
        <v>88</v>
      </c>
      <c r="P280" s="3">
        <v>86.52</v>
      </c>
      <c r="Q280" s="2">
        <v>1675</v>
      </c>
    </row>
    <row r="281" spans="8:17">
      <c r="H281" s="24" t="s">
        <v>508</v>
      </c>
      <c r="I281" s="24" t="s">
        <v>7</v>
      </c>
      <c r="J281" s="2">
        <v>21</v>
      </c>
      <c r="K281" s="3">
        <v>93.05</v>
      </c>
      <c r="L281" s="3">
        <v>87.21</v>
      </c>
      <c r="M281" s="3">
        <v>90.05</v>
      </c>
      <c r="N281" s="3">
        <v>90.51</v>
      </c>
      <c r="O281" s="3">
        <v>87.97</v>
      </c>
      <c r="P281" s="3">
        <v>87.97</v>
      </c>
      <c r="Q281" s="2">
        <v>1584</v>
      </c>
    </row>
    <row r="282" spans="8:17">
      <c r="H282" s="24" t="s">
        <v>508</v>
      </c>
      <c r="I282" s="24" t="s">
        <v>10</v>
      </c>
      <c r="J282" s="2">
        <v>6</v>
      </c>
      <c r="K282" s="3">
        <v>92.77</v>
      </c>
      <c r="L282" s="3">
        <v>88.16</v>
      </c>
      <c r="M282" s="3">
        <v>90.31</v>
      </c>
      <c r="N282" s="3">
        <v>88.02</v>
      </c>
      <c r="O282" s="3">
        <v>88.3</v>
      </c>
      <c r="P282" s="3">
        <v>87.17</v>
      </c>
      <c r="Q282" s="2">
        <v>5707</v>
      </c>
    </row>
    <row r="283" spans="8:17">
      <c r="H283" s="24" t="s">
        <v>508</v>
      </c>
      <c r="I283" s="24" t="s">
        <v>13</v>
      </c>
      <c r="J283" s="2">
        <v>24</v>
      </c>
      <c r="K283" s="3">
        <v>92.59</v>
      </c>
      <c r="L283" s="3">
        <v>89.55</v>
      </c>
      <c r="M283" s="3">
        <v>89.22</v>
      </c>
      <c r="N283" s="3">
        <v>84.21</v>
      </c>
      <c r="O283" s="3">
        <v>88.62</v>
      </c>
      <c r="P283" s="3">
        <v>87.26</v>
      </c>
      <c r="Q283" s="2">
        <v>1548</v>
      </c>
    </row>
    <row r="284" spans="8:17">
      <c r="H284" s="24" t="s">
        <v>508</v>
      </c>
      <c r="I284" s="24" t="s">
        <v>8</v>
      </c>
      <c r="J284" s="2">
        <v>18</v>
      </c>
      <c r="K284" s="3">
        <v>92.95</v>
      </c>
      <c r="L284" s="3">
        <v>88.76</v>
      </c>
      <c r="M284" s="3">
        <v>90.5</v>
      </c>
      <c r="N284" s="3">
        <v>87.3</v>
      </c>
      <c r="O284" s="3">
        <v>87.86</v>
      </c>
      <c r="P284" s="3">
        <v>86.01</v>
      </c>
      <c r="Q284" s="2">
        <v>1423</v>
      </c>
    </row>
    <row r="285" spans="8:17">
      <c r="H285" s="24" t="s">
        <v>508</v>
      </c>
      <c r="I285" s="24" t="s">
        <v>11</v>
      </c>
      <c r="J285" s="2">
        <v>1</v>
      </c>
      <c r="K285" s="3">
        <v>93.27</v>
      </c>
      <c r="L285" s="3">
        <v>93.27</v>
      </c>
      <c r="M285" s="3">
        <v>89.61</v>
      </c>
      <c r="N285" s="3">
        <v>89.61</v>
      </c>
      <c r="O285" s="3">
        <v>90.03</v>
      </c>
      <c r="P285" s="3">
        <v>90.03</v>
      </c>
      <c r="Q285" s="2">
        <v>5140</v>
      </c>
    </row>
    <row r="286" spans="8:17">
      <c r="H286" s="24" t="s">
        <v>508</v>
      </c>
      <c r="I286" s="24" t="s">
        <v>14</v>
      </c>
      <c r="J286" s="2">
        <v>19</v>
      </c>
      <c r="K286" s="3">
        <v>91.59</v>
      </c>
      <c r="L286" s="3">
        <v>89.55</v>
      </c>
      <c r="M286" s="3">
        <v>89.34</v>
      </c>
      <c r="N286" s="3">
        <v>86.86</v>
      </c>
      <c r="O286" s="3">
        <v>88.41</v>
      </c>
      <c r="P286" s="3">
        <v>86.8</v>
      </c>
      <c r="Q286" s="2">
        <v>1602</v>
      </c>
    </row>
    <row r="287" spans="8:17">
      <c r="H287" s="24" t="s">
        <v>508</v>
      </c>
      <c r="I287" s="24" t="s">
        <v>9</v>
      </c>
      <c r="J287" s="2">
        <v>18</v>
      </c>
      <c r="K287" s="3">
        <v>93.12</v>
      </c>
      <c r="L287" s="3">
        <v>88.69</v>
      </c>
      <c r="M287" s="3">
        <v>90.35</v>
      </c>
      <c r="N287" s="3">
        <v>87.83</v>
      </c>
      <c r="O287" s="3">
        <v>87.85</v>
      </c>
      <c r="P287" s="3">
        <v>86.02</v>
      </c>
      <c r="Q287" s="2">
        <v>1530</v>
      </c>
    </row>
    <row r="288" spans="8:17">
      <c r="H288" s="24" t="s">
        <v>508</v>
      </c>
      <c r="I288" s="24" t="s">
        <v>12</v>
      </c>
      <c r="J288" s="2">
        <v>41</v>
      </c>
      <c r="K288" s="3">
        <v>93</v>
      </c>
      <c r="L288" s="3">
        <v>88.17</v>
      </c>
      <c r="M288" s="3">
        <v>90.16</v>
      </c>
      <c r="N288" s="3">
        <v>88.68</v>
      </c>
      <c r="O288" s="3">
        <v>87.99</v>
      </c>
      <c r="P288" s="3">
        <v>86.88</v>
      </c>
      <c r="Q288" s="2">
        <v>871</v>
      </c>
    </row>
    <row r="289" spans="8:17">
      <c r="H289" s="24" t="s">
        <v>508</v>
      </c>
      <c r="I289" s="24" t="s">
        <v>15</v>
      </c>
      <c r="J289" s="2">
        <v>10</v>
      </c>
      <c r="K289" s="3">
        <v>92.54</v>
      </c>
      <c r="L289" s="3">
        <v>88.81</v>
      </c>
      <c r="M289" s="3">
        <v>88.43</v>
      </c>
      <c r="N289" s="3">
        <v>88.68</v>
      </c>
      <c r="O289" s="3">
        <v>87.66</v>
      </c>
      <c r="P289" s="3">
        <v>85.74</v>
      </c>
      <c r="Q289" s="2">
        <v>1984</v>
      </c>
    </row>
    <row r="290" spans="8:17">
      <c r="H290" s="24" t="s">
        <v>508</v>
      </c>
      <c r="I290" s="24" t="s">
        <v>616</v>
      </c>
      <c r="J290" s="2">
        <v>1</v>
      </c>
      <c r="K290" s="3">
        <v>93.79</v>
      </c>
      <c r="L290" s="3">
        <v>93.79</v>
      </c>
      <c r="M290" s="3">
        <v>87.85</v>
      </c>
      <c r="N290" s="3">
        <v>87.85</v>
      </c>
      <c r="O290" s="3">
        <v>88.24</v>
      </c>
      <c r="P290" s="3">
        <v>88.24</v>
      </c>
      <c r="Q290" s="2">
        <v>100</v>
      </c>
    </row>
    <row r="291" spans="8:17">
      <c r="H291" s="24" t="s">
        <v>445</v>
      </c>
      <c r="I291" s="24" t="s">
        <v>3</v>
      </c>
      <c r="J291" s="2">
        <v>3745</v>
      </c>
      <c r="K291" s="3">
        <v>97.23</v>
      </c>
      <c r="L291" s="3">
        <v>97.63</v>
      </c>
      <c r="M291" s="3">
        <v>88.9</v>
      </c>
      <c r="N291" s="3">
        <v>88.57</v>
      </c>
      <c r="O291" s="3">
        <v>90.3</v>
      </c>
      <c r="P291" s="3">
        <v>89.81</v>
      </c>
      <c r="Q291" s="2">
        <v>399</v>
      </c>
    </row>
    <row r="292" spans="8:17">
      <c r="H292" s="24" t="s">
        <v>445</v>
      </c>
      <c r="I292" s="24" t="s">
        <v>1</v>
      </c>
      <c r="J292" s="2">
        <v>2842</v>
      </c>
      <c r="K292" s="3">
        <v>97.19</v>
      </c>
      <c r="L292" s="3">
        <v>97.67</v>
      </c>
      <c r="M292" s="3">
        <v>89.15</v>
      </c>
      <c r="N292" s="3">
        <v>90.12</v>
      </c>
      <c r="O292" s="3">
        <v>90.3</v>
      </c>
      <c r="P292" s="3">
        <v>90.06</v>
      </c>
      <c r="Q292" s="2">
        <v>510</v>
      </c>
    </row>
    <row r="293" spans="8:17">
      <c r="H293" s="24" t="s">
        <v>445</v>
      </c>
      <c r="I293" s="24" t="s">
        <v>2</v>
      </c>
      <c r="J293" s="2">
        <v>2046</v>
      </c>
      <c r="K293" s="3">
        <v>97.23</v>
      </c>
      <c r="L293" s="3">
        <v>97.56</v>
      </c>
      <c r="M293" s="3">
        <v>89.06</v>
      </c>
      <c r="N293" s="3">
        <v>86.66</v>
      </c>
      <c r="O293" s="3">
        <v>90.34</v>
      </c>
      <c r="P293" s="3">
        <v>89.6</v>
      </c>
      <c r="Q293" s="2">
        <v>673</v>
      </c>
    </row>
    <row r="294" spans="8:17">
      <c r="H294" s="24" t="s">
        <v>445</v>
      </c>
      <c r="I294" s="24" t="s">
        <v>4</v>
      </c>
      <c r="J294" s="2">
        <v>4597</v>
      </c>
      <c r="K294" s="3">
        <v>97.13</v>
      </c>
      <c r="L294" s="3">
        <v>97.65</v>
      </c>
      <c r="M294" s="3">
        <v>89.69</v>
      </c>
      <c r="N294" s="3">
        <v>88.26</v>
      </c>
      <c r="O294" s="3">
        <v>90.26</v>
      </c>
      <c r="P294" s="3">
        <v>90.24</v>
      </c>
      <c r="Q294" s="2">
        <v>327</v>
      </c>
    </row>
    <row r="295" spans="8:17">
      <c r="H295" s="24" t="s">
        <v>445</v>
      </c>
      <c r="I295" s="24" t="s">
        <v>5</v>
      </c>
      <c r="J295" s="2">
        <v>1152</v>
      </c>
      <c r="K295" s="3">
        <v>97.2</v>
      </c>
      <c r="L295" s="3">
        <v>97.79</v>
      </c>
      <c r="M295" s="3">
        <v>88.91</v>
      </c>
      <c r="N295" s="3">
        <v>91.79</v>
      </c>
      <c r="O295" s="3">
        <v>90.8</v>
      </c>
      <c r="P295" s="3">
        <v>89.97</v>
      </c>
      <c r="Q295" s="2">
        <v>1271</v>
      </c>
    </row>
    <row r="296" spans="8:17">
      <c r="H296" s="24" t="s">
        <v>445</v>
      </c>
      <c r="I296" s="24" t="s">
        <v>6</v>
      </c>
      <c r="J296" s="2">
        <v>299</v>
      </c>
      <c r="K296" s="3">
        <v>96.48</v>
      </c>
      <c r="L296" s="3">
        <v>97.57</v>
      </c>
      <c r="M296" s="3">
        <v>89.56</v>
      </c>
      <c r="N296" s="3">
        <v>90.41</v>
      </c>
      <c r="O296" s="3">
        <v>89.87</v>
      </c>
      <c r="P296" s="3">
        <v>88.76</v>
      </c>
      <c r="Q296" s="2">
        <v>3023</v>
      </c>
    </row>
    <row r="297" spans="8:17">
      <c r="H297" s="24" t="s">
        <v>445</v>
      </c>
      <c r="I297" s="24" t="s">
        <v>7</v>
      </c>
      <c r="J297" s="2">
        <v>234</v>
      </c>
      <c r="K297" s="3">
        <v>96.46</v>
      </c>
      <c r="L297" s="3">
        <v>94.97</v>
      </c>
      <c r="M297" s="3">
        <v>89.46</v>
      </c>
      <c r="N297" s="3">
        <v>89.04</v>
      </c>
      <c r="O297" s="3">
        <v>89.9</v>
      </c>
      <c r="P297" s="3">
        <v>88.78</v>
      </c>
      <c r="Q297" s="2">
        <v>3301</v>
      </c>
    </row>
    <row r="298" spans="8:17">
      <c r="H298" s="24" t="s">
        <v>445</v>
      </c>
      <c r="I298" s="24" t="s">
        <v>10</v>
      </c>
      <c r="J298" s="2">
        <v>547</v>
      </c>
      <c r="K298" s="3">
        <v>96.42</v>
      </c>
      <c r="L298" s="3">
        <v>94.66</v>
      </c>
      <c r="M298" s="3">
        <v>90.1</v>
      </c>
      <c r="N298" s="3">
        <v>89.7</v>
      </c>
      <c r="O298" s="3">
        <v>89.86</v>
      </c>
      <c r="P298" s="3">
        <v>90.31</v>
      </c>
      <c r="Q298" s="2">
        <v>1909</v>
      </c>
    </row>
    <row r="299" spans="8:17">
      <c r="H299" s="24" t="s">
        <v>445</v>
      </c>
      <c r="I299" s="24" t="s">
        <v>13</v>
      </c>
      <c r="J299" s="2">
        <v>152</v>
      </c>
      <c r="K299" s="3">
        <v>96.49</v>
      </c>
      <c r="L299" s="3">
        <v>95.2</v>
      </c>
      <c r="M299" s="3">
        <v>89.25</v>
      </c>
      <c r="N299" s="3">
        <v>87.01</v>
      </c>
      <c r="O299" s="3">
        <v>90.26</v>
      </c>
      <c r="P299" s="3">
        <v>90.59</v>
      </c>
      <c r="Q299" s="2">
        <v>5543</v>
      </c>
    </row>
    <row r="300" spans="8:17">
      <c r="H300" s="24" t="s">
        <v>445</v>
      </c>
      <c r="I300" s="24" t="s">
        <v>8</v>
      </c>
      <c r="J300" s="2">
        <v>258</v>
      </c>
      <c r="K300" s="3">
        <v>96.54</v>
      </c>
      <c r="L300" s="3">
        <v>97.38</v>
      </c>
      <c r="M300" s="3">
        <v>89.52</v>
      </c>
      <c r="N300" s="3">
        <v>88.84</v>
      </c>
      <c r="O300" s="3">
        <v>90.14</v>
      </c>
      <c r="P300" s="3">
        <v>88.97</v>
      </c>
      <c r="Q300" s="2">
        <v>3548</v>
      </c>
    </row>
    <row r="301" spans="8:17">
      <c r="H301" s="24" t="s">
        <v>445</v>
      </c>
      <c r="I301" s="24" t="s">
        <v>11</v>
      </c>
      <c r="J301" s="2">
        <v>571</v>
      </c>
      <c r="K301" s="3">
        <v>96.36</v>
      </c>
      <c r="L301" s="3">
        <v>98.12</v>
      </c>
      <c r="M301" s="3">
        <v>90.6</v>
      </c>
      <c r="N301" s="3">
        <v>90.6</v>
      </c>
      <c r="O301" s="3">
        <v>89.76</v>
      </c>
      <c r="P301" s="3">
        <v>89.02</v>
      </c>
      <c r="Q301" s="2">
        <v>1779</v>
      </c>
    </row>
    <row r="302" spans="8:17">
      <c r="H302" s="24" t="s">
        <v>445</v>
      </c>
      <c r="I302" s="24" t="s">
        <v>14</v>
      </c>
      <c r="J302" s="2">
        <v>181</v>
      </c>
      <c r="K302" s="3">
        <v>96.31</v>
      </c>
      <c r="L302" s="3">
        <v>93.78</v>
      </c>
      <c r="M302" s="3">
        <v>89.68</v>
      </c>
      <c r="N302" s="3">
        <v>88.34</v>
      </c>
      <c r="O302" s="3">
        <v>90.18</v>
      </c>
      <c r="P302" s="3">
        <v>89.47</v>
      </c>
      <c r="Q302" s="2">
        <v>4756</v>
      </c>
    </row>
    <row r="303" spans="8:17">
      <c r="H303" s="24" t="s">
        <v>445</v>
      </c>
      <c r="I303" s="24" t="s">
        <v>9</v>
      </c>
      <c r="J303" s="2">
        <v>753</v>
      </c>
      <c r="K303" s="3">
        <v>96.6</v>
      </c>
      <c r="L303" s="3">
        <v>96.91</v>
      </c>
      <c r="M303" s="3">
        <v>90.08</v>
      </c>
      <c r="N303" s="3">
        <v>88.13</v>
      </c>
      <c r="O303" s="3">
        <v>89.92</v>
      </c>
      <c r="P303" s="3">
        <v>89.01</v>
      </c>
      <c r="Q303" s="2">
        <v>1719</v>
      </c>
    </row>
    <row r="304" spans="8:17">
      <c r="H304" s="24" t="s">
        <v>445</v>
      </c>
      <c r="I304" s="24" t="s">
        <v>12</v>
      </c>
      <c r="J304" s="2">
        <v>185</v>
      </c>
      <c r="K304" s="3">
        <v>96.73</v>
      </c>
      <c r="L304" s="3">
        <v>98.19</v>
      </c>
      <c r="M304" s="3">
        <v>89.33</v>
      </c>
      <c r="N304" s="3">
        <v>91</v>
      </c>
      <c r="O304" s="3">
        <v>90.54</v>
      </c>
      <c r="P304" s="3">
        <v>90.95</v>
      </c>
      <c r="Q304" s="2">
        <v>4254</v>
      </c>
    </row>
    <row r="305" spans="8:17">
      <c r="H305" s="24" t="s">
        <v>445</v>
      </c>
      <c r="I305" s="24" t="s">
        <v>15</v>
      </c>
      <c r="J305" s="2">
        <v>553</v>
      </c>
      <c r="K305" s="3">
        <v>96.47</v>
      </c>
      <c r="L305" s="3">
        <v>96.98</v>
      </c>
      <c r="M305" s="3">
        <v>90.04</v>
      </c>
      <c r="N305" s="3">
        <v>88.41</v>
      </c>
      <c r="O305" s="3">
        <v>90.14</v>
      </c>
      <c r="P305" s="3">
        <v>88.57</v>
      </c>
      <c r="Q305" s="2">
        <v>2020</v>
      </c>
    </row>
    <row r="306" spans="8:17">
      <c r="H306" s="24" t="s">
        <v>445</v>
      </c>
      <c r="I306" s="24" t="s">
        <v>617</v>
      </c>
      <c r="J306" s="2">
        <v>1</v>
      </c>
      <c r="K306" s="3">
        <v>96.56</v>
      </c>
      <c r="L306" s="3">
        <v>96.56</v>
      </c>
      <c r="M306" s="3">
        <v>89.17</v>
      </c>
      <c r="N306" s="3">
        <v>89.17</v>
      </c>
      <c r="O306" s="3">
        <v>88.28</v>
      </c>
      <c r="P306" s="3">
        <v>88.28</v>
      </c>
      <c r="Q306" s="2">
        <v>70</v>
      </c>
    </row>
    <row r="307" spans="8:17">
      <c r="H307" s="24" t="s">
        <v>445</v>
      </c>
      <c r="I307" s="24" t="s">
        <v>616</v>
      </c>
      <c r="J307" s="2">
        <v>7</v>
      </c>
      <c r="K307" s="3">
        <v>96.38</v>
      </c>
      <c r="L307" s="3">
        <v>93.81</v>
      </c>
      <c r="M307" s="3">
        <v>87.93</v>
      </c>
      <c r="N307" s="3">
        <v>84.39</v>
      </c>
      <c r="O307" s="3">
        <v>89.82</v>
      </c>
      <c r="P307" s="3">
        <v>88.38</v>
      </c>
      <c r="Q307" s="2">
        <v>100</v>
      </c>
    </row>
    <row r="308" spans="8:17">
      <c r="H308" s="24" t="s">
        <v>526</v>
      </c>
      <c r="I308" s="24" t="s">
        <v>3</v>
      </c>
      <c r="J308" s="2">
        <v>34</v>
      </c>
      <c r="K308" s="3">
        <v>93.59</v>
      </c>
      <c r="L308" s="3">
        <v>94.27</v>
      </c>
      <c r="M308" s="3">
        <v>91.13</v>
      </c>
      <c r="N308" s="3">
        <v>87.55</v>
      </c>
      <c r="O308" s="3">
        <v>87.93</v>
      </c>
      <c r="P308" s="3">
        <v>87.35</v>
      </c>
      <c r="Q308" s="2">
        <v>347</v>
      </c>
    </row>
    <row r="309" spans="8:17">
      <c r="H309" s="24" t="s">
        <v>526</v>
      </c>
      <c r="I309" s="24" t="s">
        <v>1</v>
      </c>
      <c r="J309" s="2">
        <v>11</v>
      </c>
      <c r="K309" s="3">
        <v>93.44</v>
      </c>
      <c r="L309" s="3">
        <v>90.08</v>
      </c>
      <c r="M309" s="3">
        <v>90.58</v>
      </c>
      <c r="N309" s="3">
        <v>87.96</v>
      </c>
      <c r="O309" s="3">
        <v>88.53</v>
      </c>
      <c r="P309" s="3">
        <v>86.86</v>
      </c>
      <c r="Q309" s="2">
        <v>835</v>
      </c>
    </row>
    <row r="310" spans="8:17">
      <c r="H310" s="24" t="s">
        <v>526</v>
      </c>
      <c r="I310" s="24" t="s">
        <v>2</v>
      </c>
      <c r="J310" s="2">
        <v>5</v>
      </c>
      <c r="K310" s="3">
        <v>93.76</v>
      </c>
      <c r="L310" s="3">
        <v>92.45</v>
      </c>
      <c r="M310" s="3">
        <v>91.84</v>
      </c>
      <c r="N310" s="3">
        <v>88.29</v>
      </c>
      <c r="O310" s="3">
        <v>87.8</v>
      </c>
      <c r="P310" s="3">
        <v>87.26</v>
      </c>
      <c r="Q310" s="2">
        <v>986</v>
      </c>
    </row>
    <row r="311" spans="8:17">
      <c r="H311" s="24" t="s">
        <v>526</v>
      </c>
      <c r="I311" s="24" t="s">
        <v>4</v>
      </c>
      <c r="J311" s="2">
        <v>31</v>
      </c>
      <c r="K311" s="3">
        <v>93.93</v>
      </c>
      <c r="L311" s="3">
        <v>90.84</v>
      </c>
      <c r="M311" s="3">
        <v>90.99</v>
      </c>
      <c r="N311" s="3">
        <v>90.72</v>
      </c>
      <c r="O311" s="3">
        <v>87.78</v>
      </c>
      <c r="P311" s="3">
        <v>85.27</v>
      </c>
      <c r="Q311" s="2">
        <v>396</v>
      </c>
    </row>
    <row r="312" spans="8:17">
      <c r="H312" s="24" t="s">
        <v>526</v>
      </c>
      <c r="I312" s="24" t="s">
        <v>5</v>
      </c>
      <c r="J312" s="2">
        <v>8</v>
      </c>
      <c r="K312" s="3">
        <v>93.19</v>
      </c>
      <c r="L312" s="3">
        <v>90.43</v>
      </c>
      <c r="M312" s="3">
        <v>90.39</v>
      </c>
      <c r="N312" s="3">
        <v>88.53</v>
      </c>
      <c r="O312" s="3">
        <v>87.42</v>
      </c>
      <c r="P312" s="3">
        <v>86.38</v>
      </c>
      <c r="Q312" s="2">
        <v>1720</v>
      </c>
    </row>
    <row r="313" spans="8:17">
      <c r="H313" s="24" t="s">
        <v>526</v>
      </c>
      <c r="I313" s="24" t="s">
        <v>6</v>
      </c>
      <c r="J313" s="2">
        <v>7</v>
      </c>
      <c r="K313" s="3">
        <v>92.03</v>
      </c>
      <c r="L313" s="3">
        <v>90.16</v>
      </c>
      <c r="M313" s="3">
        <v>90.4</v>
      </c>
      <c r="N313" s="3">
        <v>87.4</v>
      </c>
      <c r="O313" s="3">
        <v>88.26</v>
      </c>
      <c r="P313" s="3">
        <v>86.86</v>
      </c>
      <c r="Q313" s="2">
        <v>983</v>
      </c>
    </row>
    <row r="314" spans="8:17">
      <c r="H314" s="24" t="s">
        <v>526</v>
      </c>
      <c r="I314" s="24" t="s">
        <v>7</v>
      </c>
      <c r="J314" s="2">
        <v>3</v>
      </c>
      <c r="K314" s="3">
        <v>91.83</v>
      </c>
      <c r="L314" s="3">
        <v>90.66</v>
      </c>
      <c r="M314" s="3">
        <v>90.59</v>
      </c>
      <c r="N314" s="3">
        <v>88.17</v>
      </c>
      <c r="O314" s="3">
        <v>87.76</v>
      </c>
      <c r="P314" s="3">
        <v>87.02</v>
      </c>
      <c r="Q314" s="2">
        <v>1120</v>
      </c>
    </row>
    <row r="315" spans="8:17">
      <c r="H315" s="24" t="s">
        <v>526</v>
      </c>
      <c r="I315" s="24" t="s">
        <v>10</v>
      </c>
      <c r="J315" s="2">
        <v>21</v>
      </c>
      <c r="K315" s="3">
        <v>93.86</v>
      </c>
      <c r="L315" s="3">
        <v>93.98</v>
      </c>
      <c r="M315" s="3">
        <v>92.02</v>
      </c>
      <c r="N315" s="3">
        <v>88.78</v>
      </c>
      <c r="O315" s="3">
        <v>88.25</v>
      </c>
      <c r="P315" s="3">
        <v>85.74</v>
      </c>
      <c r="Q315" s="2">
        <v>591</v>
      </c>
    </row>
    <row r="316" spans="8:17">
      <c r="H316" s="24" t="s">
        <v>526</v>
      </c>
      <c r="I316" s="24" t="s">
        <v>13</v>
      </c>
      <c r="J316" s="2">
        <v>1</v>
      </c>
      <c r="K316" s="3">
        <v>92.96</v>
      </c>
      <c r="L316" s="3">
        <v>92.96</v>
      </c>
      <c r="M316" s="3">
        <v>89.97</v>
      </c>
      <c r="N316" s="3">
        <v>89.97</v>
      </c>
      <c r="O316" s="3">
        <v>87.57</v>
      </c>
      <c r="P316" s="3">
        <v>87.57</v>
      </c>
      <c r="Q316" s="2">
        <v>720</v>
      </c>
    </row>
    <row r="317" spans="8:17">
      <c r="H317" s="24" t="s">
        <v>526</v>
      </c>
      <c r="I317" s="24" t="s">
        <v>11</v>
      </c>
      <c r="J317" s="2">
        <v>8</v>
      </c>
      <c r="K317" s="3">
        <v>93.53</v>
      </c>
      <c r="L317" s="3">
        <v>92.41</v>
      </c>
      <c r="M317" s="3">
        <v>91.09</v>
      </c>
      <c r="N317" s="3">
        <v>88.83</v>
      </c>
      <c r="O317" s="3">
        <v>87.51</v>
      </c>
      <c r="P317" s="3">
        <v>86.83</v>
      </c>
      <c r="Q317" s="2">
        <v>1383</v>
      </c>
    </row>
    <row r="318" spans="8:17">
      <c r="H318" s="24" t="s">
        <v>526</v>
      </c>
      <c r="I318" s="24" t="s">
        <v>9</v>
      </c>
      <c r="J318" s="2">
        <v>9</v>
      </c>
      <c r="K318" s="3">
        <v>92.99</v>
      </c>
      <c r="L318" s="3">
        <v>89.9</v>
      </c>
      <c r="M318" s="3">
        <v>90.92</v>
      </c>
      <c r="N318" s="3">
        <v>89.17</v>
      </c>
      <c r="O318" s="3">
        <v>87.55</v>
      </c>
      <c r="P318" s="3">
        <v>85.98</v>
      </c>
      <c r="Q318" s="2">
        <v>1542</v>
      </c>
    </row>
    <row r="319" spans="8:17">
      <c r="H319" s="24" t="s">
        <v>526</v>
      </c>
      <c r="I319" s="24" t="s">
        <v>12</v>
      </c>
      <c r="J319" s="2">
        <v>1</v>
      </c>
      <c r="K319" s="3">
        <v>93.17</v>
      </c>
      <c r="L319" s="3">
        <v>93.17</v>
      </c>
      <c r="M319" s="3">
        <v>90.77</v>
      </c>
      <c r="N319" s="3">
        <v>90.77</v>
      </c>
      <c r="O319" s="3">
        <v>87.99</v>
      </c>
      <c r="P319" s="3">
        <v>87.99</v>
      </c>
      <c r="Q319" s="2">
        <v>2060</v>
      </c>
    </row>
    <row r="320" spans="8:17">
      <c r="H320" s="24" t="s">
        <v>526</v>
      </c>
      <c r="I320" s="24" t="s">
        <v>15</v>
      </c>
      <c r="J320" s="2">
        <v>8</v>
      </c>
      <c r="K320" s="3">
        <v>92.32</v>
      </c>
      <c r="L320" s="3">
        <v>91.07</v>
      </c>
      <c r="M320" s="3">
        <v>90.91</v>
      </c>
      <c r="N320" s="3">
        <v>89</v>
      </c>
      <c r="O320" s="3">
        <v>87.43</v>
      </c>
      <c r="P320" s="3">
        <v>86.28</v>
      </c>
      <c r="Q320" s="2">
        <v>1189</v>
      </c>
    </row>
    <row r="321" spans="8:17">
      <c r="H321" s="24" t="s">
        <v>548</v>
      </c>
      <c r="I321" s="24" t="s">
        <v>3</v>
      </c>
      <c r="J321" s="2">
        <v>6</v>
      </c>
      <c r="K321" s="3">
        <v>93.44</v>
      </c>
      <c r="L321" s="3">
        <v>91.94</v>
      </c>
      <c r="M321" s="3">
        <v>90.19</v>
      </c>
      <c r="N321" s="3">
        <v>89.5</v>
      </c>
      <c r="O321" s="3">
        <v>87.23</v>
      </c>
      <c r="P321" s="3">
        <v>84.75</v>
      </c>
      <c r="Q321" s="2">
        <v>853</v>
      </c>
    </row>
    <row r="322" spans="8:17">
      <c r="H322" s="24" t="s">
        <v>548</v>
      </c>
      <c r="I322" s="24" t="s">
        <v>1</v>
      </c>
      <c r="J322" s="2">
        <v>12</v>
      </c>
      <c r="K322" s="3">
        <v>92.91</v>
      </c>
      <c r="L322" s="3">
        <v>93.34</v>
      </c>
      <c r="M322" s="3">
        <v>90.73</v>
      </c>
      <c r="N322" s="3">
        <v>88.2</v>
      </c>
      <c r="O322" s="3">
        <v>87.46</v>
      </c>
      <c r="P322" s="3">
        <v>85.91</v>
      </c>
      <c r="Q322" s="2">
        <v>500</v>
      </c>
    </row>
    <row r="323" spans="8:17">
      <c r="H323" s="24" t="s">
        <v>548</v>
      </c>
      <c r="I323" s="24" t="s">
        <v>2</v>
      </c>
      <c r="J323" s="2">
        <v>5</v>
      </c>
      <c r="K323" s="3">
        <v>92.93</v>
      </c>
      <c r="L323" s="3">
        <v>90.77</v>
      </c>
      <c r="M323" s="3">
        <v>90.83</v>
      </c>
      <c r="N323" s="3">
        <v>85.9</v>
      </c>
      <c r="O323" s="3">
        <v>86.85</v>
      </c>
      <c r="P323" s="3">
        <v>85.5</v>
      </c>
      <c r="Q323" s="2">
        <v>1208</v>
      </c>
    </row>
    <row r="324" spans="8:17">
      <c r="H324" s="24" t="s">
        <v>548</v>
      </c>
      <c r="I324" s="24" t="s">
        <v>4</v>
      </c>
      <c r="J324" s="2">
        <v>8</v>
      </c>
      <c r="K324" s="3">
        <v>93.5</v>
      </c>
      <c r="L324" s="3">
        <v>91.14</v>
      </c>
      <c r="M324" s="3">
        <v>90.27</v>
      </c>
      <c r="N324" s="3">
        <v>88.36</v>
      </c>
      <c r="O324" s="3">
        <v>87.81</v>
      </c>
      <c r="P324" s="3">
        <v>86.7</v>
      </c>
      <c r="Q324" s="2">
        <v>449</v>
      </c>
    </row>
    <row r="325" spans="8:17">
      <c r="H325" s="24" t="s">
        <v>548</v>
      </c>
      <c r="I325" s="24" t="s">
        <v>5</v>
      </c>
      <c r="J325" s="2">
        <v>1</v>
      </c>
      <c r="K325" s="3">
        <v>92.17</v>
      </c>
      <c r="L325" s="3">
        <v>92.17</v>
      </c>
      <c r="M325" s="3">
        <v>90.19</v>
      </c>
      <c r="N325" s="3">
        <v>90.19</v>
      </c>
      <c r="O325" s="3">
        <v>86.85</v>
      </c>
      <c r="P325" s="3">
        <v>86.85</v>
      </c>
      <c r="Q325" s="2">
        <v>1070</v>
      </c>
    </row>
    <row r="326" spans="8:17">
      <c r="H326" s="24" t="s">
        <v>548</v>
      </c>
      <c r="I326" s="24" t="s">
        <v>6</v>
      </c>
      <c r="J326" s="2">
        <v>2</v>
      </c>
      <c r="K326" s="3">
        <v>93.78</v>
      </c>
      <c r="L326" s="3">
        <v>93.42</v>
      </c>
      <c r="M326" s="3">
        <v>92.08</v>
      </c>
      <c r="N326" s="3">
        <v>91.59</v>
      </c>
      <c r="O326" s="3">
        <v>87.23</v>
      </c>
      <c r="P326" s="3">
        <v>86.43</v>
      </c>
      <c r="Q326" s="2">
        <v>1365</v>
      </c>
    </row>
    <row r="327" spans="8:17">
      <c r="H327" s="24" t="s">
        <v>548</v>
      </c>
      <c r="I327" s="24" t="s">
        <v>10</v>
      </c>
      <c r="J327" s="2">
        <v>4</v>
      </c>
      <c r="K327" s="3">
        <v>93.63</v>
      </c>
      <c r="L327" s="3">
        <v>91.81</v>
      </c>
      <c r="M327" s="3">
        <v>91.13</v>
      </c>
      <c r="N327" s="3">
        <v>89.21</v>
      </c>
      <c r="O327" s="3">
        <v>87.82</v>
      </c>
      <c r="P327" s="3">
        <v>86.31</v>
      </c>
      <c r="Q327" s="2">
        <v>1635</v>
      </c>
    </row>
    <row r="328" spans="8:17">
      <c r="H328" s="24" t="s">
        <v>548</v>
      </c>
      <c r="I328" s="24" t="s">
        <v>13</v>
      </c>
      <c r="J328" s="2">
        <v>1</v>
      </c>
      <c r="K328" s="3">
        <v>97.31</v>
      </c>
      <c r="L328" s="3">
        <v>97.31</v>
      </c>
      <c r="M328" s="3">
        <v>90.18</v>
      </c>
      <c r="N328" s="3">
        <v>90.18</v>
      </c>
      <c r="O328" s="3">
        <v>87.52</v>
      </c>
      <c r="P328" s="3">
        <v>87.52</v>
      </c>
      <c r="Q328" s="2">
        <v>2920</v>
      </c>
    </row>
    <row r="329" spans="8:17">
      <c r="H329" s="24" t="s">
        <v>548</v>
      </c>
      <c r="I329" s="24" t="s">
        <v>8</v>
      </c>
      <c r="J329" s="2">
        <v>1</v>
      </c>
      <c r="K329" s="3">
        <v>93.75</v>
      </c>
      <c r="L329" s="3">
        <v>93.75</v>
      </c>
      <c r="M329" s="3">
        <v>91.62</v>
      </c>
      <c r="N329" s="3">
        <v>91.62</v>
      </c>
      <c r="O329" s="3">
        <v>87.43</v>
      </c>
      <c r="P329" s="3">
        <v>87.43</v>
      </c>
      <c r="Q329" s="2">
        <v>2040</v>
      </c>
    </row>
    <row r="330" spans="8:17">
      <c r="H330" s="24" t="s">
        <v>548</v>
      </c>
      <c r="I330" s="24" t="s">
        <v>11</v>
      </c>
      <c r="J330" s="2">
        <v>3</v>
      </c>
      <c r="K330" s="3">
        <v>92.66</v>
      </c>
      <c r="L330" s="3">
        <v>90.51</v>
      </c>
      <c r="M330" s="3">
        <v>90.48</v>
      </c>
      <c r="N330" s="3">
        <v>89.94</v>
      </c>
      <c r="O330" s="3">
        <v>87.7</v>
      </c>
      <c r="P330" s="3">
        <v>87.19</v>
      </c>
      <c r="Q330" s="2">
        <v>553</v>
      </c>
    </row>
    <row r="331" spans="8:17">
      <c r="H331" s="24" t="s">
        <v>548</v>
      </c>
      <c r="I331" s="24" t="s">
        <v>14</v>
      </c>
      <c r="J331" s="2">
        <v>7</v>
      </c>
      <c r="K331" s="3">
        <v>91.96</v>
      </c>
      <c r="L331" s="3">
        <v>88.95</v>
      </c>
      <c r="M331" s="3">
        <v>90.7</v>
      </c>
      <c r="N331" s="3">
        <v>88.63</v>
      </c>
      <c r="O331" s="3">
        <v>88.22</v>
      </c>
      <c r="P331" s="3">
        <v>86.98</v>
      </c>
      <c r="Q331" s="2">
        <v>839</v>
      </c>
    </row>
    <row r="332" spans="8:17">
      <c r="H332" s="24" t="s">
        <v>548</v>
      </c>
      <c r="I332" s="24" t="s">
        <v>9</v>
      </c>
      <c r="J332" s="2">
        <v>5</v>
      </c>
      <c r="K332" s="3">
        <v>92.58</v>
      </c>
      <c r="L332" s="3">
        <v>90.93</v>
      </c>
      <c r="M332" s="3">
        <v>91.02</v>
      </c>
      <c r="N332" s="3">
        <v>88.91</v>
      </c>
      <c r="O332" s="3">
        <v>88.39</v>
      </c>
      <c r="P332" s="3">
        <v>87.53</v>
      </c>
      <c r="Q332" s="2">
        <v>1250</v>
      </c>
    </row>
    <row r="333" spans="8:17">
      <c r="H333" s="24" t="s">
        <v>548</v>
      </c>
      <c r="I333" s="24" t="s">
        <v>15</v>
      </c>
      <c r="J333" s="2">
        <v>2</v>
      </c>
      <c r="K333" s="3">
        <v>92.52</v>
      </c>
      <c r="L333" s="3">
        <v>90.41</v>
      </c>
      <c r="M333" s="3">
        <v>90.53</v>
      </c>
      <c r="N333" s="3">
        <v>89.06</v>
      </c>
      <c r="O333" s="3">
        <v>87.69</v>
      </c>
      <c r="P333" s="3">
        <v>87.01</v>
      </c>
      <c r="Q333" s="2">
        <v>1490</v>
      </c>
    </row>
    <row r="334" spans="8:17">
      <c r="H334" s="24" t="s">
        <v>548</v>
      </c>
      <c r="I334" s="24" t="s">
        <v>616</v>
      </c>
      <c r="J334" s="2">
        <v>1</v>
      </c>
      <c r="K334" s="3">
        <v>94.51</v>
      </c>
      <c r="L334" s="3">
        <v>94.51</v>
      </c>
      <c r="M334" s="3">
        <v>92.16</v>
      </c>
      <c r="N334" s="3">
        <v>92.16</v>
      </c>
      <c r="O334" s="3">
        <v>87.77</v>
      </c>
      <c r="P334" s="3">
        <v>87.77</v>
      </c>
      <c r="Q334" s="2">
        <v>100</v>
      </c>
    </row>
    <row r="335" spans="8:17">
      <c r="H335" s="24" t="s">
        <v>541</v>
      </c>
      <c r="I335" s="24" t="s">
        <v>3</v>
      </c>
      <c r="J335" s="2">
        <v>13</v>
      </c>
      <c r="K335" s="3">
        <v>93.32</v>
      </c>
      <c r="L335" s="3">
        <v>90.2</v>
      </c>
      <c r="M335" s="3">
        <v>90.68</v>
      </c>
      <c r="N335" s="3">
        <v>88.21</v>
      </c>
      <c r="O335" s="3">
        <v>87.83</v>
      </c>
      <c r="P335" s="3">
        <v>87.38</v>
      </c>
      <c r="Q335" s="2">
        <v>828</v>
      </c>
    </row>
    <row r="336" spans="8:17">
      <c r="H336" s="24" t="s">
        <v>541</v>
      </c>
      <c r="I336" s="24" t="s">
        <v>1</v>
      </c>
      <c r="J336" s="2">
        <v>11</v>
      </c>
      <c r="K336" s="3">
        <v>92.91</v>
      </c>
      <c r="L336" s="3">
        <v>91.09</v>
      </c>
      <c r="M336" s="3">
        <v>91.37</v>
      </c>
      <c r="N336" s="3">
        <v>89.01</v>
      </c>
      <c r="O336" s="3">
        <v>87.72</v>
      </c>
      <c r="P336" s="3">
        <v>85.94</v>
      </c>
      <c r="Q336" s="2">
        <v>844</v>
      </c>
    </row>
    <row r="337" spans="8:17">
      <c r="H337" s="24" t="s">
        <v>541</v>
      </c>
      <c r="I337" s="24" t="s">
        <v>2</v>
      </c>
      <c r="J337" s="2">
        <v>13</v>
      </c>
      <c r="K337" s="3">
        <v>94.52</v>
      </c>
      <c r="L337" s="3">
        <v>92.15</v>
      </c>
      <c r="M337" s="3">
        <v>91.05</v>
      </c>
      <c r="N337" s="3">
        <v>88.31</v>
      </c>
      <c r="O337" s="3">
        <v>87.41</v>
      </c>
      <c r="P337" s="3">
        <v>87.82</v>
      </c>
      <c r="Q337" s="2">
        <v>431</v>
      </c>
    </row>
    <row r="338" spans="8:17">
      <c r="H338" s="24" t="s">
        <v>541</v>
      </c>
      <c r="I338" s="24" t="s">
        <v>4</v>
      </c>
      <c r="J338" s="2">
        <v>19</v>
      </c>
      <c r="K338" s="3">
        <v>93.91</v>
      </c>
      <c r="L338" s="3">
        <v>91.37</v>
      </c>
      <c r="M338" s="3">
        <v>91.38</v>
      </c>
      <c r="N338" s="3">
        <v>88.19</v>
      </c>
      <c r="O338" s="3">
        <v>87.28</v>
      </c>
      <c r="P338" s="3">
        <v>86.36</v>
      </c>
      <c r="Q338" s="2">
        <v>398</v>
      </c>
    </row>
    <row r="339" spans="8:17">
      <c r="H339" s="24" t="s">
        <v>541</v>
      </c>
      <c r="I339" s="24" t="s">
        <v>5</v>
      </c>
      <c r="J339" s="2">
        <v>1</v>
      </c>
      <c r="K339" s="3">
        <v>93.33</v>
      </c>
      <c r="L339" s="3">
        <v>93.33</v>
      </c>
      <c r="M339" s="3">
        <v>88.19</v>
      </c>
      <c r="N339" s="3">
        <v>88.19</v>
      </c>
      <c r="O339" s="3">
        <v>87.46</v>
      </c>
      <c r="P339" s="3">
        <v>87.46</v>
      </c>
      <c r="Q339" s="2">
        <v>840</v>
      </c>
    </row>
    <row r="340" spans="8:17">
      <c r="H340" s="24" t="s">
        <v>541</v>
      </c>
      <c r="I340" s="24" t="s">
        <v>6</v>
      </c>
      <c r="J340" s="2">
        <v>2</v>
      </c>
      <c r="K340" s="3">
        <v>93.85</v>
      </c>
      <c r="L340" s="3">
        <v>90.76</v>
      </c>
      <c r="M340" s="3">
        <v>91.3</v>
      </c>
      <c r="N340" s="3">
        <v>90.56</v>
      </c>
      <c r="O340" s="3">
        <v>87.79</v>
      </c>
      <c r="P340" s="3">
        <v>86.93</v>
      </c>
      <c r="Q340" s="2">
        <v>4310</v>
      </c>
    </row>
    <row r="341" spans="8:17">
      <c r="H341" s="24" t="s">
        <v>541</v>
      </c>
      <c r="I341" s="24" t="s">
        <v>7</v>
      </c>
      <c r="J341" s="2">
        <v>4</v>
      </c>
      <c r="K341" s="3">
        <v>93.21</v>
      </c>
      <c r="L341" s="3">
        <v>92.54</v>
      </c>
      <c r="M341" s="3">
        <v>91.33</v>
      </c>
      <c r="N341" s="3">
        <v>90.67</v>
      </c>
      <c r="O341" s="3">
        <v>88.46</v>
      </c>
      <c r="P341" s="3">
        <v>87.62</v>
      </c>
      <c r="Q341" s="2">
        <v>1608</v>
      </c>
    </row>
    <row r="342" spans="8:17">
      <c r="H342" s="24" t="s">
        <v>541</v>
      </c>
      <c r="I342" s="24" t="s">
        <v>10</v>
      </c>
      <c r="J342" s="2">
        <v>4</v>
      </c>
      <c r="K342" s="3">
        <v>92.48</v>
      </c>
      <c r="L342" s="3">
        <v>90.54</v>
      </c>
      <c r="M342" s="3">
        <v>90.86</v>
      </c>
      <c r="N342" s="3">
        <v>89.03</v>
      </c>
      <c r="O342" s="3">
        <v>88.3</v>
      </c>
      <c r="P342" s="3">
        <v>86.38</v>
      </c>
      <c r="Q342" s="2">
        <v>930</v>
      </c>
    </row>
    <row r="343" spans="8:17">
      <c r="H343" s="24" t="s">
        <v>541</v>
      </c>
      <c r="I343" s="24" t="s">
        <v>13</v>
      </c>
      <c r="J343" s="2">
        <v>1</v>
      </c>
      <c r="K343" s="3">
        <v>94.92</v>
      </c>
      <c r="L343" s="3">
        <v>94.92</v>
      </c>
      <c r="M343" s="3">
        <v>89.63</v>
      </c>
      <c r="N343" s="3">
        <v>89.63</v>
      </c>
      <c r="O343" s="3">
        <v>86.42</v>
      </c>
      <c r="P343" s="3">
        <v>86.42</v>
      </c>
      <c r="Q343" s="2">
        <v>920</v>
      </c>
    </row>
    <row r="344" spans="8:17">
      <c r="H344" s="24" t="s">
        <v>541</v>
      </c>
      <c r="I344" s="24" t="s">
        <v>8</v>
      </c>
      <c r="J344" s="2">
        <v>4</v>
      </c>
      <c r="K344" s="3">
        <v>92.83</v>
      </c>
      <c r="L344" s="3">
        <v>90.97</v>
      </c>
      <c r="M344" s="3">
        <v>91.14</v>
      </c>
      <c r="N344" s="3">
        <v>89.53</v>
      </c>
      <c r="O344" s="3">
        <v>87.61</v>
      </c>
      <c r="P344" s="3">
        <v>87.17</v>
      </c>
      <c r="Q344" s="2">
        <v>875</v>
      </c>
    </row>
    <row r="345" spans="8:17">
      <c r="H345" s="24" t="s">
        <v>541</v>
      </c>
      <c r="I345" s="24" t="s">
        <v>11</v>
      </c>
      <c r="J345" s="2">
        <v>9</v>
      </c>
      <c r="K345" s="3">
        <v>92.7</v>
      </c>
      <c r="L345" s="3">
        <v>89</v>
      </c>
      <c r="M345" s="3">
        <v>91.54</v>
      </c>
      <c r="N345" s="3">
        <v>88.9</v>
      </c>
      <c r="O345" s="3">
        <v>87.43</v>
      </c>
      <c r="P345" s="3">
        <v>86.3</v>
      </c>
      <c r="Q345" s="2">
        <v>1299</v>
      </c>
    </row>
    <row r="346" spans="8:17">
      <c r="H346" s="24" t="s">
        <v>541</v>
      </c>
      <c r="I346" s="24" t="s">
        <v>14</v>
      </c>
      <c r="J346" s="2">
        <v>1</v>
      </c>
      <c r="K346" s="3">
        <v>95.58</v>
      </c>
      <c r="L346" s="3">
        <v>95.58</v>
      </c>
      <c r="M346" s="3">
        <v>92.25</v>
      </c>
      <c r="N346" s="3">
        <v>92.25</v>
      </c>
      <c r="O346" s="3">
        <v>88.31</v>
      </c>
      <c r="P346" s="3">
        <v>88.31</v>
      </c>
      <c r="Q346" s="2">
        <v>4150</v>
      </c>
    </row>
    <row r="347" spans="8:17">
      <c r="H347" s="24" t="s">
        <v>541</v>
      </c>
      <c r="I347" s="24" t="s">
        <v>9</v>
      </c>
      <c r="J347" s="2">
        <v>10</v>
      </c>
      <c r="K347" s="3">
        <v>93.75</v>
      </c>
      <c r="L347" s="3">
        <v>94.32</v>
      </c>
      <c r="M347" s="3">
        <v>92.63</v>
      </c>
      <c r="N347" s="3">
        <v>91.28</v>
      </c>
      <c r="O347" s="3">
        <v>88.14</v>
      </c>
      <c r="P347" s="3">
        <v>88.05</v>
      </c>
      <c r="Q347" s="2">
        <v>455</v>
      </c>
    </row>
    <row r="348" spans="8:17">
      <c r="H348" s="24" t="s">
        <v>541</v>
      </c>
      <c r="I348" s="24" t="s">
        <v>12</v>
      </c>
      <c r="J348" s="2">
        <v>4</v>
      </c>
      <c r="K348" s="3">
        <v>92.6</v>
      </c>
      <c r="L348" s="3">
        <v>90.18</v>
      </c>
      <c r="M348" s="3">
        <v>90.05</v>
      </c>
      <c r="N348" s="3">
        <v>85.7</v>
      </c>
      <c r="O348" s="3">
        <v>88.25</v>
      </c>
      <c r="P348" s="3">
        <v>86.6</v>
      </c>
      <c r="Q348" s="2">
        <v>1955</v>
      </c>
    </row>
    <row r="349" spans="8:17">
      <c r="H349" s="24" t="s">
        <v>541</v>
      </c>
      <c r="I349" s="24" t="s">
        <v>15</v>
      </c>
      <c r="J349" s="2">
        <v>2</v>
      </c>
      <c r="K349" s="3">
        <v>94.47</v>
      </c>
      <c r="L349" s="3">
        <v>93.07</v>
      </c>
      <c r="M349" s="3">
        <v>91.35</v>
      </c>
      <c r="N349" s="3">
        <v>89.82</v>
      </c>
      <c r="O349" s="3">
        <v>88.28</v>
      </c>
      <c r="P349" s="3">
        <v>87.91</v>
      </c>
      <c r="Q349" s="2">
        <v>2885</v>
      </c>
    </row>
    <row r="350" spans="8:17">
      <c r="H350" s="24" t="s">
        <v>448</v>
      </c>
      <c r="I350" s="24" t="s">
        <v>3</v>
      </c>
      <c r="J350" s="2">
        <v>1471</v>
      </c>
      <c r="K350" s="3">
        <v>94.9</v>
      </c>
      <c r="L350" s="3">
        <v>94.4</v>
      </c>
      <c r="M350" s="3">
        <v>91.94</v>
      </c>
      <c r="N350" s="3">
        <v>91.61</v>
      </c>
      <c r="O350" s="3">
        <v>89.84</v>
      </c>
      <c r="P350" s="3">
        <v>89.62</v>
      </c>
      <c r="Q350" s="2">
        <v>497</v>
      </c>
    </row>
    <row r="351" spans="8:17">
      <c r="H351" s="24" t="s">
        <v>448</v>
      </c>
      <c r="I351" s="24" t="s">
        <v>1</v>
      </c>
      <c r="J351" s="2">
        <v>1044</v>
      </c>
      <c r="K351" s="3">
        <v>94.9</v>
      </c>
      <c r="L351" s="3">
        <v>96.02</v>
      </c>
      <c r="M351" s="3">
        <v>91.97</v>
      </c>
      <c r="N351" s="3">
        <v>93.59</v>
      </c>
      <c r="O351" s="3">
        <v>89.79</v>
      </c>
      <c r="P351" s="3">
        <v>88.84</v>
      </c>
      <c r="Q351" s="2">
        <v>635</v>
      </c>
    </row>
    <row r="352" spans="8:17">
      <c r="H352" s="24" t="s">
        <v>448</v>
      </c>
      <c r="I352" s="24" t="s">
        <v>2</v>
      </c>
      <c r="J352" s="2">
        <v>658</v>
      </c>
      <c r="K352" s="3">
        <v>94.8</v>
      </c>
      <c r="L352" s="3">
        <v>95.19</v>
      </c>
      <c r="M352" s="3">
        <v>91.89</v>
      </c>
      <c r="N352" s="3">
        <v>92.49</v>
      </c>
      <c r="O352" s="3">
        <v>89.74</v>
      </c>
      <c r="P352" s="3">
        <v>88.83</v>
      </c>
      <c r="Q352" s="2">
        <v>936</v>
      </c>
    </row>
    <row r="353" spans="8:17">
      <c r="H353" s="24" t="s">
        <v>448</v>
      </c>
      <c r="I353" s="24" t="s">
        <v>4</v>
      </c>
      <c r="J353" s="2">
        <v>1978</v>
      </c>
      <c r="K353" s="3">
        <v>95.05</v>
      </c>
      <c r="L353" s="3">
        <v>95.09</v>
      </c>
      <c r="M353" s="3">
        <v>92.39</v>
      </c>
      <c r="N353" s="3">
        <v>92.17</v>
      </c>
      <c r="O353" s="3">
        <v>89.83</v>
      </c>
      <c r="P353" s="3">
        <v>90.67</v>
      </c>
      <c r="Q353" s="2">
        <v>343</v>
      </c>
    </row>
    <row r="354" spans="8:17">
      <c r="H354" s="24" t="s">
        <v>448</v>
      </c>
      <c r="I354" s="24" t="s">
        <v>5</v>
      </c>
      <c r="J354" s="2">
        <v>303</v>
      </c>
      <c r="K354" s="3">
        <v>94.52</v>
      </c>
      <c r="L354" s="3">
        <v>93.88</v>
      </c>
      <c r="M354" s="3">
        <v>91.76</v>
      </c>
      <c r="N354" s="3">
        <v>90.56</v>
      </c>
      <c r="O354" s="3">
        <v>90.05</v>
      </c>
      <c r="P354" s="3">
        <v>89.98</v>
      </c>
      <c r="Q354" s="2">
        <v>2107</v>
      </c>
    </row>
    <row r="355" spans="8:17">
      <c r="H355" s="24" t="s">
        <v>448</v>
      </c>
      <c r="I355" s="24" t="s">
        <v>6</v>
      </c>
      <c r="J355" s="2">
        <v>298</v>
      </c>
      <c r="K355" s="3">
        <v>94.19</v>
      </c>
      <c r="L355" s="3">
        <v>92.22</v>
      </c>
      <c r="M355" s="3">
        <v>91.6</v>
      </c>
      <c r="N355" s="3">
        <v>91.11</v>
      </c>
      <c r="O355" s="3">
        <v>89.75</v>
      </c>
      <c r="P355" s="3">
        <v>88.69</v>
      </c>
      <c r="Q355" s="2">
        <v>1827</v>
      </c>
    </row>
    <row r="356" spans="8:17">
      <c r="H356" s="24" t="s">
        <v>448</v>
      </c>
      <c r="I356" s="24" t="s">
        <v>7</v>
      </c>
      <c r="J356" s="2">
        <v>194</v>
      </c>
      <c r="K356" s="3">
        <v>94.33</v>
      </c>
      <c r="L356" s="3">
        <v>95.68</v>
      </c>
      <c r="M356" s="3">
        <v>91.78</v>
      </c>
      <c r="N356" s="3">
        <v>90.98</v>
      </c>
      <c r="O356" s="3">
        <v>89.74</v>
      </c>
      <c r="P356" s="3">
        <v>88.76</v>
      </c>
      <c r="Q356" s="2">
        <v>2536</v>
      </c>
    </row>
    <row r="357" spans="8:17">
      <c r="H357" s="24" t="s">
        <v>448</v>
      </c>
      <c r="I357" s="24" t="s">
        <v>10</v>
      </c>
      <c r="J357" s="2">
        <v>567</v>
      </c>
      <c r="K357" s="3">
        <v>94.55</v>
      </c>
      <c r="L357" s="3">
        <v>94.77</v>
      </c>
      <c r="M357" s="3">
        <v>92.16</v>
      </c>
      <c r="N357" s="3">
        <v>91.58</v>
      </c>
      <c r="O357" s="3">
        <v>89.86</v>
      </c>
      <c r="P357" s="3">
        <v>90.39</v>
      </c>
      <c r="Q357" s="2">
        <v>1067</v>
      </c>
    </row>
    <row r="358" spans="8:17">
      <c r="H358" s="24" t="s">
        <v>448</v>
      </c>
      <c r="I358" s="24" t="s">
        <v>13</v>
      </c>
      <c r="J358" s="2">
        <v>91</v>
      </c>
      <c r="K358" s="3">
        <v>94.08</v>
      </c>
      <c r="L358" s="3">
        <v>94.34</v>
      </c>
      <c r="M358" s="3">
        <v>91.62</v>
      </c>
      <c r="N358" s="3">
        <v>89.14</v>
      </c>
      <c r="O358" s="3">
        <v>89.84</v>
      </c>
      <c r="P358" s="3">
        <v>88.37</v>
      </c>
      <c r="Q358" s="2">
        <v>3932</v>
      </c>
    </row>
    <row r="359" spans="8:17">
      <c r="H359" s="24" t="s">
        <v>448</v>
      </c>
      <c r="I359" s="24" t="s">
        <v>8</v>
      </c>
      <c r="J359" s="2">
        <v>194</v>
      </c>
      <c r="K359" s="3">
        <v>94.34</v>
      </c>
      <c r="L359" s="3">
        <v>93.32</v>
      </c>
      <c r="M359" s="3">
        <v>91.76</v>
      </c>
      <c r="N359" s="3">
        <v>90.94</v>
      </c>
      <c r="O359" s="3">
        <v>89.73</v>
      </c>
      <c r="P359" s="3">
        <v>89.13</v>
      </c>
      <c r="Q359" s="2">
        <v>2656</v>
      </c>
    </row>
    <row r="360" spans="8:17">
      <c r="H360" s="24" t="s">
        <v>448</v>
      </c>
      <c r="I360" s="24" t="s">
        <v>11</v>
      </c>
      <c r="J360" s="2">
        <v>517</v>
      </c>
      <c r="K360" s="3">
        <v>94.38</v>
      </c>
      <c r="L360" s="3">
        <v>96.08</v>
      </c>
      <c r="M360" s="3">
        <v>92.12</v>
      </c>
      <c r="N360" s="3">
        <v>90.32</v>
      </c>
      <c r="O360" s="3">
        <v>89.8</v>
      </c>
      <c r="P360" s="3">
        <v>88.62</v>
      </c>
      <c r="Q360" s="2">
        <v>1087</v>
      </c>
    </row>
    <row r="361" spans="8:17">
      <c r="H361" s="24" t="s">
        <v>448</v>
      </c>
      <c r="I361" s="24" t="s">
        <v>14</v>
      </c>
      <c r="J361" s="2">
        <v>96</v>
      </c>
      <c r="K361" s="3">
        <v>94.09</v>
      </c>
      <c r="L361" s="3">
        <v>92.17</v>
      </c>
      <c r="M361" s="3">
        <v>91.18</v>
      </c>
      <c r="N361" s="3">
        <v>89.26</v>
      </c>
      <c r="O361" s="3">
        <v>89.68</v>
      </c>
      <c r="P361" s="3">
        <v>88.8</v>
      </c>
      <c r="Q361" s="2">
        <v>4238</v>
      </c>
    </row>
    <row r="362" spans="8:17">
      <c r="H362" s="24" t="s">
        <v>448</v>
      </c>
      <c r="I362" s="24" t="s">
        <v>9</v>
      </c>
      <c r="J362" s="2">
        <v>481</v>
      </c>
      <c r="K362" s="3">
        <v>94.57</v>
      </c>
      <c r="L362" s="3">
        <v>94.54</v>
      </c>
      <c r="M362" s="3">
        <v>92.1</v>
      </c>
      <c r="N362" s="3">
        <v>90.93</v>
      </c>
      <c r="O362" s="3">
        <v>89.73</v>
      </c>
      <c r="P362" s="3">
        <v>88.33</v>
      </c>
      <c r="Q362" s="2">
        <v>1228</v>
      </c>
    </row>
    <row r="363" spans="8:17">
      <c r="H363" s="24" t="s">
        <v>448</v>
      </c>
      <c r="I363" s="24" t="s">
        <v>12</v>
      </c>
      <c r="J363" s="2">
        <v>88</v>
      </c>
      <c r="K363" s="3">
        <v>94.43</v>
      </c>
      <c r="L363" s="3">
        <v>94.01</v>
      </c>
      <c r="M363" s="3">
        <v>91.66</v>
      </c>
      <c r="N363" s="3">
        <v>90.31</v>
      </c>
      <c r="O363" s="3">
        <v>89.91</v>
      </c>
      <c r="P363" s="3">
        <v>88.07</v>
      </c>
      <c r="Q363" s="2">
        <v>5006</v>
      </c>
    </row>
    <row r="364" spans="8:17">
      <c r="H364" s="24" t="s">
        <v>448</v>
      </c>
      <c r="I364" s="24" t="s">
        <v>15</v>
      </c>
      <c r="J364" s="2">
        <v>299</v>
      </c>
      <c r="K364" s="3">
        <v>94.5</v>
      </c>
      <c r="L364" s="3">
        <v>95.11</v>
      </c>
      <c r="M364" s="3">
        <v>91.98</v>
      </c>
      <c r="N364" s="3">
        <v>93.1</v>
      </c>
      <c r="O364" s="3">
        <v>89.87</v>
      </c>
      <c r="P364" s="3">
        <v>89.88</v>
      </c>
      <c r="Q364" s="2">
        <v>1575</v>
      </c>
    </row>
    <row r="365" spans="8:17">
      <c r="H365" s="24" t="s">
        <v>448</v>
      </c>
      <c r="I365" s="24" t="s">
        <v>616</v>
      </c>
      <c r="J365" s="2">
        <v>6</v>
      </c>
      <c r="K365" s="3">
        <v>94.6</v>
      </c>
      <c r="L365" s="3">
        <v>92.59</v>
      </c>
      <c r="M365" s="3">
        <v>91.88</v>
      </c>
      <c r="N365" s="3">
        <v>90.37</v>
      </c>
      <c r="O365" s="3">
        <v>89.51</v>
      </c>
      <c r="P365" s="3">
        <v>88.24</v>
      </c>
      <c r="Q365" s="2">
        <v>100</v>
      </c>
    </row>
    <row r="366" spans="8:17">
      <c r="H366" s="24" t="s">
        <v>535</v>
      </c>
      <c r="I366" s="24" t="s">
        <v>3</v>
      </c>
      <c r="J366" s="2">
        <v>14</v>
      </c>
      <c r="K366" s="3">
        <v>92.63</v>
      </c>
      <c r="L366" s="3">
        <v>88.09</v>
      </c>
      <c r="M366" s="3">
        <v>89.29</v>
      </c>
      <c r="N366" s="3">
        <v>85.63</v>
      </c>
      <c r="O366" s="3">
        <v>87.76</v>
      </c>
      <c r="P366" s="3">
        <v>86.15</v>
      </c>
      <c r="Q366" s="2">
        <v>1063</v>
      </c>
    </row>
    <row r="367" spans="8:17">
      <c r="H367" s="24" t="s">
        <v>535</v>
      </c>
      <c r="I367" s="24" t="s">
        <v>1</v>
      </c>
      <c r="J367" s="2">
        <v>8</v>
      </c>
      <c r="K367" s="3">
        <v>93.53</v>
      </c>
      <c r="L367" s="3">
        <v>92.12</v>
      </c>
      <c r="M367" s="3">
        <v>89.98</v>
      </c>
      <c r="N367" s="3">
        <v>84.72</v>
      </c>
      <c r="O367" s="3">
        <v>87.04</v>
      </c>
      <c r="P367" s="3">
        <v>86.55</v>
      </c>
      <c r="Q367" s="2">
        <v>894</v>
      </c>
    </row>
    <row r="368" spans="8:17">
      <c r="H368" s="24" t="s">
        <v>535</v>
      </c>
      <c r="I368" s="24" t="s">
        <v>2</v>
      </c>
      <c r="J368" s="2">
        <v>8</v>
      </c>
      <c r="K368" s="3">
        <v>91.42</v>
      </c>
      <c r="L368" s="3">
        <v>88.21</v>
      </c>
      <c r="M368" s="3">
        <v>88.25</v>
      </c>
      <c r="N368" s="3">
        <v>85.32</v>
      </c>
      <c r="O368" s="3">
        <v>87.76</v>
      </c>
      <c r="P368" s="3">
        <v>86.58</v>
      </c>
      <c r="Q368" s="2">
        <v>1656</v>
      </c>
    </row>
    <row r="369" spans="8:17">
      <c r="H369" s="24" t="s">
        <v>535</v>
      </c>
      <c r="I369" s="24" t="s">
        <v>4</v>
      </c>
      <c r="J369" s="2">
        <v>16</v>
      </c>
      <c r="K369" s="3">
        <v>93.71</v>
      </c>
      <c r="L369" s="3">
        <v>88.68</v>
      </c>
      <c r="M369" s="3">
        <v>89.59</v>
      </c>
      <c r="N369" s="3">
        <v>86.75</v>
      </c>
      <c r="O369" s="3">
        <v>87.81</v>
      </c>
      <c r="P369" s="3">
        <v>89.03</v>
      </c>
      <c r="Q369" s="2">
        <v>444</v>
      </c>
    </row>
    <row r="370" spans="8:17">
      <c r="H370" s="24" t="s">
        <v>535</v>
      </c>
      <c r="I370" s="24" t="s">
        <v>5</v>
      </c>
      <c r="J370" s="2">
        <v>22</v>
      </c>
      <c r="K370" s="3">
        <v>92.25</v>
      </c>
      <c r="L370" s="3">
        <v>87.87</v>
      </c>
      <c r="M370" s="3">
        <v>88.73</v>
      </c>
      <c r="N370" s="3">
        <v>84.38</v>
      </c>
      <c r="O370" s="3">
        <v>88.56</v>
      </c>
      <c r="P370" s="3">
        <v>86.62</v>
      </c>
      <c r="Q370" s="2">
        <v>711</v>
      </c>
    </row>
    <row r="371" spans="8:17">
      <c r="H371" s="24" t="s">
        <v>535</v>
      </c>
      <c r="I371" s="24" t="s">
        <v>6</v>
      </c>
      <c r="J371" s="2">
        <v>5</v>
      </c>
      <c r="K371" s="3">
        <v>92.71</v>
      </c>
      <c r="L371" s="3">
        <v>92.18</v>
      </c>
      <c r="M371" s="3">
        <v>88.8</v>
      </c>
      <c r="N371" s="3">
        <v>85.66</v>
      </c>
      <c r="O371" s="3">
        <v>88.27</v>
      </c>
      <c r="P371" s="3">
        <v>87.41</v>
      </c>
      <c r="Q371" s="2">
        <v>1464</v>
      </c>
    </row>
    <row r="372" spans="8:17">
      <c r="H372" s="24" t="s">
        <v>535</v>
      </c>
      <c r="I372" s="24" t="s">
        <v>7</v>
      </c>
      <c r="J372" s="2">
        <v>2</v>
      </c>
      <c r="K372" s="3">
        <v>94.64</v>
      </c>
      <c r="L372" s="3">
        <v>92.25</v>
      </c>
      <c r="M372" s="3">
        <v>89.54</v>
      </c>
      <c r="N372" s="3">
        <v>88.19</v>
      </c>
      <c r="O372" s="3">
        <v>87.48</v>
      </c>
      <c r="P372" s="3">
        <v>87.11</v>
      </c>
      <c r="Q372" s="2">
        <v>2655</v>
      </c>
    </row>
    <row r="373" spans="8:17">
      <c r="H373" s="24" t="s">
        <v>535</v>
      </c>
      <c r="I373" s="24" t="s">
        <v>10</v>
      </c>
      <c r="J373" s="2">
        <v>3</v>
      </c>
      <c r="K373" s="3">
        <v>92.75</v>
      </c>
      <c r="L373" s="3">
        <v>92.04</v>
      </c>
      <c r="M373" s="3">
        <v>89</v>
      </c>
      <c r="N373" s="3">
        <v>84.71</v>
      </c>
      <c r="O373" s="3">
        <v>87.55</v>
      </c>
      <c r="P373" s="3">
        <v>87.23</v>
      </c>
      <c r="Q373" s="2">
        <v>993</v>
      </c>
    </row>
    <row r="374" spans="8:17">
      <c r="H374" s="24" t="s">
        <v>535</v>
      </c>
      <c r="I374" s="24" t="s">
        <v>13</v>
      </c>
      <c r="J374" s="2">
        <v>11</v>
      </c>
      <c r="K374" s="3">
        <v>92.46</v>
      </c>
      <c r="L374" s="3">
        <v>90.56</v>
      </c>
      <c r="M374" s="3">
        <v>89.16</v>
      </c>
      <c r="N374" s="3">
        <v>84.81</v>
      </c>
      <c r="O374" s="3">
        <v>87.56</v>
      </c>
      <c r="P374" s="3">
        <v>86.93</v>
      </c>
      <c r="Q374" s="2">
        <v>1598</v>
      </c>
    </row>
    <row r="375" spans="8:17">
      <c r="H375" s="24" t="s">
        <v>535</v>
      </c>
      <c r="I375" s="24" t="s">
        <v>11</v>
      </c>
      <c r="J375" s="2">
        <v>5</v>
      </c>
      <c r="K375" s="3">
        <v>92.01</v>
      </c>
      <c r="L375" s="3">
        <v>91.17</v>
      </c>
      <c r="M375" s="3">
        <v>89.86</v>
      </c>
      <c r="N375" s="3">
        <v>88.2</v>
      </c>
      <c r="O375" s="3">
        <v>88.24</v>
      </c>
      <c r="P375" s="3">
        <v>86.68</v>
      </c>
      <c r="Q375" s="2">
        <v>2842</v>
      </c>
    </row>
    <row r="376" spans="8:17">
      <c r="H376" s="24" t="s">
        <v>535</v>
      </c>
      <c r="I376" s="24" t="s">
        <v>14</v>
      </c>
      <c r="J376" s="2">
        <v>5</v>
      </c>
      <c r="K376" s="3">
        <v>91.69</v>
      </c>
      <c r="L376" s="3">
        <v>89.22</v>
      </c>
      <c r="M376" s="3">
        <v>87</v>
      </c>
      <c r="N376" s="3">
        <v>84</v>
      </c>
      <c r="O376" s="3">
        <v>88.8</v>
      </c>
      <c r="P376" s="3">
        <v>88.09</v>
      </c>
      <c r="Q376" s="2">
        <v>1252</v>
      </c>
    </row>
    <row r="377" spans="8:17">
      <c r="H377" s="24" t="s">
        <v>535</v>
      </c>
      <c r="I377" s="24" t="s">
        <v>9</v>
      </c>
      <c r="J377" s="2">
        <v>6</v>
      </c>
      <c r="K377" s="3">
        <v>91.02</v>
      </c>
      <c r="L377" s="3">
        <v>86.13</v>
      </c>
      <c r="M377" s="3">
        <v>87.58</v>
      </c>
      <c r="N377" s="3">
        <v>84.7</v>
      </c>
      <c r="O377" s="3">
        <v>88.36</v>
      </c>
      <c r="P377" s="3">
        <v>87.79</v>
      </c>
      <c r="Q377" s="2">
        <v>1517</v>
      </c>
    </row>
    <row r="378" spans="8:17">
      <c r="H378" s="24" t="s">
        <v>535</v>
      </c>
      <c r="I378" s="24" t="s">
        <v>12</v>
      </c>
      <c r="J378" s="2">
        <v>7</v>
      </c>
      <c r="K378" s="3">
        <v>93.05</v>
      </c>
      <c r="L378" s="3">
        <v>90.97</v>
      </c>
      <c r="M378" s="3">
        <v>89.63</v>
      </c>
      <c r="N378" s="3">
        <v>86.4</v>
      </c>
      <c r="O378" s="3">
        <v>88.48</v>
      </c>
      <c r="P378" s="3">
        <v>87.5</v>
      </c>
      <c r="Q378" s="2">
        <v>2469</v>
      </c>
    </row>
    <row r="379" spans="8:17">
      <c r="H379" s="24" t="s">
        <v>535</v>
      </c>
      <c r="I379" s="24" t="s">
        <v>15</v>
      </c>
      <c r="J379" s="2">
        <v>12</v>
      </c>
      <c r="K379" s="3">
        <v>92.08</v>
      </c>
      <c r="L379" s="3">
        <v>89.69</v>
      </c>
      <c r="M379" s="3">
        <v>89.99</v>
      </c>
      <c r="N379" s="3">
        <v>86.36</v>
      </c>
      <c r="O379" s="3">
        <v>88.41</v>
      </c>
      <c r="P379" s="3">
        <v>87.03</v>
      </c>
      <c r="Q379" s="2">
        <v>549</v>
      </c>
    </row>
    <row r="380" spans="8:17">
      <c r="H380" s="24" t="s">
        <v>535</v>
      </c>
      <c r="I380" s="24" t="s">
        <v>616</v>
      </c>
      <c r="J380" s="2">
        <v>1</v>
      </c>
      <c r="K380" s="3">
        <v>92.16</v>
      </c>
      <c r="L380" s="3">
        <v>92.16</v>
      </c>
      <c r="M380" s="3">
        <v>89.94</v>
      </c>
      <c r="N380" s="3">
        <v>89.94</v>
      </c>
      <c r="O380" s="3">
        <v>88.63</v>
      </c>
      <c r="P380" s="3">
        <v>88.63</v>
      </c>
      <c r="Q380" s="2">
        <v>100</v>
      </c>
    </row>
    <row r="381" spans="8:17">
      <c r="H381" s="24" t="s">
        <v>447</v>
      </c>
      <c r="I381" s="24" t="s">
        <v>3</v>
      </c>
      <c r="J381" s="2">
        <v>1540</v>
      </c>
      <c r="K381" s="3">
        <v>96.63</v>
      </c>
      <c r="L381" s="3">
        <v>97.71</v>
      </c>
      <c r="M381" s="3">
        <v>89.74</v>
      </c>
      <c r="N381" s="3">
        <v>88.91</v>
      </c>
      <c r="O381" s="3">
        <v>90.29</v>
      </c>
      <c r="P381" s="3">
        <v>90.9</v>
      </c>
      <c r="Q381" s="2">
        <v>465</v>
      </c>
    </row>
    <row r="382" spans="8:17">
      <c r="H382" s="24" t="s">
        <v>447</v>
      </c>
      <c r="I382" s="24" t="s">
        <v>1</v>
      </c>
      <c r="J382" s="2">
        <v>1160</v>
      </c>
      <c r="K382" s="3">
        <v>96.57</v>
      </c>
      <c r="L382" s="3">
        <v>96.7</v>
      </c>
      <c r="M382" s="3">
        <v>89.89</v>
      </c>
      <c r="N382" s="3">
        <v>90.03</v>
      </c>
      <c r="O382" s="3">
        <v>90.27</v>
      </c>
      <c r="P382" s="3">
        <v>90.72</v>
      </c>
      <c r="Q382" s="2">
        <v>542</v>
      </c>
    </row>
    <row r="383" spans="8:17">
      <c r="H383" s="24" t="s">
        <v>447</v>
      </c>
      <c r="I383" s="24" t="s">
        <v>2</v>
      </c>
      <c r="J383" s="2">
        <v>839</v>
      </c>
      <c r="K383" s="3">
        <v>96.65</v>
      </c>
      <c r="L383" s="3">
        <v>96.09</v>
      </c>
      <c r="M383" s="3">
        <v>89.85</v>
      </c>
      <c r="N383" s="3">
        <v>89.24</v>
      </c>
      <c r="O383" s="3">
        <v>90.37</v>
      </c>
      <c r="P383" s="3">
        <v>89.47</v>
      </c>
      <c r="Q383" s="2">
        <v>739</v>
      </c>
    </row>
    <row r="384" spans="8:17">
      <c r="H384" s="24" t="s">
        <v>447</v>
      </c>
      <c r="I384" s="24" t="s">
        <v>4</v>
      </c>
      <c r="J384" s="2">
        <v>613</v>
      </c>
      <c r="K384" s="3">
        <v>96.75</v>
      </c>
      <c r="L384" s="3">
        <v>96.92</v>
      </c>
      <c r="M384" s="3">
        <v>89.44</v>
      </c>
      <c r="N384" s="3">
        <v>88.1</v>
      </c>
      <c r="O384" s="3">
        <v>90.66</v>
      </c>
      <c r="P384" s="3">
        <v>89.98</v>
      </c>
      <c r="Q384" s="2">
        <v>1042</v>
      </c>
    </row>
    <row r="385" spans="8:17">
      <c r="H385" s="24" t="s">
        <v>447</v>
      </c>
      <c r="I385" s="24" t="s">
        <v>5</v>
      </c>
      <c r="J385" s="2">
        <v>2325</v>
      </c>
      <c r="K385" s="3">
        <v>96.49</v>
      </c>
      <c r="L385" s="3">
        <v>97.14</v>
      </c>
      <c r="M385" s="3">
        <v>90.57</v>
      </c>
      <c r="N385" s="3">
        <v>90.96</v>
      </c>
      <c r="O385" s="3">
        <v>90.1</v>
      </c>
      <c r="P385" s="3">
        <v>90.12</v>
      </c>
      <c r="Q385" s="2">
        <v>307</v>
      </c>
    </row>
    <row r="386" spans="8:17">
      <c r="H386" s="24" t="s">
        <v>447</v>
      </c>
      <c r="I386" s="24" t="s">
        <v>6</v>
      </c>
      <c r="J386" s="2">
        <v>156</v>
      </c>
      <c r="K386" s="3">
        <v>95.44</v>
      </c>
      <c r="L386" s="3">
        <v>94.46</v>
      </c>
      <c r="M386" s="3">
        <v>90.58</v>
      </c>
      <c r="N386" s="3">
        <v>87.56</v>
      </c>
      <c r="O386" s="3">
        <v>89.61</v>
      </c>
      <c r="P386" s="3">
        <v>89.35</v>
      </c>
      <c r="Q386" s="2">
        <v>2899</v>
      </c>
    </row>
    <row r="387" spans="8:17">
      <c r="H387" s="24" t="s">
        <v>447</v>
      </c>
      <c r="I387" s="24" t="s">
        <v>7</v>
      </c>
      <c r="J387" s="2">
        <v>113</v>
      </c>
      <c r="K387" s="3">
        <v>95.91</v>
      </c>
      <c r="L387" s="3">
        <v>94.58</v>
      </c>
      <c r="M387" s="3">
        <v>90.02</v>
      </c>
      <c r="N387" s="3">
        <v>86.1</v>
      </c>
      <c r="O387" s="3">
        <v>89.81</v>
      </c>
      <c r="P387" s="3">
        <v>87.14</v>
      </c>
      <c r="Q387" s="2">
        <v>3244</v>
      </c>
    </row>
    <row r="388" spans="8:17">
      <c r="H388" s="24" t="s">
        <v>447</v>
      </c>
      <c r="I388" s="24" t="s">
        <v>10</v>
      </c>
      <c r="J388" s="2">
        <v>84</v>
      </c>
      <c r="K388" s="3">
        <v>96.04</v>
      </c>
      <c r="L388" s="3">
        <v>96.56</v>
      </c>
      <c r="M388" s="3">
        <v>89.84</v>
      </c>
      <c r="N388" s="3">
        <v>86.16</v>
      </c>
      <c r="O388" s="3">
        <v>90.11</v>
      </c>
      <c r="P388" s="3">
        <v>88.11</v>
      </c>
      <c r="Q388" s="2">
        <v>4049</v>
      </c>
    </row>
    <row r="389" spans="8:17">
      <c r="H389" s="24" t="s">
        <v>447</v>
      </c>
      <c r="I389" s="24" t="s">
        <v>13</v>
      </c>
      <c r="J389" s="2">
        <v>337</v>
      </c>
      <c r="K389" s="3">
        <v>95.6</v>
      </c>
      <c r="L389" s="3">
        <v>96.38</v>
      </c>
      <c r="M389" s="3">
        <v>90.94</v>
      </c>
      <c r="N389" s="3">
        <v>90.48</v>
      </c>
      <c r="O389" s="3">
        <v>89.52</v>
      </c>
      <c r="P389" s="3">
        <v>89.39</v>
      </c>
      <c r="Q389" s="2">
        <v>1496</v>
      </c>
    </row>
    <row r="390" spans="8:17">
      <c r="H390" s="24" t="s">
        <v>447</v>
      </c>
      <c r="I390" s="24" t="s">
        <v>8</v>
      </c>
      <c r="J390" s="2">
        <v>144</v>
      </c>
      <c r="K390" s="3">
        <v>95.59</v>
      </c>
      <c r="L390" s="3">
        <v>96.21</v>
      </c>
      <c r="M390" s="3">
        <v>90.31</v>
      </c>
      <c r="N390" s="3">
        <v>89.05</v>
      </c>
      <c r="O390" s="3">
        <v>89.78</v>
      </c>
      <c r="P390" s="3">
        <v>87.07</v>
      </c>
      <c r="Q390" s="2">
        <v>3274</v>
      </c>
    </row>
    <row r="391" spans="8:17">
      <c r="H391" s="24" t="s">
        <v>447</v>
      </c>
      <c r="I391" s="24" t="s">
        <v>11</v>
      </c>
      <c r="J391" s="2">
        <v>91</v>
      </c>
      <c r="K391" s="3">
        <v>96.28</v>
      </c>
      <c r="L391" s="3">
        <v>95.32</v>
      </c>
      <c r="M391" s="3">
        <v>90.37</v>
      </c>
      <c r="N391" s="3">
        <v>88.9</v>
      </c>
      <c r="O391" s="3">
        <v>90.32</v>
      </c>
      <c r="P391" s="3">
        <v>88.66</v>
      </c>
      <c r="Q391" s="2">
        <v>5848</v>
      </c>
    </row>
    <row r="392" spans="8:17">
      <c r="H392" s="24" t="s">
        <v>447</v>
      </c>
      <c r="I392" s="24" t="s">
        <v>14</v>
      </c>
      <c r="J392" s="2">
        <v>362</v>
      </c>
      <c r="K392" s="3">
        <v>95.68</v>
      </c>
      <c r="L392" s="3">
        <v>93.7</v>
      </c>
      <c r="M392" s="3">
        <v>91.16</v>
      </c>
      <c r="N392" s="3">
        <v>91.32</v>
      </c>
      <c r="O392" s="3">
        <v>89.62</v>
      </c>
      <c r="P392" s="3">
        <v>89.17</v>
      </c>
      <c r="Q392" s="2">
        <v>1642</v>
      </c>
    </row>
    <row r="393" spans="8:17">
      <c r="H393" s="24" t="s">
        <v>447</v>
      </c>
      <c r="I393" s="24" t="s">
        <v>9</v>
      </c>
      <c r="J393" s="2">
        <v>100</v>
      </c>
      <c r="K393" s="3">
        <v>96.33</v>
      </c>
      <c r="L393" s="3">
        <v>93.92</v>
      </c>
      <c r="M393" s="3">
        <v>89.85</v>
      </c>
      <c r="N393" s="3">
        <v>89.72</v>
      </c>
      <c r="O393" s="3">
        <v>90.31</v>
      </c>
      <c r="P393" s="3">
        <v>88.71</v>
      </c>
      <c r="Q393" s="2">
        <v>4130</v>
      </c>
    </row>
    <row r="394" spans="8:17">
      <c r="H394" s="24" t="s">
        <v>447</v>
      </c>
      <c r="I394" s="24" t="s">
        <v>12</v>
      </c>
      <c r="J394" s="2">
        <v>359</v>
      </c>
      <c r="K394" s="3">
        <v>95.8</v>
      </c>
      <c r="L394" s="3">
        <v>95.31</v>
      </c>
      <c r="M394" s="3">
        <v>90.62</v>
      </c>
      <c r="N394" s="3">
        <v>91.7</v>
      </c>
      <c r="O394" s="3">
        <v>89.84</v>
      </c>
      <c r="P394" s="3">
        <v>88.92</v>
      </c>
      <c r="Q394" s="2">
        <v>1654</v>
      </c>
    </row>
    <row r="395" spans="8:17">
      <c r="H395" s="24" t="s">
        <v>447</v>
      </c>
      <c r="I395" s="24" t="s">
        <v>15</v>
      </c>
      <c r="J395" s="2">
        <v>282</v>
      </c>
      <c r="K395" s="3">
        <v>96.01</v>
      </c>
      <c r="L395" s="3">
        <v>95.84</v>
      </c>
      <c r="M395" s="3">
        <v>90.3</v>
      </c>
      <c r="N395" s="3">
        <v>90.65</v>
      </c>
      <c r="O395" s="3">
        <v>90.2</v>
      </c>
      <c r="P395" s="3">
        <v>90.63</v>
      </c>
      <c r="Q395" s="2">
        <v>1926</v>
      </c>
    </row>
    <row r="396" spans="8:17">
      <c r="H396" s="24" t="s">
        <v>447</v>
      </c>
      <c r="I396" s="24" t="s">
        <v>616</v>
      </c>
      <c r="J396" s="2">
        <v>2</v>
      </c>
      <c r="K396" s="3">
        <v>96.15</v>
      </c>
      <c r="L396" s="3">
        <v>94.83</v>
      </c>
      <c r="M396" s="3">
        <v>92.85</v>
      </c>
      <c r="N396" s="3">
        <v>92.56</v>
      </c>
      <c r="O396" s="3">
        <v>89.18</v>
      </c>
      <c r="P396" s="3">
        <v>88.03</v>
      </c>
      <c r="Q396" s="2">
        <v>100</v>
      </c>
    </row>
    <row r="397" spans="8:17">
      <c r="H397" s="24" t="s">
        <v>531</v>
      </c>
      <c r="I397" s="24" t="s">
        <v>3</v>
      </c>
      <c r="J397" s="2">
        <v>34</v>
      </c>
      <c r="K397" s="3">
        <v>93.59</v>
      </c>
      <c r="L397" s="3">
        <v>93.14</v>
      </c>
      <c r="M397" s="3">
        <v>91.52</v>
      </c>
      <c r="N397" s="3">
        <v>88.74</v>
      </c>
      <c r="O397" s="3">
        <v>87.52</v>
      </c>
      <c r="P397" s="3">
        <v>87.14</v>
      </c>
      <c r="Q397" s="2">
        <v>381</v>
      </c>
    </row>
    <row r="398" spans="8:17">
      <c r="H398" s="24" t="s">
        <v>531</v>
      </c>
      <c r="I398" s="24" t="s">
        <v>1</v>
      </c>
      <c r="J398" s="2">
        <v>7</v>
      </c>
      <c r="K398" s="3">
        <v>93.25</v>
      </c>
      <c r="L398" s="3">
        <v>90.82</v>
      </c>
      <c r="M398" s="3">
        <v>90.64</v>
      </c>
      <c r="N398" s="3">
        <v>87.09</v>
      </c>
      <c r="O398" s="3">
        <v>87.61</v>
      </c>
      <c r="P398" s="3">
        <v>87.86</v>
      </c>
      <c r="Q398" s="2">
        <v>633</v>
      </c>
    </row>
    <row r="399" spans="8:17">
      <c r="H399" s="24" t="s">
        <v>531</v>
      </c>
      <c r="I399" s="24" t="s">
        <v>2</v>
      </c>
      <c r="J399" s="2">
        <v>12</v>
      </c>
      <c r="K399" s="3">
        <v>92.58</v>
      </c>
      <c r="L399" s="3">
        <v>86.77</v>
      </c>
      <c r="M399" s="3">
        <v>91.27</v>
      </c>
      <c r="N399" s="3">
        <v>87.17</v>
      </c>
      <c r="O399" s="3">
        <v>87.34</v>
      </c>
      <c r="P399" s="3">
        <v>85.58</v>
      </c>
      <c r="Q399" s="2">
        <v>1103</v>
      </c>
    </row>
    <row r="400" spans="8:17">
      <c r="H400" s="24" t="s">
        <v>531</v>
      </c>
      <c r="I400" s="24" t="s">
        <v>4</v>
      </c>
      <c r="J400" s="2">
        <v>2</v>
      </c>
      <c r="K400" s="3">
        <v>93.18</v>
      </c>
      <c r="L400" s="3">
        <v>92.16</v>
      </c>
      <c r="M400" s="3">
        <v>91.16</v>
      </c>
      <c r="N400" s="3">
        <v>90.29</v>
      </c>
      <c r="O400" s="3">
        <v>88.58</v>
      </c>
      <c r="P400" s="3">
        <v>88.06</v>
      </c>
      <c r="Q400" s="2">
        <v>1545</v>
      </c>
    </row>
    <row r="401" spans="8:17">
      <c r="H401" s="24" t="s">
        <v>531</v>
      </c>
      <c r="I401" s="24" t="s">
        <v>5</v>
      </c>
      <c r="J401" s="2">
        <v>31</v>
      </c>
      <c r="K401" s="3">
        <v>93.41</v>
      </c>
      <c r="L401" s="3">
        <v>90.98</v>
      </c>
      <c r="M401" s="3">
        <v>91.51</v>
      </c>
      <c r="N401" s="3">
        <v>91.8</v>
      </c>
      <c r="O401" s="3">
        <v>87.7</v>
      </c>
      <c r="P401" s="3">
        <v>87.7</v>
      </c>
      <c r="Q401" s="2">
        <v>376</v>
      </c>
    </row>
    <row r="402" spans="8:17">
      <c r="H402" s="24" t="s">
        <v>531</v>
      </c>
      <c r="I402" s="24" t="s">
        <v>6</v>
      </c>
      <c r="J402" s="2">
        <v>4</v>
      </c>
      <c r="K402" s="3">
        <v>93.23</v>
      </c>
      <c r="L402" s="3">
        <v>91.28</v>
      </c>
      <c r="M402" s="3">
        <v>91.61</v>
      </c>
      <c r="N402" s="3">
        <v>88.97</v>
      </c>
      <c r="O402" s="3">
        <v>87.54</v>
      </c>
      <c r="P402" s="3">
        <v>86.97</v>
      </c>
      <c r="Q402" s="2">
        <v>2633</v>
      </c>
    </row>
    <row r="403" spans="8:17">
      <c r="H403" s="24" t="s">
        <v>531</v>
      </c>
      <c r="I403" s="24" t="s">
        <v>7</v>
      </c>
      <c r="J403" s="2">
        <v>4</v>
      </c>
      <c r="K403" s="3">
        <v>93.76</v>
      </c>
      <c r="L403" s="3">
        <v>92.48</v>
      </c>
      <c r="M403" s="3">
        <v>91.64</v>
      </c>
      <c r="N403" s="3">
        <v>90.49</v>
      </c>
      <c r="O403" s="3">
        <v>87.27</v>
      </c>
      <c r="P403" s="3">
        <v>85.49</v>
      </c>
      <c r="Q403" s="2">
        <v>1618</v>
      </c>
    </row>
    <row r="404" spans="8:17">
      <c r="H404" s="24" t="s">
        <v>531</v>
      </c>
      <c r="I404" s="24" t="s">
        <v>10</v>
      </c>
      <c r="J404" s="2">
        <v>3</v>
      </c>
      <c r="K404" s="3">
        <v>93.78</v>
      </c>
      <c r="L404" s="3">
        <v>92.69</v>
      </c>
      <c r="M404" s="3">
        <v>91.35</v>
      </c>
      <c r="N404" s="3">
        <v>89.25</v>
      </c>
      <c r="O404" s="3">
        <v>88.08</v>
      </c>
      <c r="P404" s="3">
        <v>87.66</v>
      </c>
      <c r="Q404" s="2">
        <v>4017</v>
      </c>
    </row>
    <row r="405" spans="8:17">
      <c r="H405" s="24" t="s">
        <v>531</v>
      </c>
      <c r="I405" s="24" t="s">
        <v>13</v>
      </c>
      <c r="J405" s="2">
        <v>15</v>
      </c>
      <c r="K405" s="3">
        <v>93.18</v>
      </c>
      <c r="L405" s="3">
        <v>91.15</v>
      </c>
      <c r="M405" s="3">
        <v>91.97</v>
      </c>
      <c r="N405" s="3">
        <v>89.11</v>
      </c>
      <c r="O405" s="3">
        <v>87.56</v>
      </c>
      <c r="P405" s="3">
        <v>86.83</v>
      </c>
      <c r="Q405" s="2">
        <v>587</v>
      </c>
    </row>
    <row r="406" spans="8:17">
      <c r="H406" s="24" t="s">
        <v>531</v>
      </c>
      <c r="I406" s="24" t="s">
        <v>11</v>
      </c>
      <c r="J406" s="2">
        <v>1</v>
      </c>
      <c r="K406" s="3">
        <v>92.29</v>
      </c>
      <c r="L406" s="3">
        <v>92.29</v>
      </c>
      <c r="M406" s="3">
        <v>89.65</v>
      </c>
      <c r="N406" s="3">
        <v>89.65</v>
      </c>
      <c r="O406" s="3">
        <v>87.25</v>
      </c>
      <c r="P406" s="3">
        <v>87.25</v>
      </c>
      <c r="Q406" s="2">
        <v>2090</v>
      </c>
    </row>
    <row r="407" spans="8:17">
      <c r="H407" s="24" t="s">
        <v>531</v>
      </c>
      <c r="I407" s="24" t="s">
        <v>14</v>
      </c>
      <c r="J407" s="2">
        <v>5</v>
      </c>
      <c r="K407" s="3">
        <v>90.86</v>
      </c>
      <c r="L407" s="3">
        <v>89.9</v>
      </c>
      <c r="M407" s="3">
        <v>90.56</v>
      </c>
      <c r="N407" s="3">
        <v>89.76</v>
      </c>
      <c r="O407" s="3">
        <v>87.82</v>
      </c>
      <c r="P407" s="3">
        <v>86.86</v>
      </c>
      <c r="Q407" s="2">
        <v>1728</v>
      </c>
    </row>
    <row r="408" spans="8:17">
      <c r="H408" s="24" t="s">
        <v>531</v>
      </c>
      <c r="I408" s="24" t="s">
        <v>9</v>
      </c>
      <c r="J408" s="2">
        <v>2</v>
      </c>
      <c r="K408" s="3">
        <v>93.11</v>
      </c>
      <c r="L408" s="3">
        <v>92.96</v>
      </c>
      <c r="M408" s="3">
        <v>91.66</v>
      </c>
      <c r="N408" s="3">
        <v>90.53</v>
      </c>
      <c r="O408" s="3">
        <v>89.01</v>
      </c>
      <c r="P408" s="3">
        <v>88.91</v>
      </c>
      <c r="Q408" s="2">
        <v>4990</v>
      </c>
    </row>
    <row r="409" spans="8:17">
      <c r="H409" s="24" t="s">
        <v>531</v>
      </c>
      <c r="I409" s="24" t="s">
        <v>12</v>
      </c>
      <c r="J409" s="2">
        <v>8</v>
      </c>
      <c r="K409" s="3">
        <v>94.86</v>
      </c>
      <c r="L409" s="3">
        <v>91.74</v>
      </c>
      <c r="M409" s="3">
        <v>91.81</v>
      </c>
      <c r="N409" s="3">
        <v>89.69</v>
      </c>
      <c r="O409" s="3">
        <v>88.49</v>
      </c>
      <c r="P409" s="3">
        <v>86.72</v>
      </c>
      <c r="Q409" s="2">
        <v>1890</v>
      </c>
    </row>
    <row r="410" spans="8:17">
      <c r="H410" s="24" t="s">
        <v>531</v>
      </c>
      <c r="I410" s="24" t="s">
        <v>15</v>
      </c>
      <c r="J410" s="2">
        <v>7</v>
      </c>
      <c r="K410" s="3">
        <v>93.08</v>
      </c>
      <c r="L410" s="3">
        <v>90.9</v>
      </c>
      <c r="M410" s="3">
        <v>91.92</v>
      </c>
      <c r="N410" s="3">
        <v>90.69</v>
      </c>
      <c r="O410" s="3">
        <v>87.95</v>
      </c>
      <c r="P410" s="3">
        <v>86.72</v>
      </c>
      <c r="Q410" s="2">
        <v>1931</v>
      </c>
    </row>
    <row r="411" spans="8:17">
      <c r="H411" s="24" t="s">
        <v>556</v>
      </c>
      <c r="I411" s="24" t="s">
        <v>3</v>
      </c>
      <c r="J411" s="2">
        <v>7</v>
      </c>
      <c r="K411" s="3">
        <v>93.51</v>
      </c>
      <c r="L411" s="3">
        <v>91.66</v>
      </c>
      <c r="M411" s="3">
        <v>92.17</v>
      </c>
      <c r="N411" s="3">
        <v>89.36</v>
      </c>
      <c r="O411" s="3">
        <v>87.15</v>
      </c>
      <c r="P411" s="3">
        <v>86.24</v>
      </c>
      <c r="Q411" s="2">
        <v>683</v>
      </c>
    </row>
    <row r="412" spans="8:17">
      <c r="H412" s="24" t="s">
        <v>556</v>
      </c>
      <c r="I412" s="24" t="s">
        <v>1</v>
      </c>
      <c r="J412" s="2">
        <v>9</v>
      </c>
      <c r="K412" s="3">
        <v>93.18</v>
      </c>
      <c r="L412" s="3">
        <v>90.89</v>
      </c>
      <c r="M412" s="3">
        <v>91.5</v>
      </c>
      <c r="N412" s="3">
        <v>89.98</v>
      </c>
      <c r="O412" s="3">
        <v>87.94</v>
      </c>
      <c r="P412" s="3">
        <v>86.7</v>
      </c>
      <c r="Q412" s="2">
        <v>386</v>
      </c>
    </row>
    <row r="413" spans="8:17">
      <c r="H413" s="24" t="s">
        <v>556</v>
      </c>
      <c r="I413" s="24" t="s">
        <v>2</v>
      </c>
      <c r="J413" s="2">
        <v>3</v>
      </c>
      <c r="K413" s="3">
        <v>93.54</v>
      </c>
      <c r="L413" s="3">
        <v>92.12</v>
      </c>
      <c r="M413" s="3">
        <v>91.92</v>
      </c>
      <c r="N413" s="3">
        <v>90.99</v>
      </c>
      <c r="O413" s="3">
        <v>87.53</v>
      </c>
      <c r="P413" s="3">
        <v>86.47</v>
      </c>
      <c r="Q413" s="2">
        <v>753</v>
      </c>
    </row>
    <row r="414" spans="8:17">
      <c r="H414" s="24" t="s">
        <v>556</v>
      </c>
      <c r="I414" s="24" t="s">
        <v>4</v>
      </c>
      <c r="J414" s="2">
        <v>2</v>
      </c>
      <c r="K414" s="3">
        <v>92.53</v>
      </c>
      <c r="L414" s="3">
        <v>91.15</v>
      </c>
      <c r="M414" s="3">
        <v>90.48</v>
      </c>
      <c r="N414" s="3">
        <v>90.32</v>
      </c>
      <c r="O414" s="3">
        <v>90.14</v>
      </c>
      <c r="P414" s="3">
        <v>88.45</v>
      </c>
      <c r="Q414" s="2">
        <v>2115</v>
      </c>
    </row>
    <row r="415" spans="8:17">
      <c r="H415" s="24" t="s">
        <v>556</v>
      </c>
      <c r="I415" s="24" t="s">
        <v>5</v>
      </c>
      <c r="J415" s="2">
        <v>13</v>
      </c>
      <c r="K415" s="3">
        <v>93.85</v>
      </c>
      <c r="L415" s="3">
        <v>91.53</v>
      </c>
      <c r="M415" s="3">
        <v>92.99</v>
      </c>
      <c r="N415" s="3">
        <v>93.07</v>
      </c>
      <c r="O415" s="3">
        <v>87.18</v>
      </c>
      <c r="P415" s="3">
        <v>86.22</v>
      </c>
      <c r="Q415" s="2">
        <v>322</v>
      </c>
    </row>
    <row r="416" spans="8:17">
      <c r="H416" s="24" t="s">
        <v>556</v>
      </c>
      <c r="I416" s="24" t="s">
        <v>6</v>
      </c>
      <c r="J416" s="2">
        <v>2</v>
      </c>
      <c r="K416" s="3">
        <v>94.21</v>
      </c>
      <c r="L416" s="3">
        <v>94.12</v>
      </c>
      <c r="M416" s="3">
        <v>91.64</v>
      </c>
      <c r="N416" s="3">
        <v>91.06</v>
      </c>
      <c r="O416" s="3">
        <v>86.86</v>
      </c>
      <c r="P416" s="3">
        <v>85.81</v>
      </c>
      <c r="Q416" s="2">
        <v>1415</v>
      </c>
    </row>
    <row r="417" spans="8:17">
      <c r="H417" s="24" t="s">
        <v>556</v>
      </c>
      <c r="I417" s="24" t="s">
        <v>7</v>
      </c>
      <c r="J417" s="2">
        <v>2</v>
      </c>
      <c r="K417" s="3">
        <v>90.17</v>
      </c>
      <c r="L417" s="3">
        <v>89.6</v>
      </c>
      <c r="M417" s="3">
        <v>89.6</v>
      </c>
      <c r="N417" s="3">
        <v>89.3</v>
      </c>
      <c r="O417" s="3">
        <v>87.76</v>
      </c>
      <c r="P417" s="3">
        <v>87.65</v>
      </c>
      <c r="Q417" s="2">
        <v>2075</v>
      </c>
    </row>
    <row r="418" spans="8:17">
      <c r="H418" s="24" t="s">
        <v>556</v>
      </c>
      <c r="I418" s="24" t="s">
        <v>13</v>
      </c>
      <c r="J418" s="2">
        <v>4</v>
      </c>
      <c r="K418" s="3">
        <v>93.7</v>
      </c>
      <c r="L418" s="3">
        <v>91.92</v>
      </c>
      <c r="M418" s="3">
        <v>92.65</v>
      </c>
      <c r="N418" s="3">
        <v>91.94</v>
      </c>
      <c r="O418" s="3">
        <v>88.25</v>
      </c>
      <c r="P418" s="3">
        <v>86.29</v>
      </c>
      <c r="Q418" s="2">
        <v>1250</v>
      </c>
    </row>
    <row r="419" spans="8:17">
      <c r="H419" s="24" t="s">
        <v>556</v>
      </c>
      <c r="I419" s="24" t="s">
        <v>8</v>
      </c>
      <c r="J419" s="2">
        <v>1</v>
      </c>
      <c r="K419" s="3">
        <v>92.61</v>
      </c>
      <c r="L419" s="3">
        <v>92.61</v>
      </c>
      <c r="M419" s="3">
        <v>90.25</v>
      </c>
      <c r="N419" s="3">
        <v>90.25</v>
      </c>
      <c r="O419" s="3">
        <v>85.63</v>
      </c>
      <c r="P419" s="3">
        <v>85.63</v>
      </c>
      <c r="Q419" s="2">
        <v>790</v>
      </c>
    </row>
    <row r="420" spans="8:17">
      <c r="H420" s="24" t="s">
        <v>556</v>
      </c>
      <c r="I420" s="24" t="s">
        <v>11</v>
      </c>
      <c r="J420" s="2">
        <v>1</v>
      </c>
      <c r="K420" s="3">
        <v>91.15</v>
      </c>
      <c r="L420" s="3">
        <v>91.15</v>
      </c>
      <c r="M420" s="3">
        <v>91.1</v>
      </c>
      <c r="N420" s="3">
        <v>91.1</v>
      </c>
      <c r="O420" s="3">
        <v>86.85</v>
      </c>
      <c r="P420" s="3">
        <v>86.85</v>
      </c>
      <c r="Q420" s="2">
        <v>1910</v>
      </c>
    </row>
    <row r="421" spans="8:17">
      <c r="H421" s="24" t="s">
        <v>556</v>
      </c>
      <c r="I421" s="24" t="s">
        <v>14</v>
      </c>
      <c r="J421" s="2">
        <v>4</v>
      </c>
      <c r="K421" s="3">
        <v>92.6</v>
      </c>
      <c r="L421" s="3">
        <v>89.5</v>
      </c>
      <c r="M421" s="3">
        <v>90.67</v>
      </c>
      <c r="N421" s="3">
        <v>87.67</v>
      </c>
      <c r="O421" s="3">
        <v>86.86</v>
      </c>
      <c r="P421" s="3">
        <v>86.46</v>
      </c>
      <c r="Q421" s="2">
        <v>495</v>
      </c>
    </row>
    <row r="422" spans="8:17">
      <c r="H422" s="24" t="s">
        <v>556</v>
      </c>
      <c r="I422" s="24" t="s">
        <v>12</v>
      </c>
      <c r="J422" s="2">
        <v>2</v>
      </c>
      <c r="K422" s="3">
        <v>93.01</v>
      </c>
      <c r="L422" s="3">
        <v>92.74</v>
      </c>
      <c r="M422" s="3">
        <v>91.81</v>
      </c>
      <c r="N422" s="3">
        <v>91.31</v>
      </c>
      <c r="O422" s="3">
        <v>87.55</v>
      </c>
      <c r="P422" s="3">
        <v>86.92</v>
      </c>
      <c r="Q422" s="2">
        <v>1255</v>
      </c>
    </row>
    <row r="423" spans="8:17">
      <c r="H423" s="24" t="s">
        <v>556</v>
      </c>
      <c r="I423" s="24" t="s">
        <v>15</v>
      </c>
      <c r="J423" s="2">
        <v>1</v>
      </c>
      <c r="K423" s="3">
        <v>92.53</v>
      </c>
      <c r="L423" s="3">
        <v>92.53</v>
      </c>
      <c r="M423" s="3">
        <v>91.95</v>
      </c>
      <c r="N423" s="3">
        <v>91.95</v>
      </c>
      <c r="O423" s="3">
        <v>88.96</v>
      </c>
      <c r="P423" s="3">
        <v>88.96</v>
      </c>
      <c r="Q423" s="2">
        <v>3050</v>
      </c>
    </row>
    <row r="424" spans="8:17">
      <c r="H424" s="24" t="s">
        <v>546</v>
      </c>
      <c r="I424" s="24" t="s">
        <v>3</v>
      </c>
      <c r="J424" s="2">
        <v>10</v>
      </c>
      <c r="K424" s="3">
        <v>92.73</v>
      </c>
      <c r="L424" s="3">
        <v>89.62</v>
      </c>
      <c r="M424" s="3">
        <v>90.36</v>
      </c>
      <c r="N424" s="3">
        <v>88.46</v>
      </c>
      <c r="O424" s="3">
        <v>87.69</v>
      </c>
      <c r="P424" s="3">
        <v>85.6</v>
      </c>
      <c r="Q424" s="2">
        <v>730</v>
      </c>
    </row>
    <row r="425" spans="8:17">
      <c r="H425" s="24" t="s">
        <v>546</v>
      </c>
      <c r="I425" s="24" t="s">
        <v>1</v>
      </c>
      <c r="J425" s="2">
        <v>8</v>
      </c>
      <c r="K425" s="3">
        <v>92.88</v>
      </c>
      <c r="L425" s="3">
        <v>90.4</v>
      </c>
      <c r="M425" s="3">
        <v>91.14</v>
      </c>
      <c r="N425" s="3">
        <v>89.45</v>
      </c>
      <c r="O425" s="3">
        <v>87.81</v>
      </c>
      <c r="P425" s="3">
        <v>86.27</v>
      </c>
      <c r="Q425" s="2">
        <v>931</v>
      </c>
    </row>
    <row r="426" spans="8:17">
      <c r="H426" s="24" t="s">
        <v>546</v>
      </c>
      <c r="I426" s="24" t="s">
        <v>2</v>
      </c>
      <c r="J426" s="2">
        <v>12</v>
      </c>
      <c r="K426" s="3">
        <v>93.96</v>
      </c>
      <c r="L426" s="3">
        <v>88.81</v>
      </c>
      <c r="M426" s="3">
        <v>91</v>
      </c>
      <c r="N426" s="3">
        <v>87.18</v>
      </c>
      <c r="O426" s="3">
        <v>87.41</v>
      </c>
      <c r="P426" s="3">
        <v>86.17</v>
      </c>
      <c r="Q426" s="2">
        <v>654</v>
      </c>
    </row>
    <row r="427" spans="8:17">
      <c r="H427" s="24" t="s">
        <v>546</v>
      </c>
      <c r="I427" s="24" t="s">
        <v>4</v>
      </c>
      <c r="J427" s="2">
        <v>2</v>
      </c>
      <c r="K427" s="3">
        <v>90.35</v>
      </c>
      <c r="L427" s="3">
        <v>89.83</v>
      </c>
      <c r="M427" s="3">
        <v>90.52</v>
      </c>
      <c r="N427" s="3">
        <v>90.03</v>
      </c>
      <c r="O427" s="3">
        <v>86.43</v>
      </c>
      <c r="P427" s="3">
        <v>86.21</v>
      </c>
      <c r="Q427" s="2">
        <v>3965</v>
      </c>
    </row>
    <row r="428" spans="8:17">
      <c r="H428" s="24" t="s">
        <v>546</v>
      </c>
      <c r="I428" s="24" t="s">
        <v>5</v>
      </c>
      <c r="J428" s="2">
        <v>8</v>
      </c>
      <c r="K428" s="3">
        <v>92.3</v>
      </c>
      <c r="L428" s="3">
        <v>88.13</v>
      </c>
      <c r="M428" s="3">
        <v>90.84</v>
      </c>
      <c r="N428" s="3">
        <v>87.93</v>
      </c>
      <c r="O428" s="3">
        <v>87.28</v>
      </c>
      <c r="P428" s="3">
        <v>87.93</v>
      </c>
      <c r="Q428" s="2">
        <v>455</v>
      </c>
    </row>
    <row r="429" spans="8:17">
      <c r="H429" s="24" t="s">
        <v>546</v>
      </c>
      <c r="I429" s="24" t="s">
        <v>6</v>
      </c>
      <c r="J429" s="2">
        <v>1</v>
      </c>
      <c r="K429" s="3">
        <v>92.85</v>
      </c>
      <c r="L429" s="3">
        <v>92.85</v>
      </c>
      <c r="M429" s="3">
        <v>92.11</v>
      </c>
      <c r="N429" s="3">
        <v>92.11</v>
      </c>
      <c r="O429" s="3">
        <v>90.24</v>
      </c>
      <c r="P429" s="3">
        <v>90.24</v>
      </c>
      <c r="Q429" s="2">
        <v>2450</v>
      </c>
    </row>
    <row r="430" spans="8:17">
      <c r="H430" s="24" t="s">
        <v>546</v>
      </c>
      <c r="I430" s="24" t="s">
        <v>7</v>
      </c>
      <c r="J430" s="2">
        <v>2</v>
      </c>
      <c r="K430" s="3">
        <v>93.65</v>
      </c>
      <c r="L430" s="3">
        <v>92.74</v>
      </c>
      <c r="M430" s="3">
        <v>93.08</v>
      </c>
      <c r="N430" s="3">
        <v>92.01</v>
      </c>
      <c r="O430" s="3">
        <v>87.27</v>
      </c>
      <c r="P430" s="3">
        <v>86.43</v>
      </c>
      <c r="Q430" s="2">
        <v>1230</v>
      </c>
    </row>
    <row r="431" spans="8:17">
      <c r="H431" s="24" t="s">
        <v>546</v>
      </c>
      <c r="I431" s="24" t="s">
        <v>13</v>
      </c>
      <c r="J431" s="2">
        <v>7</v>
      </c>
      <c r="K431" s="3">
        <v>91.62</v>
      </c>
      <c r="L431" s="3">
        <v>88.39</v>
      </c>
      <c r="M431" s="3">
        <v>89.9</v>
      </c>
      <c r="N431" s="3">
        <v>85.49</v>
      </c>
      <c r="O431" s="3">
        <v>87.58</v>
      </c>
      <c r="P431" s="3">
        <v>85.67</v>
      </c>
      <c r="Q431" s="2">
        <v>1289</v>
      </c>
    </row>
    <row r="432" spans="8:17">
      <c r="H432" s="24" t="s">
        <v>546</v>
      </c>
      <c r="I432" s="24" t="s">
        <v>8</v>
      </c>
      <c r="J432" s="2">
        <v>5</v>
      </c>
      <c r="K432" s="3">
        <v>91.08</v>
      </c>
      <c r="L432" s="3">
        <v>85.7</v>
      </c>
      <c r="M432" s="3">
        <v>89.76</v>
      </c>
      <c r="N432" s="3">
        <v>86.04</v>
      </c>
      <c r="O432" s="3">
        <v>88.38</v>
      </c>
      <c r="P432" s="3">
        <v>87.26</v>
      </c>
      <c r="Q432" s="2">
        <v>1540</v>
      </c>
    </row>
    <row r="433" spans="8:17">
      <c r="H433" s="24" t="s">
        <v>546</v>
      </c>
      <c r="I433" s="24" t="s">
        <v>11</v>
      </c>
      <c r="J433" s="2">
        <v>1</v>
      </c>
      <c r="K433" s="3">
        <v>88.74</v>
      </c>
      <c r="L433" s="3">
        <v>88.74</v>
      </c>
      <c r="M433" s="3">
        <v>87.15</v>
      </c>
      <c r="N433" s="3">
        <v>87.15</v>
      </c>
      <c r="O433" s="3">
        <v>87.01</v>
      </c>
      <c r="P433" s="3">
        <v>87.01</v>
      </c>
      <c r="Q433" s="2">
        <v>860</v>
      </c>
    </row>
    <row r="434" spans="8:17">
      <c r="H434" s="24" t="s">
        <v>546</v>
      </c>
      <c r="I434" s="24" t="s">
        <v>14</v>
      </c>
      <c r="J434" s="2">
        <v>4</v>
      </c>
      <c r="K434" s="3">
        <v>92.39</v>
      </c>
      <c r="L434" s="3">
        <v>90.88</v>
      </c>
      <c r="M434" s="3">
        <v>91.88</v>
      </c>
      <c r="N434" s="3">
        <v>89.91</v>
      </c>
      <c r="O434" s="3">
        <v>87.41</v>
      </c>
      <c r="P434" s="3">
        <v>87.09</v>
      </c>
      <c r="Q434" s="2">
        <v>613</v>
      </c>
    </row>
    <row r="435" spans="8:17">
      <c r="H435" s="24" t="s">
        <v>546</v>
      </c>
      <c r="I435" s="24" t="s">
        <v>9</v>
      </c>
      <c r="J435" s="2">
        <v>2</v>
      </c>
      <c r="K435" s="3">
        <v>91.52</v>
      </c>
      <c r="L435" s="3">
        <v>89.56</v>
      </c>
      <c r="M435" s="3">
        <v>91.34</v>
      </c>
      <c r="N435" s="3">
        <v>89.92</v>
      </c>
      <c r="O435" s="3">
        <v>86.54</v>
      </c>
      <c r="P435" s="3">
        <v>86.21</v>
      </c>
      <c r="Q435" s="2">
        <v>1705</v>
      </c>
    </row>
    <row r="436" spans="8:17">
      <c r="H436" s="24" t="s">
        <v>546</v>
      </c>
      <c r="I436" s="24" t="s">
        <v>12</v>
      </c>
      <c r="J436" s="2">
        <v>10</v>
      </c>
      <c r="K436" s="3">
        <v>93.54</v>
      </c>
      <c r="L436" s="3">
        <v>91.07</v>
      </c>
      <c r="M436" s="3">
        <v>91.34</v>
      </c>
      <c r="N436" s="3">
        <v>89.65</v>
      </c>
      <c r="O436" s="3">
        <v>87.58</v>
      </c>
      <c r="P436" s="3">
        <v>86.66</v>
      </c>
      <c r="Q436" s="2">
        <v>631</v>
      </c>
    </row>
    <row r="437" spans="8:17">
      <c r="H437" s="24" t="s">
        <v>546</v>
      </c>
      <c r="I437" s="24" t="s">
        <v>15</v>
      </c>
      <c r="J437" s="2">
        <v>2</v>
      </c>
      <c r="K437" s="3">
        <v>93.04</v>
      </c>
      <c r="L437" s="3">
        <v>92.27</v>
      </c>
      <c r="M437" s="3">
        <v>91.58</v>
      </c>
      <c r="N437" s="3">
        <v>91.26</v>
      </c>
      <c r="O437" s="3">
        <v>87.77</v>
      </c>
      <c r="P437" s="3">
        <v>87.16</v>
      </c>
      <c r="Q437" s="2">
        <v>1710</v>
      </c>
    </row>
    <row r="438" spans="8:17">
      <c r="H438" s="24" t="s">
        <v>553</v>
      </c>
      <c r="I438" s="24" t="s">
        <v>3</v>
      </c>
      <c r="J438" s="2">
        <v>5</v>
      </c>
      <c r="K438" s="3">
        <v>92.38</v>
      </c>
      <c r="L438" s="3">
        <v>90.56</v>
      </c>
      <c r="M438" s="3">
        <v>90.67</v>
      </c>
      <c r="N438" s="3">
        <v>88.77</v>
      </c>
      <c r="O438" s="3">
        <v>88.9</v>
      </c>
      <c r="P438" s="3">
        <v>87.52</v>
      </c>
      <c r="Q438" s="2">
        <v>1220</v>
      </c>
    </row>
    <row r="439" spans="8:17">
      <c r="H439" s="24" t="s">
        <v>553</v>
      </c>
      <c r="I439" s="24" t="s">
        <v>1</v>
      </c>
      <c r="J439" s="2">
        <v>5</v>
      </c>
      <c r="K439" s="3">
        <v>91.99</v>
      </c>
      <c r="L439" s="3">
        <v>90.64</v>
      </c>
      <c r="M439" s="3">
        <v>89.39</v>
      </c>
      <c r="N439" s="3">
        <v>87.2</v>
      </c>
      <c r="O439" s="3">
        <v>88.49</v>
      </c>
      <c r="P439" s="3">
        <v>87.48</v>
      </c>
      <c r="Q439" s="2">
        <v>902</v>
      </c>
    </row>
    <row r="440" spans="8:17">
      <c r="H440" s="24" t="s">
        <v>553</v>
      </c>
      <c r="I440" s="24" t="s">
        <v>2</v>
      </c>
      <c r="J440" s="2">
        <v>3</v>
      </c>
      <c r="K440" s="3">
        <v>91.85</v>
      </c>
      <c r="L440" s="3">
        <v>90.82</v>
      </c>
      <c r="M440" s="3">
        <v>90.56</v>
      </c>
      <c r="N440" s="3">
        <v>89.34</v>
      </c>
      <c r="O440" s="3">
        <v>89.1</v>
      </c>
      <c r="P440" s="3">
        <v>88.95</v>
      </c>
      <c r="Q440" s="2">
        <v>1550</v>
      </c>
    </row>
    <row r="441" spans="8:17">
      <c r="H441" s="24" t="s">
        <v>553</v>
      </c>
      <c r="I441" s="24" t="s">
        <v>4</v>
      </c>
      <c r="J441" s="2">
        <v>13</v>
      </c>
      <c r="K441" s="3">
        <v>92.42</v>
      </c>
      <c r="L441" s="3">
        <v>88.33</v>
      </c>
      <c r="M441" s="3">
        <v>90.33</v>
      </c>
      <c r="N441" s="3">
        <v>87.29</v>
      </c>
      <c r="O441" s="3">
        <v>88.15</v>
      </c>
      <c r="P441" s="3">
        <v>86.32</v>
      </c>
      <c r="Q441" s="2">
        <v>605</v>
      </c>
    </row>
    <row r="442" spans="8:17">
      <c r="H442" s="24" t="s">
        <v>553</v>
      </c>
      <c r="I442" s="24" t="s">
        <v>5</v>
      </c>
      <c r="J442" s="2">
        <v>4</v>
      </c>
      <c r="K442" s="3">
        <v>91.99</v>
      </c>
      <c r="L442" s="3">
        <v>88.06</v>
      </c>
      <c r="M442" s="3">
        <v>89.91</v>
      </c>
      <c r="N442" s="3">
        <v>88.06</v>
      </c>
      <c r="O442" s="3">
        <v>88.5</v>
      </c>
      <c r="P442" s="3">
        <v>88.15</v>
      </c>
      <c r="Q442" s="2">
        <v>380</v>
      </c>
    </row>
    <row r="443" spans="8:17">
      <c r="H443" s="24" t="s">
        <v>553</v>
      </c>
      <c r="I443" s="24" t="s">
        <v>7</v>
      </c>
      <c r="J443" s="2">
        <v>1</v>
      </c>
      <c r="K443" s="3">
        <v>91</v>
      </c>
      <c r="L443" s="3">
        <v>91</v>
      </c>
      <c r="M443" s="3">
        <v>88.6</v>
      </c>
      <c r="N443" s="3">
        <v>88.6</v>
      </c>
      <c r="O443" s="3">
        <v>87.44</v>
      </c>
      <c r="P443" s="3">
        <v>87.44</v>
      </c>
      <c r="Q443" s="2">
        <v>3900</v>
      </c>
    </row>
    <row r="444" spans="8:17">
      <c r="H444" s="24" t="s">
        <v>553</v>
      </c>
      <c r="I444" s="24" t="s">
        <v>10</v>
      </c>
      <c r="J444" s="2">
        <v>1</v>
      </c>
      <c r="K444" s="3">
        <v>90.76</v>
      </c>
      <c r="L444" s="3">
        <v>90.76</v>
      </c>
      <c r="M444" s="3">
        <v>90.1</v>
      </c>
      <c r="N444" s="3">
        <v>90.1</v>
      </c>
      <c r="O444" s="3">
        <v>87.78</v>
      </c>
      <c r="P444" s="3">
        <v>87.78</v>
      </c>
      <c r="Q444" s="2">
        <v>1990</v>
      </c>
    </row>
    <row r="445" spans="8:17">
      <c r="H445" s="24" t="s">
        <v>553</v>
      </c>
      <c r="I445" s="24" t="s">
        <v>13</v>
      </c>
      <c r="J445" s="2">
        <v>3</v>
      </c>
      <c r="K445" s="3">
        <v>92.34</v>
      </c>
      <c r="L445" s="3">
        <v>90.88</v>
      </c>
      <c r="M445" s="3">
        <v>89.71</v>
      </c>
      <c r="N445" s="3">
        <v>86.65</v>
      </c>
      <c r="O445" s="3">
        <v>88.93</v>
      </c>
      <c r="P445" s="3">
        <v>88.14</v>
      </c>
      <c r="Q445" s="2">
        <v>1063</v>
      </c>
    </row>
    <row r="446" spans="8:17">
      <c r="H446" s="24" t="s">
        <v>553</v>
      </c>
      <c r="I446" s="24" t="s">
        <v>8</v>
      </c>
      <c r="J446" s="2">
        <v>1</v>
      </c>
      <c r="K446" s="3">
        <v>92.34</v>
      </c>
      <c r="L446" s="3">
        <v>92.34</v>
      </c>
      <c r="M446" s="3">
        <v>89.08</v>
      </c>
      <c r="N446" s="3">
        <v>89.08</v>
      </c>
      <c r="O446" s="3">
        <v>87.41</v>
      </c>
      <c r="P446" s="3">
        <v>87.41</v>
      </c>
      <c r="Q446" s="2">
        <v>1890</v>
      </c>
    </row>
    <row r="447" spans="8:17">
      <c r="H447" s="24" t="s">
        <v>553</v>
      </c>
      <c r="I447" s="24" t="s">
        <v>11</v>
      </c>
      <c r="J447" s="2">
        <v>2</v>
      </c>
      <c r="K447" s="3">
        <v>92.99</v>
      </c>
      <c r="L447" s="3">
        <v>92.85</v>
      </c>
      <c r="M447" s="3">
        <v>91.86</v>
      </c>
      <c r="N447" s="3">
        <v>91.14</v>
      </c>
      <c r="O447" s="3">
        <v>87.61</v>
      </c>
      <c r="P447" s="3">
        <v>87.42</v>
      </c>
      <c r="Q447" s="2">
        <v>450</v>
      </c>
    </row>
    <row r="448" spans="8:17">
      <c r="H448" s="24" t="s">
        <v>553</v>
      </c>
      <c r="I448" s="24" t="s">
        <v>14</v>
      </c>
      <c r="J448" s="2">
        <v>2</v>
      </c>
      <c r="K448" s="3">
        <v>92.78</v>
      </c>
      <c r="L448" s="3">
        <v>90.85</v>
      </c>
      <c r="M448" s="3">
        <v>89.47</v>
      </c>
      <c r="N448" s="3">
        <v>89.15</v>
      </c>
      <c r="O448" s="3">
        <v>89.62</v>
      </c>
      <c r="P448" s="3">
        <v>89.31</v>
      </c>
      <c r="Q448" s="2">
        <v>1325</v>
      </c>
    </row>
    <row r="449" spans="8:17">
      <c r="H449" s="24" t="s">
        <v>553</v>
      </c>
      <c r="I449" s="24" t="s">
        <v>9</v>
      </c>
      <c r="J449" s="2">
        <v>1</v>
      </c>
      <c r="K449" s="3">
        <v>91.16</v>
      </c>
      <c r="L449" s="3">
        <v>91.16</v>
      </c>
      <c r="M449" s="3">
        <v>90.08</v>
      </c>
      <c r="N449" s="3">
        <v>90.08</v>
      </c>
      <c r="O449" s="3">
        <v>88.03</v>
      </c>
      <c r="P449" s="3">
        <v>88.03</v>
      </c>
      <c r="Q449" s="2">
        <v>790</v>
      </c>
    </row>
    <row r="450" spans="8:17">
      <c r="H450" s="24" t="s">
        <v>553</v>
      </c>
      <c r="I450" s="24" t="s">
        <v>12</v>
      </c>
      <c r="J450" s="2">
        <v>2</v>
      </c>
      <c r="K450" s="3">
        <v>93.19</v>
      </c>
      <c r="L450" s="3">
        <v>90.66</v>
      </c>
      <c r="M450" s="3">
        <v>90.37</v>
      </c>
      <c r="N450" s="3">
        <v>87.82</v>
      </c>
      <c r="O450" s="3">
        <v>87.78</v>
      </c>
      <c r="P450" s="3">
        <v>87.2</v>
      </c>
      <c r="Q450" s="2">
        <v>800</v>
      </c>
    </row>
    <row r="451" spans="8:17">
      <c r="H451" s="24" t="s">
        <v>553</v>
      </c>
      <c r="I451" s="24" t="s">
        <v>15</v>
      </c>
      <c r="J451" s="2">
        <v>11</v>
      </c>
      <c r="K451" s="3">
        <v>92.84</v>
      </c>
      <c r="L451" s="3">
        <v>90.52</v>
      </c>
      <c r="M451" s="3">
        <v>90.65</v>
      </c>
      <c r="N451" s="3">
        <v>87.25</v>
      </c>
      <c r="O451" s="3">
        <v>88.19</v>
      </c>
      <c r="P451" s="3">
        <v>86.97</v>
      </c>
      <c r="Q451" s="2">
        <v>790</v>
      </c>
    </row>
    <row r="452" spans="8:17">
      <c r="H452" s="24" t="s">
        <v>465</v>
      </c>
      <c r="I452" s="24" t="s">
        <v>3</v>
      </c>
      <c r="J452" s="2">
        <v>326</v>
      </c>
      <c r="K452" s="3">
        <v>94.27</v>
      </c>
      <c r="L452" s="3">
        <v>93.46</v>
      </c>
      <c r="M452" s="3">
        <v>91.91</v>
      </c>
      <c r="N452" s="3">
        <v>90.23</v>
      </c>
      <c r="O452" s="3">
        <v>89.09</v>
      </c>
      <c r="P452" s="3">
        <v>87.1</v>
      </c>
      <c r="Q452" s="2">
        <v>595</v>
      </c>
    </row>
    <row r="453" spans="8:17">
      <c r="H453" s="24" t="s">
        <v>465</v>
      </c>
      <c r="I453" s="24" t="s">
        <v>1</v>
      </c>
      <c r="J453" s="2">
        <v>220</v>
      </c>
      <c r="K453" s="3">
        <v>94.09</v>
      </c>
      <c r="L453" s="3">
        <v>94.45</v>
      </c>
      <c r="M453" s="3">
        <v>91.87</v>
      </c>
      <c r="N453" s="3">
        <v>90.15</v>
      </c>
      <c r="O453" s="3">
        <v>89.04</v>
      </c>
      <c r="P453" s="3">
        <v>88.49</v>
      </c>
      <c r="Q453" s="2">
        <v>813</v>
      </c>
    </row>
    <row r="454" spans="8:17">
      <c r="H454" s="24" t="s">
        <v>465</v>
      </c>
      <c r="I454" s="24" t="s">
        <v>2</v>
      </c>
      <c r="J454" s="2">
        <v>170</v>
      </c>
      <c r="K454" s="3">
        <v>94.14</v>
      </c>
      <c r="L454" s="3">
        <v>94.94</v>
      </c>
      <c r="M454" s="3">
        <v>91.71</v>
      </c>
      <c r="N454" s="3">
        <v>90.04</v>
      </c>
      <c r="O454" s="3">
        <v>89.02</v>
      </c>
      <c r="P454" s="3">
        <v>88.65</v>
      </c>
      <c r="Q454" s="2">
        <v>1029</v>
      </c>
    </row>
    <row r="455" spans="8:17">
      <c r="H455" s="24" t="s">
        <v>465</v>
      </c>
      <c r="I455" s="24" t="s">
        <v>4</v>
      </c>
      <c r="J455" s="2">
        <v>111</v>
      </c>
      <c r="K455" s="3">
        <v>94.24</v>
      </c>
      <c r="L455" s="3">
        <v>93.05</v>
      </c>
      <c r="M455" s="3">
        <v>91.65</v>
      </c>
      <c r="N455" s="3">
        <v>90.84</v>
      </c>
      <c r="O455" s="3">
        <v>89.25</v>
      </c>
      <c r="P455" s="3">
        <v>88.35</v>
      </c>
      <c r="Q455" s="2">
        <v>1366</v>
      </c>
    </row>
    <row r="456" spans="8:17">
      <c r="H456" s="24" t="s">
        <v>465</v>
      </c>
      <c r="I456" s="24" t="s">
        <v>5</v>
      </c>
      <c r="J456" s="2">
        <v>528</v>
      </c>
      <c r="K456" s="3">
        <v>94.5</v>
      </c>
      <c r="L456" s="3">
        <v>94.23</v>
      </c>
      <c r="M456" s="3">
        <v>92.46</v>
      </c>
      <c r="N456" s="3">
        <v>90.86</v>
      </c>
      <c r="O456" s="3">
        <v>89.19</v>
      </c>
      <c r="P456" s="3">
        <v>88.95</v>
      </c>
      <c r="Q456" s="2">
        <v>343</v>
      </c>
    </row>
    <row r="457" spans="8:17">
      <c r="H457" s="24" t="s">
        <v>465</v>
      </c>
      <c r="I457" s="24" t="s">
        <v>6</v>
      </c>
      <c r="J457" s="2">
        <v>88</v>
      </c>
      <c r="K457" s="3">
        <v>93.64</v>
      </c>
      <c r="L457" s="3">
        <v>91.23</v>
      </c>
      <c r="M457" s="3">
        <v>91.68</v>
      </c>
      <c r="N457" s="3">
        <v>90.16</v>
      </c>
      <c r="O457" s="3">
        <v>89.05</v>
      </c>
      <c r="P457" s="3">
        <v>88</v>
      </c>
      <c r="Q457" s="2">
        <v>2020</v>
      </c>
    </row>
    <row r="458" spans="8:17">
      <c r="H458" s="24" t="s">
        <v>465</v>
      </c>
      <c r="I458" s="24" t="s">
        <v>7</v>
      </c>
      <c r="J458" s="2">
        <v>51</v>
      </c>
      <c r="K458" s="3">
        <v>93.62</v>
      </c>
      <c r="L458" s="3">
        <v>89.07</v>
      </c>
      <c r="M458" s="3">
        <v>91.07</v>
      </c>
      <c r="N458" s="3">
        <v>90.7</v>
      </c>
      <c r="O458" s="3">
        <v>88.94</v>
      </c>
      <c r="P458" s="3">
        <v>88.7</v>
      </c>
      <c r="Q458" s="2">
        <v>2626</v>
      </c>
    </row>
    <row r="459" spans="8:17">
      <c r="H459" s="24" t="s">
        <v>465</v>
      </c>
      <c r="I459" s="24" t="s">
        <v>10</v>
      </c>
      <c r="J459" s="2">
        <v>52</v>
      </c>
      <c r="K459" s="3">
        <v>93.84</v>
      </c>
      <c r="L459" s="3">
        <v>87.58</v>
      </c>
      <c r="M459" s="3">
        <v>91.87</v>
      </c>
      <c r="N459" s="3">
        <v>86.72</v>
      </c>
      <c r="O459" s="3">
        <v>89.56</v>
      </c>
      <c r="P459" s="3">
        <v>91.07</v>
      </c>
      <c r="Q459" s="2">
        <v>3097</v>
      </c>
    </row>
    <row r="460" spans="8:17">
      <c r="H460" s="24" t="s">
        <v>465</v>
      </c>
      <c r="I460" s="24" t="s">
        <v>13</v>
      </c>
      <c r="J460" s="2">
        <v>182</v>
      </c>
      <c r="K460" s="3">
        <v>93.75</v>
      </c>
      <c r="L460" s="3">
        <v>94.51</v>
      </c>
      <c r="M460" s="3">
        <v>91.83</v>
      </c>
      <c r="N460" s="3">
        <v>92.32</v>
      </c>
      <c r="O460" s="3">
        <v>88.94</v>
      </c>
      <c r="P460" s="3">
        <v>88.03</v>
      </c>
      <c r="Q460" s="2">
        <v>1046</v>
      </c>
    </row>
    <row r="461" spans="8:17">
      <c r="H461" s="24" t="s">
        <v>465</v>
      </c>
      <c r="I461" s="24" t="s">
        <v>8</v>
      </c>
      <c r="J461" s="2">
        <v>58</v>
      </c>
      <c r="K461" s="3">
        <v>93.32</v>
      </c>
      <c r="L461" s="3">
        <v>93.44</v>
      </c>
      <c r="M461" s="3">
        <v>91.4</v>
      </c>
      <c r="N461" s="3">
        <v>91.2</v>
      </c>
      <c r="O461" s="3">
        <v>89.06</v>
      </c>
      <c r="P461" s="3">
        <v>89.63</v>
      </c>
      <c r="Q461" s="2">
        <v>2239</v>
      </c>
    </row>
    <row r="462" spans="8:17">
      <c r="H462" s="24" t="s">
        <v>465</v>
      </c>
      <c r="I462" s="24" t="s">
        <v>11</v>
      </c>
      <c r="J462" s="2">
        <v>43</v>
      </c>
      <c r="K462" s="3">
        <v>93.64</v>
      </c>
      <c r="L462" s="3">
        <v>91.39</v>
      </c>
      <c r="M462" s="3">
        <v>90.8</v>
      </c>
      <c r="N462" s="3">
        <v>85.98</v>
      </c>
      <c r="O462" s="3">
        <v>89.1</v>
      </c>
      <c r="P462" s="3">
        <v>90.21</v>
      </c>
      <c r="Q462" s="2">
        <v>2956</v>
      </c>
    </row>
    <row r="463" spans="8:17">
      <c r="H463" s="24" t="s">
        <v>465</v>
      </c>
      <c r="I463" s="24" t="s">
        <v>14</v>
      </c>
      <c r="J463" s="2">
        <v>143</v>
      </c>
      <c r="K463" s="3">
        <v>93.84</v>
      </c>
      <c r="L463" s="3">
        <v>93.28</v>
      </c>
      <c r="M463" s="3">
        <v>91.78</v>
      </c>
      <c r="N463" s="3">
        <v>93.13</v>
      </c>
      <c r="O463" s="3">
        <v>89.07</v>
      </c>
      <c r="P463" s="3">
        <v>86.86</v>
      </c>
      <c r="Q463" s="2">
        <v>1152</v>
      </c>
    </row>
    <row r="464" spans="8:17">
      <c r="H464" s="24" t="s">
        <v>465</v>
      </c>
      <c r="I464" s="24" t="s">
        <v>9</v>
      </c>
      <c r="J464" s="2">
        <v>47</v>
      </c>
      <c r="K464" s="3">
        <v>93.28</v>
      </c>
      <c r="L464" s="3">
        <v>92.05</v>
      </c>
      <c r="M464" s="3">
        <v>91.09</v>
      </c>
      <c r="N464" s="3">
        <v>89.8</v>
      </c>
      <c r="O464" s="3">
        <v>89.18</v>
      </c>
      <c r="P464" s="3">
        <v>88.63</v>
      </c>
      <c r="Q464" s="2">
        <v>3602</v>
      </c>
    </row>
    <row r="465" spans="8:17">
      <c r="H465" s="24" t="s">
        <v>465</v>
      </c>
      <c r="I465" s="24" t="s">
        <v>12</v>
      </c>
      <c r="J465" s="2">
        <v>144</v>
      </c>
      <c r="K465" s="3">
        <v>93.73</v>
      </c>
      <c r="L465" s="3">
        <v>93.41</v>
      </c>
      <c r="M465" s="3">
        <v>92.13</v>
      </c>
      <c r="N465" s="3">
        <v>91.41</v>
      </c>
      <c r="O465" s="3">
        <v>89.06</v>
      </c>
      <c r="P465" s="3">
        <v>89.33</v>
      </c>
      <c r="Q465" s="2">
        <v>1262</v>
      </c>
    </row>
    <row r="466" spans="8:17">
      <c r="H466" s="24" t="s">
        <v>465</v>
      </c>
      <c r="I466" s="24" t="s">
        <v>15</v>
      </c>
      <c r="J466" s="2">
        <v>146</v>
      </c>
      <c r="K466" s="3">
        <v>93.5</v>
      </c>
      <c r="L466" s="3">
        <v>93.58</v>
      </c>
      <c r="M466" s="3">
        <v>91.72</v>
      </c>
      <c r="N466" s="3">
        <v>91.56</v>
      </c>
      <c r="O466" s="3">
        <v>89.14</v>
      </c>
      <c r="P466" s="3">
        <v>87.83</v>
      </c>
      <c r="Q466" s="2">
        <v>1285</v>
      </c>
    </row>
    <row r="467" spans="8:17">
      <c r="H467" s="24" t="s">
        <v>465</v>
      </c>
      <c r="I467" s="24" t="s">
        <v>616</v>
      </c>
      <c r="J467" s="2">
        <v>2</v>
      </c>
      <c r="K467" s="3">
        <v>92.87</v>
      </c>
      <c r="L467" s="3">
        <v>92.62</v>
      </c>
      <c r="M467" s="3">
        <v>92.54</v>
      </c>
      <c r="N467" s="3">
        <v>92.25</v>
      </c>
      <c r="O467" s="3">
        <v>89.71</v>
      </c>
      <c r="P467" s="3">
        <v>88.02</v>
      </c>
      <c r="Q467" s="2">
        <v>100</v>
      </c>
    </row>
    <row r="468" spans="8:17">
      <c r="H468" s="24" t="s">
        <v>474</v>
      </c>
      <c r="I468" s="24" t="s">
        <v>3</v>
      </c>
      <c r="J468" s="2">
        <v>565</v>
      </c>
      <c r="K468" s="3">
        <v>94.53</v>
      </c>
      <c r="L468" s="3">
        <v>94.35</v>
      </c>
      <c r="M468" s="3">
        <v>93.3</v>
      </c>
      <c r="N468" s="3">
        <v>92.42</v>
      </c>
      <c r="O468" s="3">
        <v>87.96</v>
      </c>
      <c r="P468" s="3">
        <v>88.58</v>
      </c>
      <c r="Q468" s="2">
        <v>219</v>
      </c>
    </row>
    <row r="469" spans="8:17">
      <c r="H469" s="24" t="s">
        <v>474</v>
      </c>
      <c r="I469" s="24" t="s">
        <v>1</v>
      </c>
      <c r="J469" s="2">
        <v>116</v>
      </c>
      <c r="K469" s="3">
        <v>94.05</v>
      </c>
      <c r="L469" s="3">
        <v>93.83</v>
      </c>
      <c r="M469" s="3">
        <v>93.08</v>
      </c>
      <c r="N469" s="3">
        <v>91.62</v>
      </c>
      <c r="O469" s="3">
        <v>87.63</v>
      </c>
      <c r="P469" s="3">
        <v>87.08</v>
      </c>
      <c r="Q469" s="2">
        <v>864</v>
      </c>
    </row>
    <row r="470" spans="8:17">
      <c r="H470" s="24" t="s">
        <v>474</v>
      </c>
      <c r="I470" s="24" t="s">
        <v>2</v>
      </c>
      <c r="J470" s="2">
        <v>86</v>
      </c>
      <c r="K470" s="3">
        <v>94.04</v>
      </c>
      <c r="L470" s="3">
        <v>93.79</v>
      </c>
      <c r="M470" s="3">
        <v>92.9</v>
      </c>
      <c r="N470" s="3">
        <v>92.21</v>
      </c>
      <c r="O470" s="3">
        <v>87.78</v>
      </c>
      <c r="P470" s="3">
        <v>86.88</v>
      </c>
      <c r="Q470" s="2">
        <v>1048</v>
      </c>
    </row>
    <row r="471" spans="8:17">
      <c r="H471" s="24" t="s">
        <v>474</v>
      </c>
      <c r="I471" s="24" t="s">
        <v>4</v>
      </c>
      <c r="J471" s="2">
        <v>55</v>
      </c>
      <c r="K471" s="3">
        <v>94.12</v>
      </c>
      <c r="L471" s="3">
        <v>92.41</v>
      </c>
      <c r="M471" s="3">
        <v>92.95</v>
      </c>
      <c r="N471" s="3">
        <v>89.56</v>
      </c>
      <c r="O471" s="3">
        <v>88.02</v>
      </c>
      <c r="P471" s="3">
        <v>87</v>
      </c>
      <c r="Q471" s="2">
        <v>1456</v>
      </c>
    </row>
    <row r="472" spans="8:17">
      <c r="H472" s="24" t="s">
        <v>474</v>
      </c>
      <c r="I472" s="24" t="s">
        <v>5</v>
      </c>
      <c r="J472" s="2">
        <v>71</v>
      </c>
      <c r="K472" s="3">
        <v>94.07</v>
      </c>
      <c r="L472" s="3">
        <v>92.1</v>
      </c>
      <c r="M472" s="3">
        <v>93.18</v>
      </c>
      <c r="N472" s="3">
        <v>94.18</v>
      </c>
      <c r="O472" s="3">
        <v>88.08</v>
      </c>
      <c r="P472" s="3">
        <v>87.24</v>
      </c>
      <c r="Q472" s="2">
        <v>1445</v>
      </c>
    </row>
    <row r="473" spans="8:17">
      <c r="H473" s="24" t="s">
        <v>474</v>
      </c>
      <c r="I473" s="24" t="s">
        <v>6</v>
      </c>
      <c r="J473" s="2">
        <v>143</v>
      </c>
      <c r="K473" s="3">
        <v>94.12</v>
      </c>
      <c r="L473" s="3">
        <v>94.38</v>
      </c>
      <c r="M473" s="3">
        <v>92.84</v>
      </c>
      <c r="N473" s="3">
        <v>90.86</v>
      </c>
      <c r="O473" s="3">
        <v>87.83</v>
      </c>
      <c r="P473" s="3">
        <v>88.14</v>
      </c>
      <c r="Q473" s="2">
        <v>751</v>
      </c>
    </row>
    <row r="474" spans="8:17">
      <c r="H474" s="24" t="s">
        <v>474</v>
      </c>
      <c r="I474" s="24" t="s">
        <v>7</v>
      </c>
      <c r="J474" s="2">
        <v>116</v>
      </c>
      <c r="K474" s="3">
        <v>94.03</v>
      </c>
      <c r="L474" s="3">
        <v>94.39</v>
      </c>
      <c r="M474" s="3">
        <v>92.74</v>
      </c>
      <c r="N474" s="3">
        <v>90.97</v>
      </c>
      <c r="O474" s="3">
        <v>87.71</v>
      </c>
      <c r="P474" s="3">
        <v>86.57</v>
      </c>
      <c r="Q474" s="2">
        <v>868</v>
      </c>
    </row>
    <row r="475" spans="8:17">
      <c r="H475" s="24" t="s">
        <v>474</v>
      </c>
      <c r="I475" s="24" t="s">
        <v>10</v>
      </c>
      <c r="J475" s="2">
        <v>80</v>
      </c>
      <c r="K475" s="3">
        <v>94.29</v>
      </c>
      <c r="L475" s="3">
        <v>94.18</v>
      </c>
      <c r="M475" s="3">
        <v>92.77</v>
      </c>
      <c r="N475" s="3">
        <v>91.28</v>
      </c>
      <c r="O475" s="3">
        <v>88.34</v>
      </c>
      <c r="P475" s="3">
        <v>88.03</v>
      </c>
      <c r="Q475" s="2">
        <v>1062</v>
      </c>
    </row>
    <row r="476" spans="8:17">
      <c r="H476" s="24" t="s">
        <v>474</v>
      </c>
      <c r="I476" s="24" t="s">
        <v>13</v>
      </c>
      <c r="J476" s="2">
        <v>81</v>
      </c>
      <c r="K476" s="3">
        <v>93.73</v>
      </c>
      <c r="L476" s="3">
        <v>92.59</v>
      </c>
      <c r="M476" s="3">
        <v>92.38</v>
      </c>
      <c r="N476" s="3">
        <v>91.68</v>
      </c>
      <c r="O476" s="3">
        <v>88.02</v>
      </c>
      <c r="P476" s="3">
        <v>87.69</v>
      </c>
      <c r="Q476" s="2">
        <v>942</v>
      </c>
    </row>
    <row r="477" spans="8:17">
      <c r="H477" s="24" t="s">
        <v>474</v>
      </c>
      <c r="I477" s="24" t="s">
        <v>8</v>
      </c>
      <c r="J477" s="2">
        <v>28</v>
      </c>
      <c r="K477" s="3">
        <v>93.43</v>
      </c>
      <c r="L477" s="3">
        <v>88.68</v>
      </c>
      <c r="M477" s="3">
        <v>92.33</v>
      </c>
      <c r="N477" s="3">
        <v>88.13</v>
      </c>
      <c r="O477" s="3">
        <v>87.68</v>
      </c>
      <c r="P477" s="3">
        <v>86.12</v>
      </c>
      <c r="Q477" s="2">
        <v>2899</v>
      </c>
    </row>
    <row r="478" spans="8:17">
      <c r="H478" s="24" t="s">
        <v>474</v>
      </c>
      <c r="I478" s="24" t="s">
        <v>11</v>
      </c>
      <c r="J478" s="2">
        <v>16</v>
      </c>
      <c r="K478" s="3">
        <v>93.59</v>
      </c>
      <c r="L478" s="3">
        <v>90.75</v>
      </c>
      <c r="M478" s="3">
        <v>92.85</v>
      </c>
      <c r="N478" s="3">
        <v>89.94</v>
      </c>
      <c r="O478" s="3">
        <v>87.47</v>
      </c>
      <c r="P478" s="3">
        <v>85.33</v>
      </c>
      <c r="Q478" s="2">
        <v>2383</v>
      </c>
    </row>
    <row r="479" spans="8:17">
      <c r="H479" s="24" t="s">
        <v>474</v>
      </c>
      <c r="I479" s="24" t="s">
        <v>14</v>
      </c>
      <c r="J479" s="2">
        <v>18</v>
      </c>
      <c r="K479" s="3">
        <v>93.42</v>
      </c>
      <c r="L479" s="3">
        <v>90.68</v>
      </c>
      <c r="M479" s="3">
        <v>92.16</v>
      </c>
      <c r="N479" s="3">
        <v>88.37</v>
      </c>
      <c r="O479" s="3">
        <v>87.96</v>
      </c>
      <c r="P479" s="3">
        <v>87.81</v>
      </c>
      <c r="Q479" s="2">
        <v>2628</v>
      </c>
    </row>
    <row r="480" spans="8:17">
      <c r="H480" s="24" t="s">
        <v>474</v>
      </c>
      <c r="I480" s="24" t="s">
        <v>9</v>
      </c>
      <c r="J480" s="2">
        <v>17</v>
      </c>
      <c r="K480" s="3">
        <v>93.69</v>
      </c>
      <c r="L480" s="3">
        <v>91.65</v>
      </c>
      <c r="M480" s="3">
        <v>92.35</v>
      </c>
      <c r="N480" s="3">
        <v>89.18</v>
      </c>
      <c r="O480" s="3">
        <v>87.95</v>
      </c>
      <c r="P480" s="3">
        <v>87.55</v>
      </c>
      <c r="Q480" s="2">
        <v>3180</v>
      </c>
    </row>
    <row r="481" spans="8:17">
      <c r="H481" s="24" t="s">
        <v>474</v>
      </c>
      <c r="I481" s="24" t="s">
        <v>12</v>
      </c>
      <c r="J481" s="2">
        <v>18</v>
      </c>
      <c r="K481" s="3">
        <v>93.43</v>
      </c>
      <c r="L481" s="3">
        <v>90.94</v>
      </c>
      <c r="M481" s="3">
        <v>92.16</v>
      </c>
      <c r="N481" s="3">
        <v>91.17</v>
      </c>
      <c r="O481" s="3">
        <v>87.88</v>
      </c>
      <c r="P481" s="3">
        <v>85.81</v>
      </c>
      <c r="Q481" s="2">
        <v>3730</v>
      </c>
    </row>
    <row r="482" spans="8:17">
      <c r="H482" s="24" t="s">
        <v>474</v>
      </c>
      <c r="I482" s="24" t="s">
        <v>15</v>
      </c>
      <c r="J482" s="2">
        <v>14</v>
      </c>
      <c r="K482" s="3">
        <v>94.16</v>
      </c>
      <c r="L482" s="3">
        <v>90.47</v>
      </c>
      <c r="M482" s="3">
        <v>93.18</v>
      </c>
      <c r="N482" s="3">
        <v>89.69</v>
      </c>
      <c r="O482" s="3">
        <v>88.32</v>
      </c>
      <c r="P482" s="3">
        <v>86.79</v>
      </c>
      <c r="Q482" s="2">
        <v>5316</v>
      </c>
    </row>
    <row r="483" spans="8:17">
      <c r="H483" s="24" t="s">
        <v>474</v>
      </c>
      <c r="I483" s="24" t="s">
        <v>617</v>
      </c>
      <c r="J483" s="2">
        <v>1</v>
      </c>
      <c r="K483" s="3">
        <v>95.59</v>
      </c>
      <c r="L483" s="3">
        <v>95.59</v>
      </c>
      <c r="M483" s="3">
        <v>94.05</v>
      </c>
      <c r="N483" s="3">
        <v>94.05</v>
      </c>
      <c r="O483" s="3">
        <v>88.94</v>
      </c>
      <c r="P483" s="3">
        <v>88.94</v>
      </c>
      <c r="Q483" s="2">
        <v>70</v>
      </c>
    </row>
    <row r="484" spans="8:17">
      <c r="H484" s="24" t="s">
        <v>442</v>
      </c>
      <c r="I484" s="24" t="s">
        <v>3</v>
      </c>
      <c r="J484" s="2">
        <v>8590</v>
      </c>
      <c r="K484" s="3">
        <v>95.83</v>
      </c>
      <c r="L484" s="3">
        <v>96.2</v>
      </c>
      <c r="M484" s="3">
        <v>92.14</v>
      </c>
      <c r="N484" s="3">
        <v>93.26</v>
      </c>
      <c r="O484" s="3">
        <v>89.33</v>
      </c>
      <c r="P484" s="3">
        <v>88.76</v>
      </c>
      <c r="Q484" s="2">
        <v>251</v>
      </c>
    </row>
    <row r="485" spans="8:17">
      <c r="H485" s="24" t="s">
        <v>442</v>
      </c>
      <c r="I485" s="24" t="s">
        <v>1</v>
      </c>
      <c r="J485" s="2">
        <v>1561</v>
      </c>
      <c r="K485" s="3">
        <v>95.27</v>
      </c>
      <c r="L485" s="3">
        <v>93.96</v>
      </c>
      <c r="M485" s="3">
        <v>92.25</v>
      </c>
      <c r="N485" s="3">
        <v>92.37</v>
      </c>
      <c r="O485" s="3">
        <v>89.05</v>
      </c>
      <c r="P485" s="3">
        <v>87.48</v>
      </c>
      <c r="Q485" s="2">
        <v>1180</v>
      </c>
    </row>
    <row r="486" spans="8:17">
      <c r="H486" s="24" t="s">
        <v>442</v>
      </c>
      <c r="I486" s="24" t="s">
        <v>2</v>
      </c>
      <c r="J486" s="2">
        <v>1188</v>
      </c>
      <c r="K486" s="3">
        <v>95.25</v>
      </c>
      <c r="L486" s="3">
        <v>95.54</v>
      </c>
      <c r="M486" s="3">
        <v>92.34</v>
      </c>
      <c r="N486" s="3">
        <v>91.94</v>
      </c>
      <c r="O486" s="3">
        <v>89.04</v>
      </c>
      <c r="P486" s="3">
        <v>87.59</v>
      </c>
      <c r="Q486" s="2">
        <v>1346</v>
      </c>
    </row>
    <row r="487" spans="8:17">
      <c r="H487" s="24" t="s">
        <v>442</v>
      </c>
      <c r="I487" s="24" t="s">
        <v>4</v>
      </c>
      <c r="J487" s="2">
        <v>927</v>
      </c>
      <c r="K487" s="3">
        <v>95.43</v>
      </c>
      <c r="L487" s="3">
        <v>97.05</v>
      </c>
      <c r="M487" s="3">
        <v>92.22</v>
      </c>
      <c r="N487" s="3">
        <v>91.57</v>
      </c>
      <c r="O487" s="3">
        <v>89.29</v>
      </c>
      <c r="P487" s="3">
        <v>89.06</v>
      </c>
      <c r="Q487" s="2">
        <v>1699</v>
      </c>
    </row>
    <row r="488" spans="8:17">
      <c r="H488" s="24" t="s">
        <v>442</v>
      </c>
      <c r="I488" s="24" t="s">
        <v>5</v>
      </c>
      <c r="J488" s="2">
        <v>805</v>
      </c>
      <c r="K488" s="3">
        <v>95.26</v>
      </c>
      <c r="L488" s="3">
        <v>95.29</v>
      </c>
      <c r="M488" s="3">
        <v>91.98</v>
      </c>
      <c r="N488" s="3">
        <v>92.36</v>
      </c>
      <c r="O488" s="3">
        <v>89.44</v>
      </c>
      <c r="P488" s="3">
        <v>88.43</v>
      </c>
      <c r="Q488" s="2">
        <v>1898</v>
      </c>
    </row>
    <row r="489" spans="8:17">
      <c r="H489" s="24" t="s">
        <v>442</v>
      </c>
      <c r="I489" s="24" t="s">
        <v>6</v>
      </c>
      <c r="J489" s="2">
        <v>2988</v>
      </c>
      <c r="K489" s="3">
        <v>95.88</v>
      </c>
      <c r="L489" s="3">
        <v>96.08</v>
      </c>
      <c r="M489" s="3">
        <v>91.13</v>
      </c>
      <c r="N489" s="3">
        <v>91.64</v>
      </c>
      <c r="O489" s="3">
        <v>89.52</v>
      </c>
      <c r="P489" s="3">
        <v>88.75</v>
      </c>
      <c r="Q489" s="2">
        <v>640</v>
      </c>
    </row>
    <row r="490" spans="8:17">
      <c r="H490" s="24" t="s">
        <v>442</v>
      </c>
      <c r="I490" s="24" t="s">
        <v>7</v>
      </c>
      <c r="J490" s="2">
        <v>2342</v>
      </c>
      <c r="K490" s="3">
        <v>95.84</v>
      </c>
      <c r="L490" s="3">
        <v>95.77</v>
      </c>
      <c r="M490" s="3">
        <v>91.32</v>
      </c>
      <c r="N490" s="3">
        <v>91.05</v>
      </c>
      <c r="O490" s="3">
        <v>89.55</v>
      </c>
      <c r="P490" s="3">
        <v>88.5</v>
      </c>
      <c r="Q490" s="2">
        <v>705</v>
      </c>
    </row>
    <row r="491" spans="8:17">
      <c r="H491" s="24" t="s">
        <v>442</v>
      </c>
      <c r="I491" s="24" t="s">
        <v>10</v>
      </c>
      <c r="J491" s="2">
        <v>1910</v>
      </c>
      <c r="K491" s="3">
        <v>95.91</v>
      </c>
      <c r="L491" s="3">
        <v>96.31</v>
      </c>
      <c r="M491" s="3">
        <v>91.31</v>
      </c>
      <c r="N491" s="3">
        <v>92.17</v>
      </c>
      <c r="O491" s="3">
        <v>89.71</v>
      </c>
      <c r="P491" s="3">
        <v>88.44</v>
      </c>
      <c r="Q491" s="2">
        <v>866</v>
      </c>
    </row>
    <row r="492" spans="8:17">
      <c r="H492" s="24" t="s">
        <v>442</v>
      </c>
      <c r="I492" s="24" t="s">
        <v>13</v>
      </c>
      <c r="J492" s="2">
        <v>1595</v>
      </c>
      <c r="K492" s="3">
        <v>95.87</v>
      </c>
      <c r="L492" s="3">
        <v>96</v>
      </c>
      <c r="M492" s="3">
        <v>91.02</v>
      </c>
      <c r="N492" s="3">
        <v>90.67</v>
      </c>
      <c r="O492" s="3">
        <v>89.88</v>
      </c>
      <c r="P492" s="3">
        <v>88.84</v>
      </c>
      <c r="Q492" s="2">
        <v>993</v>
      </c>
    </row>
    <row r="493" spans="8:17">
      <c r="H493" s="24" t="s">
        <v>442</v>
      </c>
      <c r="I493" s="24" t="s">
        <v>8</v>
      </c>
      <c r="J493" s="2">
        <v>489</v>
      </c>
      <c r="K493" s="3">
        <v>94.9</v>
      </c>
      <c r="L493" s="3">
        <v>93.87</v>
      </c>
      <c r="M493" s="3">
        <v>91.57</v>
      </c>
      <c r="N493" s="3">
        <v>92.34</v>
      </c>
      <c r="O493" s="3">
        <v>89.02</v>
      </c>
      <c r="P493" s="3">
        <v>88.07</v>
      </c>
      <c r="Q493" s="2">
        <v>3043</v>
      </c>
    </row>
    <row r="494" spans="8:17">
      <c r="H494" s="24" t="s">
        <v>442</v>
      </c>
      <c r="I494" s="24" t="s">
        <v>11</v>
      </c>
      <c r="J494" s="2">
        <v>371</v>
      </c>
      <c r="K494" s="3">
        <v>95.11</v>
      </c>
      <c r="L494" s="3">
        <v>96.11</v>
      </c>
      <c r="M494" s="3">
        <v>91.29</v>
      </c>
      <c r="N494" s="3">
        <v>92.87</v>
      </c>
      <c r="O494" s="3">
        <v>89.25</v>
      </c>
      <c r="P494" s="3">
        <v>89.66</v>
      </c>
      <c r="Q494" s="2">
        <v>3530</v>
      </c>
    </row>
    <row r="495" spans="8:17">
      <c r="H495" s="24" t="s">
        <v>442</v>
      </c>
      <c r="I495" s="24" t="s">
        <v>14</v>
      </c>
      <c r="J495" s="2">
        <v>267</v>
      </c>
      <c r="K495" s="3">
        <v>95.04</v>
      </c>
      <c r="L495" s="3">
        <v>94.88</v>
      </c>
      <c r="M495" s="3">
        <v>91.36</v>
      </c>
      <c r="N495" s="3">
        <v>88.98</v>
      </c>
      <c r="O495" s="3">
        <v>89.33</v>
      </c>
      <c r="P495" s="3">
        <v>87.42</v>
      </c>
      <c r="Q495" s="2">
        <v>4216</v>
      </c>
    </row>
    <row r="496" spans="8:17">
      <c r="H496" s="24" t="s">
        <v>442</v>
      </c>
      <c r="I496" s="24" t="s">
        <v>9</v>
      </c>
      <c r="J496" s="2">
        <v>504</v>
      </c>
      <c r="K496" s="3">
        <v>95.2</v>
      </c>
      <c r="L496" s="3">
        <v>95.77</v>
      </c>
      <c r="M496" s="3">
        <v>91.58</v>
      </c>
      <c r="N496" s="3">
        <v>90.54</v>
      </c>
      <c r="O496" s="3">
        <v>89.34</v>
      </c>
      <c r="P496" s="3">
        <v>90.71</v>
      </c>
      <c r="Q496" s="2">
        <v>2883</v>
      </c>
    </row>
    <row r="497" spans="8:17">
      <c r="H497" s="24" t="s">
        <v>442</v>
      </c>
      <c r="I497" s="24" t="s">
        <v>12</v>
      </c>
      <c r="J497" s="2">
        <v>364</v>
      </c>
      <c r="K497" s="3">
        <v>95.18</v>
      </c>
      <c r="L497" s="3">
        <v>94.88</v>
      </c>
      <c r="M497" s="3">
        <v>91.56</v>
      </c>
      <c r="N497" s="3">
        <v>91.76</v>
      </c>
      <c r="O497" s="3">
        <v>89.42</v>
      </c>
      <c r="P497" s="3">
        <v>88.45</v>
      </c>
      <c r="Q497" s="2">
        <v>3431</v>
      </c>
    </row>
    <row r="498" spans="8:17">
      <c r="H498" s="24" t="s">
        <v>442</v>
      </c>
      <c r="I498" s="24" t="s">
        <v>15</v>
      </c>
      <c r="J498" s="2">
        <v>341</v>
      </c>
      <c r="K498" s="3">
        <v>95.1</v>
      </c>
      <c r="L498" s="3">
        <v>95.22</v>
      </c>
      <c r="M498" s="3">
        <v>91.18</v>
      </c>
      <c r="N498" s="3">
        <v>90.29</v>
      </c>
      <c r="O498" s="3">
        <v>89.68</v>
      </c>
      <c r="P498" s="3">
        <v>89.13</v>
      </c>
      <c r="Q498" s="2">
        <v>3714</v>
      </c>
    </row>
    <row r="499" spans="8:17">
      <c r="H499" s="24" t="s">
        <v>442</v>
      </c>
      <c r="I499" s="24" t="s">
        <v>616</v>
      </c>
      <c r="J499" s="2">
        <v>7</v>
      </c>
      <c r="K499" s="3">
        <v>95.63</v>
      </c>
      <c r="L499" s="3">
        <v>93.64</v>
      </c>
      <c r="M499" s="3">
        <v>92.43</v>
      </c>
      <c r="N499" s="3">
        <v>88.01</v>
      </c>
      <c r="O499" s="3">
        <v>88.64</v>
      </c>
      <c r="P499" s="3">
        <v>86.72</v>
      </c>
      <c r="Q499" s="2">
        <v>100</v>
      </c>
    </row>
    <row r="500" spans="8:17">
      <c r="H500" s="24" t="s">
        <v>527</v>
      </c>
      <c r="I500" s="24" t="s">
        <v>3</v>
      </c>
      <c r="J500" s="2">
        <v>37</v>
      </c>
      <c r="K500" s="3">
        <v>93.15</v>
      </c>
      <c r="L500" s="3">
        <v>92.94</v>
      </c>
      <c r="M500" s="3">
        <v>91.69</v>
      </c>
      <c r="N500" s="3">
        <v>91.58</v>
      </c>
      <c r="O500" s="3">
        <v>87.24</v>
      </c>
      <c r="P500" s="3">
        <v>86.31</v>
      </c>
      <c r="Q500" s="2">
        <v>313</v>
      </c>
    </row>
    <row r="501" spans="8:17">
      <c r="H501" s="24" t="s">
        <v>527</v>
      </c>
      <c r="I501" s="24" t="s">
        <v>1</v>
      </c>
      <c r="J501" s="2">
        <v>17</v>
      </c>
      <c r="K501" s="3">
        <v>92.73</v>
      </c>
      <c r="L501" s="3">
        <v>90.67</v>
      </c>
      <c r="M501" s="3">
        <v>91.55</v>
      </c>
      <c r="N501" s="3">
        <v>89.49</v>
      </c>
      <c r="O501" s="3">
        <v>86.77</v>
      </c>
      <c r="P501" s="3">
        <v>86.32</v>
      </c>
      <c r="Q501" s="2">
        <v>811</v>
      </c>
    </row>
    <row r="502" spans="8:17">
      <c r="H502" s="24" t="s">
        <v>527</v>
      </c>
      <c r="I502" s="24" t="s">
        <v>2</v>
      </c>
      <c r="J502" s="2">
        <v>9</v>
      </c>
      <c r="K502" s="3">
        <v>92.46</v>
      </c>
      <c r="L502" s="3">
        <v>91.47</v>
      </c>
      <c r="M502" s="3">
        <v>91.08</v>
      </c>
      <c r="N502" s="3">
        <v>88.48</v>
      </c>
      <c r="O502" s="3">
        <v>87.29</v>
      </c>
      <c r="P502" s="3">
        <v>86.38</v>
      </c>
      <c r="Q502" s="2">
        <v>768</v>
      </c>
    </row>
    <row r="503" spans="8:17">
      <c r="H503" s="24" t="s">
        <v>527</v>
      </c>
      <c r="I503" s="24" t="s">
        <v>4</v>
      </c>
      <c r="J503" s="2">
        <v>5</v>
      </c>
      <c r="K503" s="3">
        <v>93.58</v>
      </c>
      <c r="L503" s="3">
        <v>91.45</v>
      </c>
      <c r="M503" s="3">
        <v>92.15</v>
      </c>
      <c r="N503" s="3">
        <v>90.88</v>
      </c>
      <c r="O503" s="3">
        <v>87.43</v>
      </c>
      <c r="P503" s="3">
        <v>86.38</v>
      </c>
      <c r="Q503" s="2">
        <v>1240</v>
      </c>
    </row>
    <row r="504" spans="8:17">
      <c r="H504" s="24" t="s">
        <v>527</v>
      </c>
      <c r="I504" s="24" t="s">
        <v>5</v>
      </c>
      <c r="J504" s="2">
        <v>6</v>
      </c>
      <c r="K504" s="3">
        <v>93.38</v>
      </c>
      <c r="L504" s="3">
        <v>90.94</v>
      </c>
      <c r="M504" s="3">
        <v>91.81</v>
      </c>
      <c r="N504" s="3">
        <v>90.52</v>
      </c>
      <c r="O504" s="3">
        <v>87.81</v>
      </c>
      <c r="P504" s="3">
        <v>85.6</v>
      </c>
      <c r="Q504" s="2">
        <v>2307</v>
      </c>
    </row>
    <row r="505" spans="8:17">
      <c r="H505" s="24" t="s">
        <v>527</v>
      </c>
      <c r="I505" s="24" t="s">
        <v>6</v>
      </c>
      <c r="J505" s="2">
        <v>19</v>
      </c>
      <c r="K505" s="3">
        <v>93.4</v>
      </c>
      <c r="L505" s="3">
        <v>93.32</v>
      </c>
      <c r="M505" s="3">
        <v>91.53</v>
      </c>
      <c r="N505" s="3">
        <v>89.78</v>
      </c>
      <c r="O505" s="3">
        <v>86.96</v>
      </c>
      <c r="P505" s="3">
        <v>85.62</v>
      </c>
      <c r="Q505" s="2">
        <v>422</v>
      </c>
    </row>
    <row r="506" spans="8:17">
      <c r="H506" s="24" t="s">
        <v>527</v>
      </c>
      <c r="I506" s="24" t="s">
        <v>7</v>
      </c>
      <c r="J506" s="2">
        <v>7</v>
      </c>
      <c r="K506" s="3">
        <v>93.24</v>
      </c>
      <c r="L506" s="3">
        <v>90.67</v>
      </c>
      <c r="M506" s="3">
        <v>91.82</v>
      </c>
      <c r="N506" s="3">
        <v>89.89</v>
      </c>
      <c r="O506" s="3">
        <v>86.86</v>
      </c>
      <c r="P506" s="3">
        <v>85.91</v>
      </c>
      <c r="Q506" s="2">
        <v>1134</v>
      </c>
    </row>
    <row r="507" spans="8:17">
      <c r="H507" s="24" t="s">
        <v>527</v>
      </c>
      <c r="I507" s="24" t="s">
        <v>10</v>
      </c>
      <c r="J507" s="2">
        <v>7</v>
      </c>
      <c r="K507" s="3">
        <v>93.36</v>
      </c>
      <c r="L507" s="3">
        <v>92.01</v>
      </c>
      <c r="M507" s="3">
        <v>91.81</v>
      </c>
      <c r="N507" s="3">
        <v>90.03</v>
      </c>
      <c r="O507" s="3">
        <v>87.41</v>
      </c>
      <c r="P507" s="3">
        <v>85.48</v>
      </c>
      <c r="Q507" s="2">
        <v>1216</v>
      </c>
    </row>
    <row r="508" spans="8:17">
      <c r="H508" s="24" t="s">
        <v>527</v>
      </c>
      <c r="I508" s="24" t="s">
        <v>13</v>
      </c>
      <c r="J508" s="2">
        <v>3</v>
      </c>
      <c r="K508" s="3">
        <v>92.21</v>
      </c>
      <c r="L508" s="3">
        <v>91.58</v>
      </c>
      <c r="M508" s="3">
        <v>91.08</v>
      </c>
      <c r="N508" s="3">
        <v>91</v>
      </c>
      <c r="O508" s="3">
        <v>87.34</v>
      </c>
      <c r="P508" s="3">
        <v>85.96</v>
      </c>
      <c r="Q508" s="2">
        <v>2503</v>
      </c>
    </row>
    <row r="509" spans="8:17">
      <c r="H509" s="24" t="s">
        <v>527</v>
      </c>
      <c r="I509" s="24" t="s">
        <v>8</v>
      </c>
      <c r="J509" s="2">
        <v>4</v>
      </c>
      <c r="K509" s="3">
        <v>92.98</v>
      </c>
      <c r="L509" s="3">
        <v>91.66</v>
      </c>
      <c r="M509" s="3">
        <v>92.19</v>
      </c>
      <c r="N509" s="3">
        <v>91.26</v>
      </c>
      <c r="O509" s="3">
        <v>86.91</v>
      </c>
      <c r="P509" s="3">
        <v>86.21</v>
      </c>
      <c r="Q509" s="2">
        <v>1470</v>
      </c>
    </row>
    <row r="510" spans="8:17">
      <c r="H510" s="24" t="s">
        <v>527</v>
      </c>
      <c r="I510" s="24" t="s">
        <v>11</v>
      </c>
      <c r="J510" s="2">
        <v>6</v>
      </c>
      <c r="K510" s="3">
        <v>93.22</v>
      </c>
      <c r="L510" s="3">
        <v>91.35</v>
      </c>
      <c r="M510" s="3">
        <v>92.22</v>
      </c>
      <c r="N510" s="3">
        <v>91.14</v>
      </c>
      <c r="O510" s="3">
        <v>86.83</v>
      </c>
      <c r="P510" s="3">
        <v>85.44</v>
      </c>
      <c r="Q510" s="2">
        <v>1160</v>
      </c>
    </row>
    <row r="511" spans="8:17">
      <c r="H511" s="24" t="s">
        <v>527</v>
      </c>
      <c r="I511" s="24" t="s">
        <v>14</v>
      </c>
      <c r="J511" s="2">
        <v>5</v>
      </c>
      <c r="K511" s="3">
        <v>92.8</v>
      </c>
      <c r="L511" s="3">
        <v>91.6</v>
      </c>
      <c r="M511" s="3">
        <v>91.64</v>
      </c>
      <c r="N511" s="3">
        <v>90.66</v>
      </c>
      <c r="O511" s="3">
        <v>87</v>
      </c>
      <c r="P511" s="3">
        <v>85.41</v>
      </c>
      <c r="Q511" s="2">
        <v>2748</v>
      </c>
    </row>
    <row r="512" spans="8:17">
      <c r="H512" s="24" t="s">
        <v>527</v>
      </c>
      <c r="I512" s="24" t="s">
        <v>9</v>
      </c>
      <c r="J512" s="2">
        <v>4</v>
      </c>
      <c r="K512" s="3">
        <v>91.69</v>
      </c>
      <c r="L512" s="3">
        <v>90.96</v>
      </c>
      <c r="M512" s="3">
        <v>90.82</v>
      </c>
      <c r="N512" s="3">
        <v>90.37</v>
      </c>
      <c r="O512" s="3">
        <v>86.23</v>
      </c>
      <c r="P512" s="3">
        <v>84.78</v>
      </c>
      <c r="Q512" s="2">
        <v>1815</v>
      </c>
    </row>
    <row r="513" spans="8:17">
      <c r="H513" s="24" t="s">
        <v>527</v>
      </c>
      <c r="I513" s="24" t="s">
        <v>12</v>
      </c>
      <c r="J513" s="2">
        <v>4</v>
      </c>
      <c r="K513" s="3">
        <v>90.86</v>
      </c>
      <c r="L513" s="3">
        <v>87.77</v>
      </c>
      <c r="M513" s="3">
        <v>90.25</v>
      </c>
      <c r="N513" s="3">
        <v>87.5</v>
      </c>
      <c r="O513" s="3">
        <v>86.68</v>
      </c>
      <c r="P513" s="3">
        <v>86.26</v>
      </c>
      <c r="Q513" s="2">
        <v>2248</v>
      </c>
    </row>
    <row r="514" spans="8:17">
      <c r="H514" s="24" t="s">
        <v>527</v>
      </c>
      <c r="I514" s="24" t="s">
        <v>15</v>
      </c>
      <c r="J514" s="2">
        <v>5</v>
      </c>
      <c r="K514" s="3">
        <v>92.22</v>
      </c>
      <c r="L514" s="3">
        <v>89.15</v>
      </c>
      <c r="M514" s="3">
        <v>90.61</v>
      </c>
      <c r="N514" s="3">
        <v>87.69</v>
      </c>
      <c r="O514" s="3">
        <v>86.66</v>
      </c>
      <c r="P514" s="3">
        <v>85.22</v>
      </c>
      <c r="Q514" s="2">
        <v>3202</v>
      </c>
    </row>
    <row r="515" spans="8:17">
      <c r="H515" s="24" t="s">
        <v>527</v>
      </c>
      <c r="I515" s="24" t="s">
        <v>617</v>
      </c>
      <c r="J515" s="2">
        <v>1</v>
      </c>
      <c r="K515" s="3">
        <v>93.65</v>
      </c>
      <c r="L515" s="3">
        <v>93.65</v>
      </c>
      <c r="M515" s="3">
        <v>88.54</v>
      </c>
      <c r="N515" s="3">
        <v>88.54</v>
      </c>
      <c r="O515" s="3">
        <v>88.37</v>
      </c>
      <c r="P515" s="3">
        <v>88.37</v>
      </c>
      <c r="Q515" s="2">
        <v>70</v>
      </c>
    </row>
    <row r="516" spans="8:17">
      <c r="H516" s="24" t="s">
        <v>505</v>
      </c>
      <c r="I516" s="24" t="s">
        <v>3</v>
      </c>
      <c r="J516" s="2">
        <v>104</v>
      </c>
      <c r="K516" s="3">
        <v>93.56</v>
      </c>
      <c r="L516" s="3">
        <v>92.86</v>
      </c>
      <c r="M516" s="3">
        <v>92.22</v>
      </c>
      <c r="N516" s="3">
        <v>91.25</v>
      </c>
      <c r="O516" s="3">
        <v>87.45</v>
      </c>
      <c r="P516" s="3">
        <v>86.79</v>
      </c>
      <c r="Q516" s="2">
        <v>305</v>
      </c>
    </row>
    <row r="517" spans="8:17">
      <c r="H517" s="24" t="s">
        <v>505</v>
      </c>
      <c r="I517" s="24" t="s">
        <v>1</v>
      </c>
      <c r="J517" s="2">
        <v>37</v>
      </c>
      <c r="K517" s="3">
        <v>93.22</v>
      </c>
      <c r="L517" s="3">
        <v>91.25</v>
      </c>
      <c r="M517" s="3">
        <v>91.91</v>
      </c>
      <c r="N517" s="3">
        <v>91.22</v>
      </c>
      <c r="O517" s="3">
        <v>87.43</v>
      </c>
      <c r="P517" s="3">
        <v>86.49</v>
      </c>
      <c r="Q517" s="2">
        <v>1141</v>
      </c>
    </row>
    <row r="518" spans="8:17">
      <c r="H518" s="24" t="s">
        <v>505</v>
      </c>
      <c r="I518" s="24" t="s">
        <v>2</v>
      </c>
      <c r="J518" s="2">
        <v>31</v>
      </c>
      <c r="K518" s="3">
        <v>93.53</v>
      </c>
      <c r="L518" s="3">
        <v>94.71</v>
      </c>
      <c r="M518" s="3">
        <v>92.18</v>
      </c>
      <c r="N518" s="3">
        <v>93.49</v>
      </c>
      <c r="O518" s="3">
        <v>87.57</v>
      </c>
      <c r="P518" s="3">
        <v>87.36</v>
      </c>
      <c r="Q518" s="2">
        <v>750</v>
      </c>
    </row>
    <row r="519" spans="8:17">
      <c r="H519" s="24" t="s">
        <v>505</v>
      </c>
      <c r="I519" s="24" t="s">
        <v>4</v>
      </c>
      <c r="J519" s="2">
        <v>15</v>
      </c>
      <c r="K519" s="3">
        <v>93.37</v>
      </c>
      <c r="L519" s="3">
        <v>90.07</v>
      </c>
      <c r="M519" s="3">
        <v>92.1</v>
      </c>
      <c r="N519" s="3">
        <v>94.07</v>
      </c>
      <c r="O519" s="3">
        <v>87.46</v>
      </c>
      <c r="P519" s="3">
        <v>85.33</v>
      </c>
      <c r="Q519" s="2">
        <v>1945</v>
      </c>
    </row>
    <row r="520" spans="8:17">
      <c r="H520" s="24" t="s">
        <v>505</v>
      </c>
      <c r="I520" s="24" t="s">
        <v>5</v>
      </c>
      <c r="J520" s="2">
        <v>7</v>
      </c>
      <c r="K520" s="3">
        <v>93.07</v>
      </c>
      <c r="L520" s="3">
        <v>91.31</v>
      </c>
      <c r="M520" s="3">
        <v>92.51</v>
      </c>
      <c r="N520" s="3">
        <v>89.83</v>
      </c>
      <c r="O520" s="3">
        <v>87.66</v>
      </c>
      <c r="P520" s="3">
        <v>86.64</v>
      </c>
      <c r="Q520" s="2">
        <v>1653</v>
      </c>
    </row>
    <row r="521" spans="8:17">
      <c r="H521" s="24" t="s">
        <v>505</v>
      </c>
      <c r="I521" s="24" t="s">
        <v>6</v>
      </c>
      <c r="J521" s="2">
        <v>42</v>
      </c>
      <c r="K521" s="3">
        <v>93.41</v>
      </c>
      <c r="L521" s="3">
        <v>90.58</v>
      </c>
      <c r="M521" s="3">
        <v>91.95</v>
      </c>
      <c r="N521" s="3">
        <v>91.03</v>
      </c>
      <c r="O521" s="3">
        <v>87.47</v>
      </c>
      <c r="P521" s="3">
        <v>86.92</v>
      </c>
      <c r="Q521" s="2">
        <v>1160</v>
      </c>
    </row>
    <row r="522" spans="8:17">
      <c r="H522" s="24" t="s">
        <v>505</v>
      </c>
      <c r="I522" s="24" t="s">
        <v>7</v>
      </c>
      <c r="J522" s="2">
        <v>47</v>
      </c>
      <c r="K522" s="3">
        <v>93.7</v>
      </c>
      <c r="L522" s="3">
        <v>93.22</v>
      </c>
      <c r="M522" s="3">
        <v>92.15</v>
      </c>
      <c r="N522" s="3">
        <v>93.04</v>
      </c>
      <c r="O522" s="3">
        <v>87.7</v>
      </c>
      <c r="P522" s="3">
        <v>86.88</v>
      </c>
      <c r="Q522" s="2">
        <v>497</v>
      </c>
    </row>
    <row r="523" spans="8:17">
      <c r="H523" s="24" t="s">
        <v>505</v>
      </c>
      <c r="I523" s="24" t="s">
        <v>10</v>
      </c>
      <c r="J523" s="2">
        <v>12</v>
      </c>
      <c r="K523" s="3">
        <v>93.35</v>
      </c>
      <c r="L523" s="3">
        <v>90.76</v>
      </c>
      <c r="M523" s="3">
        <v>91.62</v>
      </c>
      <c r="N523" s="3">
        <v>90.65</v>
      </c>
      <c r="O523" s="3">
        <v>87.65</v>
      </c>
      <c r="P523" s="3">
        <v>86.79</v>
      </c>
      <c r="Q523" s="2">
        <v>1055</v>
      </c>
    </row>
    <row r="524" spans="8:17">
      <c r="H524" s="24" t="s">
        <v>505</v>
      </c>
      <c r="I524" s="24" t="s">
        <v>13</v>
      </c>
      <c r="J524" s="2">
        <v>12</v>
      </c>
      <c r="K524" s="3">
        <v>92.81</v>
      </c>
      <c r="L524" s="3">
        <v>88.65</v>
      </c>
      <c r="M524" s="3">
        <v>91.94</v>
      </c>
      <c r="N524" s="3">
        <v>92.43</v>
      </c>
      <c r="O524" s="3">
        <v>87.03</v>
      </c>
      <c r="P524" s="3">
        <v>85</v>
      </c>
      <c r="Q524" s="2">
        <v>1463</v>
      </c>
    </row>
    <row r="525" spans="8:17">
      <c r="H525" s="24" t="s">
        <v>505</v>
      </c>
      <c r="I525" s="24" t="s">
        <v>8</v>
      </c>
      <c r="J525" s="2">
        <v>26</v>
      </c>
      <c r="K525" s="3">
        <v>93.14</v>
      </c>
      <c r="L525" s="3">
        <v>91.71</v>
      </c>
      <c r="M525" s="3">
        <v>91.48</v>
      </c>
      <c r="N525" s="3">
        <v>87.63</v>
      </c>
      <c r="O525" s="3">
        <v>87.52</v>
      </c>
      <c r="P525" s="3">
        <v>86.82</v>
      </c>
      <c r="Q525" s="2">
        <v>1914</v>
      </c>
    </row>
    <row r="526" spans="8:17">
      <c r="H526" s="24" t="s">
        <v>505</v>
      </c>
      <c r="I526" s="24" t="s">
        <v>11</v>
      </c>
      <c r="J526" s="2">
        <v>3</v>
      </c>
      <c r="K526" s="3">
        <v>93.06</v>
      </c>
      <c r="L526" s="3">
        <v>92.77</v>
      </c>
      <c r="M526" s="3">
        <v>91.56</v>
      </c>
      <c r="N526" s="3">
        <v>90.4</v>
      </c>
      <c r="O526" s="3">
        <v>87.1</v>
      </c>
      <c r="P526" s="3">
        <v>86.73</v>
      </c>
      <c r="Q526" s="2">
        <v>4287</v>
      </c>
    </row>
    <row r="527" spans="8:17">
      <c r="H527" s="24" t="s">
        <v>505</v>
      </c>
      <c r="I527" s="24" t="s">
        <v>14</v>
      </c>
      <c r="J527" s="2">
        <v>5</v>
      </c>
      <c r="K527" s="3">
        <v>92.93</v>
      </c>
      <c r="L527" s="3">
        <v>91.34</v>
      </c>
      <c r="M527" s="3">
        <v>91.05</v>
      </c>
      <c r="N527" s="3">
        <v>90.2</v>
      </c>
      <c r="O527" s="3">
        <v>87.81</v>
      </c>
      <c r="P527" s="3">
        <v>86.06</v>
      </c>
      <c r="Q527" s="2">
        <v>4054</v>
      </c>
    </row>
    <row r="528" spans="8:17">
      <c r="H528" s="24" t="s">
        <v>505</v>
      </c>
      <c r="I528" s="24" t="s">
        <v>9</v>
      </c>
      <c r="J528" s="2">
        <v>16</v>
      </c>
      <c r="K528" s="3">
        <v>92.97</v>
      </c>
      <c r="L528" s="3">
        <v>88.19</v>
      </c>
      <c r="M528" s="3">
        <v>91.33</v>
      </c>
      <c r="N528" s="3">
        <v>84.5</v>
      </c>
      <c r="O528" s="3">
        <v>87.43</v>
      </c>
      <c r="P528" s="3">
        <v>85.65</v>
      </c>
      <c r="Q528" s="2">
        <v>1333</v>
      </c>
    </row>
    <row r="529" spans="8:17">
      <c r="H529" s="24" t="s">
        <v>505</v>
      </c>
      <c r="I529" s="24" t="s">
        <v>12</v>
      </c>
      <c r="J529" s="2">
        <v>10</v>
      </c>
      <c r="K529" s="3">
        <v>92.85</v>
      </c>
      <c r="L529" s="3">
        <v>90.16</v>
      </c>
      <c r="M529" s="3">
        <v>91.15</v>
      </c>
      <c r="N529" s="3">
        <v>87.37</v>
      </c>
      <c r="O529" s="3">
        <v>87.35</v>
      </c>
      <c r="P529" s="3">
        <v>85.98</v>
      </c>
      <c r="Q529" s="2">
        <v>4433</v>
      </c>
    </row>
    <row r="530" spans="8:17">
      <c r="H530" s="24" t="s">
        <v>505</v>
      </c>
      <c r="I530" s="24" t="s">
        <v>15</v>
      </c>
      <c r="J530" s="2">
        <v>3</v>
      </c>
      <c r="K530" s="3">
        <v>92.09</v>
      </c>
      <c r="L530" s="3">
        <v>90.02</v>
      </c>
      <c r="M530" s="3">
        <v>92.02</v>
      </c>
      <c r="N530" s="3">
        <v>89.96</v>
      </c>
      <c r="O530" s="3">
        <v>87.69</v>
      </c>
      <c r="P530" s="3">
        <v>87.17</v>
      </c>
      <c r="Q530" s="2">
        <v>3817</v>
      </c>
    </row>
    <row r="531" spans="8:17">
      <c r="H531" s="24" t="s">
        <v>470</v>
      </c>
      <c r="I531" s="24" t="s">
        <v>3</v>
      </c>
      <c r="J531" s="2">
        <v>440</v>
      </c>
      <c r="K531" s="3">
        <v>93.83</v>
      </c>
      <c r="L531" s="3">
        <v>94</v>
      </c>
      <c r="M531" s="3">
        <v>91.83</v>
      </c>
      <c r="N531" s="3">
        <v>90.29</v>
      </c>
      <c r="O531" s="3">
        <v>88.88</v>
      </c>
      <c r="P531" s="3">
        <v>88.57</v>
      </c>
      <c r="Q531" s="2">
        <v>328</v>
      </c>
    </row>
    <row r="532" spans="8:17">
      <c r="H532" s="24" t="s">
        <v>470</v>
      </c>
      <c r="I532" s="24" t="s">
        <v>1</v>
      </c>
      <c r="J532" s="2">
        <v>129</v>
      </c>
      <c r="K532" s="3">
        <v>93.48</v>
      </c>
      <c r="L532" s="3">
        <v>91.71</v>
      </c>
      <c r="M532" s="3">
        <v>91.7</v>
      </c>
      <c r="N532" s="3">
        <v>89.74</v>
      </c>
      <c r="O532" s="3">
        <v>88.89</v>
      </c>
      <c r="P532" s="3">
        <v>88.64</v>
      </c>
      <c r="Q532" s="2">
        <v>1091</v>
      </c>
    </row>
    <row r="533" spans="8:17">
      <c r="H533" s="24" t="s">
        <v>470</v>
      </c>
      <c r="I533" s="24" t="s">
        <v>2</v>
      </c>
      <c r="J533" s="2">
        <v>86</v>
      </c>
      <c r="K533" s="3">
        <v>93.27</v>
      </c>
      <c r="L533" s="3">
        <v>92.58</v>
      </c>
      <c r="M533" s="3">
        <v>91.44</v>
      </c>
      <c r="N533" s="3">
        <v>90.14</v>
      </c>
      <c r="O533" s="3">
        <v>88.77</v>
      </c>
      <c r="P533" s="3">
        <v>87.19</v>
      </c>
      <c r="Q533" s="2">
        <v>1544</v>
      </c>
    </row>
    <row r="534" spans="8:17">
      <c r="H534" s="24" t="s">
        <v>470</v>
      </c>
      <c r="I534" s="24" t="s">
        <v>4</v>
      </c>
      <c r="J534" s="2">
        <v>144</v>
      </c>
      <c r="K534" s="3">
        <v>93.84</v>
      </c>
      <c r="L534" s="3">
        <v>93.18</v>
      </c>
      <c r="M534" s="3">
        <v>91.92</v>
      </c>
      <c r="N534" s="3">
        <v>91.52</v>
      </c>
      <c r="O534" s="3">
        <v>89.05</v>
      </c>
      <c r="P534" s="3">
        <v>88.63</v>
      </c>
      <c r="Q534" s="2">
        <v>846</v>
      </c>
    </row>
    <row r="535" spans="8:17">
      <c r="H535" s="24" t="s">
        <v>470</v>
      </c>
      <c r="I535" s="24" t="s">
        <v>5</v>
      </c>
      <c r="J535" s="2">
        <v>27</v>
      </c>
      <c r="K535" s="3">
        <v>93.1</v>
      </c>
      <c r="L535" s="3">
        <v>93.52</v>
      </c>
      <c r="M535" s="3">
        <v>91.48</v>
      </c>
      <c r="N535" s="3">
        <v>87.53</v>
      </c>
      <c r="O535" s="3">
        <v>89.62</v>
      </c>
      <c r="P535" s="3">
        <v>86.91</v>
      </c>
      <c r="Q535" s="2">
        <v>2287</v>
      </c>
    </row>
    <row r="536" spans="8:17">
      <c r="H536" s="24" t="s">
        <v>470</v>
      </c>
      <c r="I536" s="24" t="s">
        <v>6</v>
      </c>
      <c r="J536" s="2">
        <v>161</v>
      </c>
      <c r="K536" s="3">
        <v>93.51</v>
      </c>
      <c r="L536" s="3">
        <v>93.46</v>
      </c>
      <c r="M536" s="3">
        <v>91.49</v>
      </c>
      <c r="N536" s="3">
        <v>90.64</v>
      </c>
      <c r="O536" s="3">
        <v>88.9</v>
      </c>
      <c r="P536" s="3">
        <v>87.89</v>
      </c>
      <c r="Q536" s="2">
        <v>678</v>
      </c>
    </row>
    <row r="537" spans="8:17">
      <c r="H537" s="24" t="s">
        <v>470</v>
      </c>
      <c r="I537" s="24" t="s">
        <v>7</v>
      </c>
      <c r="J537" s="2">
        <v>108</v>
      </c>
      <c r="K537" s="3">
        <v>93.51</v>
      </c>
      <c r="L537" s="3">
        <v>91.54</v>
      </c>
      <c r="M537" s="3">
        <v>91.35</v>
      </c>
      <c r="N537" s="3">
        <v>90.52</v>
      </c>
      <c r="O537" s="3">
        <v>88.74</v>
      </c>
      <c r="P537" s="3">
        <v>88.83</v>
      </c>
      <c r="Q537" s="2">
        <v>1111</v>
      </c>
    </row>
    <row r="538" spans="8:17">
      <c r="H538" s="24" t="s">
        <v>470</v>
      </c>
      <c r="I538" s="24" t="s">
        <v>10</v>
      </c>
      <c r="J538" s="2">
        <v>210</v>
      </c>
      <c r="K538" s="3">
        <v>93.5</v>
      </c>
      <c r="L538" s="3">
        <v>92.59</v>
      </c>
      <c r="M538" s="3">
        <v>91.63</v>
      </c>
      <c r="N538" s="3">
        <v>92.88</v>
      </c>
      <c r="O538" s="3">
        <v>89.01</v>
      </c>
      <c r="P538" s="3">
        <v>87.99</v>
      </c>
      <c r="Q538" s="2">
        <v>517</v>
      </c>
    </row>
    <row r="539" spans="8:17">
      <c r="H539" s="24" t="s">
        <v>470</v>
      </c>
      <c r="I539" s="24" t="s">
        <v>13</v>
      </c>
      <c r="J539" s="2">
        <v>44</v>
      </c>
      <c r="K539" s="3">
        <v>93.64</v>
      </c>
      <c r="L539" s="3">
        <v>94.21</v>
      </c>
      <c r="M539" s="3">
        <v>91.54</v>
      </c>
      <c r="N539" s="3">
        <v>88.78</v>
      </c>
      <c r="O539" s="3">
        <v>89.26</v>
      </c>
      <c r="P539" s="3">
        <v>87.61</v>
      </c>
      <c r="Q539" s="2">
        <v>1951</v>
      </c>
    </row>
    <row r="540" spans="8:17">
      <c r="H540" s="24" t="s">
        <v>470</v>
      </c>
      <c r="I540" s="24" t="s">
        <v>8</v>
      </c>
      <c r="J540" s="2">
        <v>31</v>
      </c>
      <c r="K540" s="3">
        <v>93.07</v>
      </c>
      <c r="L540" s="3">
        <v>93.32</v>
      </c>
      <c r="M540" s="3">
        <v>91.59</v>
      </c>
      <c r="N540" s="3">
        <v>88.99</v>
      </c>
      <c r="O540" s="3">
        <v>88.57</v>
      </c>
      <c r="P540" s="3">
        <v>86.66</v>
      </c>
      <c r="Q540" s="2">
        <v>3049</v>
      </c>
    </row>
    <row r="541" spans="8:17">
      <c r="H541" s="24" t="s">
        <v>470</v>
      </c>
      <c r="I541" s="24" t="s">
        <v>11</v>
      </c>
      <c r="J541" s="2">
        <v>71</v>
      </c>
      <c r="K541" s="3">
        <v>93.26</v>
      </c>
      <c r="L541" s="3">
        <v>93.69</v>
      </c>
      <c r="M541" s="3">
        <v>91.27</v>
      </c>
      <c r="N541" s="3">
        <v>89.07</v>
      </c>
      <c r="O541" s="3">
        <v>89.18</v>
      </c>
      <c r="P541" s="3">
        <v>88.04</v>
      </c>
      <c r="Q541" s="2">
        <v>1433</v>
      </c>
    </row>
    <row r="542" spans="8:17">
      <c r="H542" s="24" t="s">
        <v>470</v>
      </c>
      <c r="I542" s="24" t="s">
        <v>14</v>
      </c>
      <c r="J542" s="2">
        <v>12</v>
      </c>
      <c r="K542" s="3">
        <v>92.13</v>
      </c>
      <c r="L542" s="3">
        <v>88.95</v>
      </c>
      <c r="M542" s="3">
        <v>90.79</v>
      </c>
      <c r="N542" s="3">
        <v>86.65</v>
      </c>
      <c r="O542" s="3">
        <v>88.79</v>
      </c>
      <c r="P542" s="3">
        <v>89.44</v>
      </c>
      <c r="Q542" s="2">
        <v>3788</v>
      </c>
    </row>
    <row r="543" spans="8:17">
      <c r="H543" s="24" t="s">
        <v>470</v>
      </c>
      <c r="I543" s="24" t="s">
        <v>9</v>
      </c>
      <c r="J543" s="2">
        <v>66</v>
      </c>
      <c r="K543" s="3">
        <v>93.34</v>
      </c>
      <c r="L543" s="3">
        <v>91.95</v>
      </c>
      <c r="M543" s="3">
        <v>91.61</v>
      </c>
      <c r="N543" s="3">
        <v>89.58</v>
      </c>
      <c r="O543" s="3">
        <v>89.17</v>
      </c>
      <c r="P543" s="3">
        <v>89.3</v>
      </c>
      <c r="Q543" s="2">
        <v>1724</v>
      </c>
    </row>
    <row r="544" spans="8:17">
      <c r="H544" s="24" t="s">
        <v>470</v>
      </c>
      <c r="I544" s="24" t="s">
        <v>12</v>
      </c>
      <c r="J544" s="2">
        <v>7</v>
      </c>
      <c r="K544" s="3">
        <v>92.6</v>
      </c>
      <c r="L544" s="3">
        <v>88.51</v>
      </c>
      <c r="M544" s="3">
        <v>90.94</v>
      </c>
      <c r="N544" s="3">
        <v>86.91</v>
      </c>
      <c r="O544" s="3">
        <v>88.79</v>
      </c>
      <c r="P544" s="3">
        <v>87.2</v>
      </c>
      <c r="Q544" s="2">
        <v>6406</v>
      </c>
    </row>
    <row r="545" spans="8:17">
      <c r="H545" s="24" t="s">
        <v>470</v>
      </c>
      <c r="I545" s="24" t="s">
        <v>15</v>
      </c>
      <c r="J545" s="2">
        <v>30</v>
      </c>
      <c r="K545" s="3">
        <v>93.32</v>
      </c>
      <c r="L545" s="3">
        <v>87.94</v>
      </c>
      <c r="M545" s="3">
        <v>91.53</v>
      </c>
      <c r="N545" s="3">
        <v>85.99</v>
      </c>
      <c r="O545" s="3">
        <v>89.41</v>
      </c>
      <c r="P545" s="3">
        <v>89.24</v>
      </c>
      <c r="Q545" s="2">
        <v>2496</v>
      </c>
    </row>
    <row r="546" spans="8:17">
      <c r="H546" s="24" t="s">
        <v>498</v>
      </c>
      <c r="I546" s="24" t="s">
        <v>3</v>
      </c>
      <c r="J546" s="2">
        <v>114</v>
      </c>
      <c r="K546" s="3">
        <v>93.08</v>
      </c>
      <c r="L546" s="3">
        <v>91.37</v>
      </c>
      <c r="M546" s="3">
        <v>90.98</v>
      </c>
      <c r="N546" s="3">
        <v>90.66</v>
      </c>
      <c r="O546" s="3">
        <v>88.14</v>
      </c>
      <c r="P546" s="3">
        <v>87.39</v>
      </c>
      <c r="Q546" s="2">
        <v>386</v>
      </c>
    </row>
    <row r="547" spans="8:17">
      <c r="H547" s="24" t="s">
        <v>498</v>
      </c>
      <c r="I547" s="24" t="s">
        <v>1</v>
      </c>
      <c r="J547" s="2">
        <v>46</v>
      </c>
      <c r="K547" s="3">
        <v>92.7</v>
      </c>
      <c r="L547" s="3">
        <v>86.62</v>
      </c>
      <c r="M547" s="3">
        <v>90.69</v>
      </c>
      <c r="N547" s="3">
        <v>84.6</v>
      </c>
      <c r="O547" s="3">
        <v>88.05</v>
      </c>
      <c r="P547" s="3">
        <v>88.66</v>
      </c>
      <c r="Q547" s="2">
        <v>1132</v>
      </c>
    </row>
    <row r="548" spans="8:17">
      <c r="H548" s="24" t="s">
        <v>498</v>
      </c>
      <c r="I548" s="24" t="s">
        <v>2</v>
      </c>
      <c r="J548" s="2">
        <v>28</v>
      </c>
      <c r="K548" s="3">
        <v>92.09</v>
      </c>
      <c r="L548" s="3">
        <v>91.22</v>
      </c>
      <c r="M548" s="3">
        <v>90.47</v>
      </c>
      <c r="N548" s="3">
        <v>88.33</v>
      </c>
      <c r="O548" s="3">
        <v>88.1</v>
      </c>
      <c r="P548" s="3">
        <v>87.7</v>
      </c>
      <c r="Q548" s="2">
        <v>1723</v>
      </c>
    </row>
    <row r="549" spans="8:17">
      <c r="H549" s="24" t="s">
        <v>498</v>
      </c>
      <c r="I549" s="24" t="s">
        <v>4</v>
      </c>
      <c r="J549" s="2">
        <v>14</v>
      </c>
      <c r="K549" s="3">
        <v>93.04</v>
      </c>
      <c r="L549" s="3">
        <v>90.49</v>
      </c>
      <c r="M549" s="3">
        <v>91.02</v>
      </c>
      <c r="N549" s="3">
        <v>87.19</v>
      </c>
      <c r="O549" s="3">
        <v>88.33</v>
      </c>
      <c r="P549" s="3">
        <v>87.18</v>
      </c>
      <c r="Q549" s="2">
        <v>1658</v>
      </c>
    </row>
    <row r="550" spans="8:17">
      <c r="H550" s="24" t="s">
        <v>498</v>
      </c>
      <c r="I550" s="24" t="s">
        <v>5</v>
      </c>
      <c r="J550" s="2">
        <v>62</v>
      </c>
      <c r="K550" s="3">
        <v>92.89</v>
      </c>
      <c r="L550" s="3">
        <v>93.78</v>
      </c>
      <c r="M550" s="3">
        <v>90.79</v>
      </c>
      <c r="N550" s="3">
        <v>89.24</v>
      </c>
      <c r="O550" s="3">
        <v>88.58</v>
      </c>
      <c r="P550" s="3">
        <v>87.67</v>
      </c>
      <c r="Q550" s="2">
        <v>883</v>
      </c>
    </row>
    <row r="551" spans="8:17">
      <c r="H551" s="24" t="s">
        <v>498</v>
      </c>
      <c r="I551" s="24" t="s">
        <v>6</v>
      </c>
      <c r="J551" s="2">
        <v>42</v>
      </c>
      <c r="K551" s="3">
        <v>92.94</v>
      </c>
      <c r="L551" s="3">
        <v>89.84</v>
      </c>
      <c r="M551" s="3">
        <v>90.9</v>
      </c>
      <c r="N551" s="3">
        <v>89.38</v>
      </c>
      <c r="O551" s="3">
        <v>88.27</v>
      </c>
      <c r="P551" s="3">
        <v>88.85</v>
      </c>
      <c r="Q551" s="2">
        <v>776</v>
      </c>
    </row>
    <row r="552" spans="8:17">
      <c r="H552" s="24" t="s">
        <v>498</v>
      </c>
      <c r="I552" s="24" t="s">
        <v>7</v>
      </c>
      <c r="J552" s="2">
        <v>25</v>
      </c>
      <c r="K552" s="3">
        <v>92.98</v>
      </c>
      <c r="L552" s="3">
        <v>90.19</v>
      </c>
      <c r="M552" s="3">
        <v>90.59</v>
      </c>
      <c r="N552" s="3">
        <v>87.48</v>
      </c>
      <c r="O552" s="3">
        <v>88.18</v>
      </c>
      <c r="P552" s="3">
        <v>86.25</v>
      </c>
      <c r="Q552" s="2">
        <v>1147</v>
      </c>
    </row>
    <row r="553" spans="8:17">
      <c r="H553" s="24" t="s">
        <v>498</v>
      </c>
      <c r="I553" s="24" t="s">
        <v>10</v>
      </c>
      <c r="J553" s="2">
        <v>24</v>
      </c>
      <c r="K553" s="3">
        <v>92.85</v>
      </c>
      <c r="L553" s="3">
        <v>90.22</v>
      </c>
      <c r="M553" s="3">
        <v>90.3</v>
      </c>
      <c r="N553" s="3">
        <v>91.6</v>
      </c>
      <c r="O553" s="3">
        <v>88.2</v>
      </c>
      <c r="P553" s="3">
        <v>88.67</v>
      </c>
      <c r="Q553" s="2">
        <v>1438</v>
      </c>
    </row>
    <row r="554" spans="8:17">
      <c r="H554" s="24" t="s">
        <v>498</v>
      </c>
      <c r="I554" s="24" t="s">
        <v>13</v>
      </c>
      <c r="J554" s="2">
        <v>48</v>
      </c>
      <c r="K554" s="3">
        <v>93.3</v>
      </c>
      <c r="L554" s="3">
        <v>92.65</v>
      </c>
      <c r="M554" s="3">
        <v>91.29</v>
      </c>
      <c r="N554" s="3">
        <v>91.4</v>
      </c>
      <c r="O554" s="3">
        <v>88.03</v>
      </c>
      <c r="P554" s="3">
        <v>86.21</v>
      </c>
      <c r="Q554" s="2">
        <v>521</v>
      </c>
    </row>
    <row r="555" spans="8:17">
      <c r="H555" s="24" t="s">
        <v>498</v>
      </c>
      <c r="I555" s="24" t="s">
        <v>8</v>
      </c>
      <c r="J555" s="2">
        <v>10</v>
      </c>
      <c r="K555" s="3">
        <v>91.98</v>
      </c>
      <c r="L555" s="3">
        <v>88.1</v>
      </c>
      <c r="M555" s="3">
        <v>90.4</v>
      </c>
      <c r="N555" s="3">
        <v>86.67</v>
      </c>
      <c r="O555" s="3">
        <v>88.24</v>
      </c>
      <c r="P555" s="3">
        <v>88.17</v>
      </c>
      <c r="Q555" s="2">
        <v>3100</v>
      </c>
    </row>
    <row r="556" spans="8:17">
      <c r="H556" s="24" t="s">
        <v>498</v>
      </c>
      <c r="I556" s="24" t="s">
        <v>11</v>
      </c>
      <c r="J556" s="2">
        <v>7</v>
      </c>
      <c r="K556" s="3">
        <v>92.21</v>
      </c>
      <c r="L556" s="3">
        <v>87.66</v>
      </c>
      <c r="M556" s="3">
        <v>89.74</v>
      </c>
      <c r="N556" s="3">
        <v>92.28</v>
      </c>
      <c r="O556" s="3">
        <v>88.52</v>
      </c>
      <c r="P556" s="3">
        <v>87.77</v>
      </c>
      <c r="Q556" s="2">
        <v>2430</v>
      </c>
    </row>
    <row r="557" spans="8:17">
      <c r="H557" s="24" t="s">
        <v>498</v>
      </c>
      <c r="I557" s="24" t="s">
        <v>14</v>
      </c>
      <c r="J557" s="2">
        <v>18</v>
      </c>
      <c r="K557" s="3">
        <v>93.22</v>
      </c>
      <c r="L557" s="3">
        <v>91.91</v>
      </c>
      <c r="M557" s="3">
        <v>90.83</v>
      </c>
      <c r="N557" s="3">
        <v>87.91</v>
      </c>
      <c r="O557" s="3">
        <v>88.12</v>
      </c>
      <c r="P557" s="3">
        <v>85.83</v>
      </c>
      <c r="Q557" s="2">
        <v>1661</v>
      </c>
    </row>
    <row r="558" spans="8:17">
      <c r="H558" s="24" t="s">
        <v>498</v>
      </c>
      <c r="I558" s="24" t="s">
        <v>9</v>
      </c>
      <c r="J558" s="2">
        <v>13</v>
      </c>
      <c r="K558" s="3">
        <v>92.45</v>
      </c>
      <c r="L558" s="3">
        <v>89.16</v>
      </c>
      <c r="M558" s="3">
        <v>89.76</v>
      </c>
      <c r="N558" s="3">
        <v>86.41</v>
      </c>
      <c r="O558" s="3">
        <v>88.62</v>
      </c>
      <c r="P558" s="3">
        <v>87.1</v>
      </c>
      <c r="Q558" s="2">
        <v>2925</v>
      </c>
    </row>
    <row r="559" spans="8:17">
      <c r="H559" s="24" t="s">
        <v>498</v>
      </c>
      <c r="I559" s="24" t="s">
        <v>12</v>
      </c>
      <c r="J559" s="2">
        <v>17</v>
      </c>
      <c r="K559" s="3">
        <v>91.96</v>
      </c>
      <c r="L559" s="3">
        <v>89.02</v>
      </c>
      <c r="M559" s="3">
        <v>90.08</v>
      </c>
      <c r="N559" s="3">
        <v>90.3</v>
      </c>
      <c r="O559" s="3">
        <v>88.24</v>
      </c>
      <c r="P559" s="3">
        <v>85.93</v>
      </c>
      <c r="Q559" s="2">
        <v>1166</v>
      </c>
    </row>
    <row r="560" spans="8:17">
      <c r="H560" s="24" t="s">
        <v>498</v>
      </c>
      <c r="I560" s="24" t="s">
        <v>15</v>
      </c>
      <c r="J560" s="2">
        <v>20</v>
      </c>
      <c r="K560" s="3">
        <v>91.71</v>
      </c>
      <c r="L560" s="3">
        <v>92.48</v>
      </c>
      <c r="M560" s="3">
        <v>90.14</v>
      </c>
      <c r="N560" s="3">
        <v>86.63</v>
      </c>
      <c r="O560" s="3">
        <v>87.88</v>
      </c>
      <c r="P560" s="3">
        <v>86.33</v>
      </c>
      <c r="Q560" s="2">
        <v>1753</v>
      </c>
    </row>
    <row r="561" spans="8:17">
      <c r="H561" s="24" t="s">
        <v>544</v>
      </c>
      <c r="I561" s="24" t="s">
        <v>3</v>
      </c>
      <c r="J561" s="2">
        <v>18</v>
      </c>
      <c r="K561" s="3">
        <v>93.18</v>
      </c>
      <c r="L561" s="3">
        <v>92.28</v>
      </c>
      <c r="M561" s="3">
        <v>92.06</v>
      </c>
      <c r="N561" s="3">
        <v>89.44</v>
      </c>
      <c r="O561" s="3">
        <v>87.62</v>
      </c>
      <c r="P561" s="3">
        <v>85.71</v>
      </c>
      <c r="Q561" s="2">
        <v>413</v>
      </c>
    </row>
    <row r="562" spans="8:17">
      <c r="H562" s="24" t="s">
        <v>544</v>
      </c>
      <c r="I562" s="24" t="s">
        <v>1</v>
      </c>
      <c r="J562" s="2">
        <v>11</v>
      </c>
      <c r="K562" s="3">
        <v>92.92</v>
      </c>
      <c r="L562" s="3">
        <v>90.94</v>
      </c>
      <c r="M562" s="3">
        <v>91.15</v>
      </c>
      <c r="N562" s="3">
        <v>90.04</v>
      </c>
      <c r="O562" s="3">
        <v>87.45</v>
      </c>
      <c r="P562" s="3">
        <v>87.06</v>
      </c>
      <c r="Q562" s="2">
        <v>740</v>
      </c>
    </row>
    <row r="563" spans="8:17">
      <c r="H563" s="24" t="s">
        <v>544</v>
      </c>
      <c r="I563" s="24" t="s">
        <v>2</v>
      </c>
      <c r="J563" s="2">
        <v>4</v>
      </c>
      <c r="K563" s="3">
        <v>92.44</v>
      </c>
      <c r="L563" s="3">
        <v>89.27</v>
      </c>
      <c r="M563" s="3">
        <v>91.21</v>
      </c>
      <c r="N563" s="3">
        <v>89</v>
      </c>
      <c r="O563" s="3">
        <v>87.02</v>
      </c>
      <c r="P563" s="3">
        <v>85.54</v>
      </c>
      <c r="Q563" s="2">
        <v>1705</v>
      </c>
    </row>
    <row r="564" spans="8:17">
      <c r="H564" s="24" t="s">
        <v>544</v>
      </c>
      <c r="I564" s="24" t="s">
        <v>5</v>
      </c>
      <c r="J564" s="2">
        <v>4</v>
      </c>
      <c r="K564" s="3">
        <v>92.48</v>
      </c>
      <c r="L564" s="3">
        <v>90.65</v>
      </c>
      <c r="M564" s="3">
        <v>90.91</v>
      </c>
      <c r="N564" s="3">
        <v>89.16</v>
      </c>
      <c r="O564" s="3">
        <v>87.86</v>
      </c>
      <c r="P564" s="3">
        <v>86.08</v>
      </c>
      <c r="Q564" s="2">
        <v>1243</v>
      </c>
    </row>
    <row r="565" spans="8:17">
      <c r="H565" s="24" t="s">
        <v>544</v>
      </c>
      <c r="I565" s="24" t="s">
        <v>6</v>
      </c>
      <c r="J565" s="2">
        <v>25</v>
      </c>
      <c r="K565" s="3">
        <v>93.31</v>
      </c>
      <c r="L565" s="3">
        <v>94.02</v>
      </c>
      <c r="M565" s="3">
        <v>91.93</v>
      </c>
      <c r="N565" s="3">
        <v>92.62</v>
      </c>
      <c r="O565" s="3">
        <v>87.24</v>
      </c>
      <c r="P565" s="3">
        <v>84.76</v>
      </c>
      <c r="Q565" s="2">
        <v>386</v>
      </c>
    </row>
    <row r="566" spans="8:17">
      <c r="H566" s="24" t="s">
        <v>544</v>
      </c>
      <c r="I566" s="24" t="s">
        <v>7</v>
      </c>
      <c r="J566" s="2">
        <v>7</v>
      </c>
      <c r="K566" s="3">
        <v>93.32</v>
      </c>
      <c r="L566" s="3">
        <v>92.08</v>
      </c>
      <c r="M566" s="3">
        <v>91.56</v>
      </c>
      <c r="N566" s="3">
        <v>89.9</v>
      </c>
      <c r="O566" s="3">
        <v>87.3</v>
      </c>
      <c r="P566" s="3">
        <v>86.31</v>
      </c>
      <c r="Q566" s="2">
        <v>1199</v>
      </c>
    </row>
    <row r="567" spans="8:17">
      <c r="H567" s="24" t="s">
        <v>544</v>
      </c>
      <c r="I567" s="24" t="s">
        <v>13</v>
      </c>
      <c r="J567" s="2">
        <v>3</v>
      </c>
      <c r="K567" s="3">
        <v>91.39</v>
      </c>
      <c r="L567" s="3">
        <v>90.26</v>
      </c>
      <c r="M567" s="3">
        <v>90.92</v>
      </c>
      <c r="N567" s="3">
        <v>89.67</v>
      </c>
      <c r="O567" s="3">
        <v>86.77</v>
      </c>
      <c r="P567" s="3">
        <v>86.6</v>
      </c>
      <c r="Q567" s="2">
        <v>677</v>
      </c>
    </row>
    <row r="568" spans="8:17">
      <c r="H568" s="24" t="s">
        <v>544</v>
      </c>
      <c r="I568" s="24" t="s">
        <v>8</v>
      </c>
      <c r="J568" s="2">
        <v>3</v>
      </c>
      <c r="K568" s="3">
        <v>93.49</v>
      </c>
      <c r="L568" s="3">
        <v>93.18</v>
      </c>
      <c r="M568" s="3">
        <v>91.61</v>
      </c>
      <c r="N568" s="3">
        <v>88.67</v>
      </c>
      <c r="O568" s="3">
        <v>87.29</v>
      </c>
      <c r="P568" s="3">
        <v>85.83</v>
      </c>
      <c r="Q568" s="2">
        <v>797</v>
      </c>
    </row>
    <row r="569" spans="8:17">
      <c r="H569" s="24" t="s">
        <v>544</v>
      </c>
      <c r="I569" s="24" t="s">
        <v>11</v>
      </c>
      <c r="J569" s="2">
        <v>5</v>
      </c>
      <c r="K569" s="3">
        <v>92.57</v>
      </c>
      <c r="L569" s="3">
        <v>90.62</v>
      </c>
      <c r="M569" s="3">
        <v>90.82</v>
      </c>
      <c r="N569" s="3">
        <v>87.95</v>
      </c>
      <c r="O569" s="3">
        <v>86.77</v>
      </c>
      <c r="P569" s="3">
        <v>85.81</v>
      </c>
      <c r="Q569" s="2">
        <v>2906</v>
      </c>
    </row>
    <row r="570" spans="8:17">
      <c r="H570" s="24" t="s">
        <v>544</v>
      </c>
      <c r="I570" s="24" t="s">
        <v>14</v>
      </c>
      <c r="J570" s="2">
        <v>3</v>
      </c>
      <c r="K570" s="3">
        <v>92.21</v>
      </c>
      <c r="L570" s="3">
        <v>91.3</v>
      </c>
      <c r="M570" s="3">
        <v>91.26</v>
      </c>
      <c r="N570" s="3">
        <v>90.16</v>
      </c>
      <c r="O570" s="3">
        <v>86.95</v>
      </c>
      <c r="P570" s="3">
        <v>86.13</v>
      </c>
      <c r="Q570" s="2">
        <v>2940</v>
      </c>
    </row>
    <row r="571" spans="8:17">
      <c r="H571" s="24" t="s">
        <v>544</v>
      </c>
      <c r="I571" s="24" t="s">
        <v>9</v>
      </c>
      <c r="J571" s="2">
        <v>2</v>
      </c>
      <c r="K571" s="3">
        <v>92.5</v>
      </c>
      <c r="L571" s="3">
        <v>91.45</v>
      </c>
      <c r="M571" s="3">
        <v>91.29</v>
      </c>
      <c r="N571" s="3">
        <v>90.06</v>
      </c>
      <c r="O571" s="3">
        <v>86.46</v>
      </c>
      <c r="P571" s="3">
        <v>86.07</v>
      </c>
      <c r="Q571" s="2">
        <v>3070</v>
      </c>
    </row>
    <row r="572" spans="8:17">
      <c r="H572" s="24" t="s">
        <v>451</v>
      </c>
      <c r="I572" s="24" t="s">
        <v>3</v>
      </c>
      <c r="J572" s="2">
        <v>1169</v>
      </c>
      <c r="K572" s="3">
        <v>95.16</v>
      </c>
      <c r="L572" s="3">
        <v>93.83</v>
      </c>
      <c r="M572" s="3">
        <v>90.83</v>
      </c>
      <c r="N572" s="3">
        <v>93.59</v>
      </c>
      <c r="O572" s="3">
        <v>89.2</v>
      </c>
      <c r="P572" s="3">
        <v>88.92</v>
      </c>
      <c r="Q572" s="2">
        <v>504</v>
      </c>
    </row>
    <row r="573" spans="8:17">
      <c r="H573" s="24" t="s">
        <v>451</v>
      </c>
      <c r="I573" s="24" t="s">
        <v>1</v>
      </c>
      <c r="J573" s="2">
        <v>516</v>
      </c>
      <c r="K573" s="3">
        <v>94.67</v>
      </c>
      <c r="L573" s="3">
        <v>92.82</v>
      </c>
      <c r="M573" s="3">
        <v>91.41</v>
      </c>
      <c r="N573" s="3">
        <v>90.8</v>
      </c>
      <c r="O573" s="3">
        <v>88.8</v>
      </c>
      <c r="P573" s="3">
        <v>87.28</v>
      </c>
      <c r="Q573" s="2">
        <v>1017</v>
      </c>
    </row>
    <row r="574" spans="8:17">
      <c r="H574" s="24" t="s">
        <v>451</v>
      </c>
      <c r="I574" s="24" t="s">
        <v>2</v>
      </c>
      <c r="J574" s="2">
        <v>140</v>
      </c>
      <c r="K574" s="3">
        <v>94.46</v>
      </c>
      <c r="L574" s="3">
        <v>93.46</v>
      </c>
      <c r="M574" s="3">
        <v>90.86</v>
      </c>
      <c r="N574" s="3">
        <v>91.63</v>
      </c>
      <c r="O574" s="3">
        <v>88.9</v>
      </c>
      <c r="P574" s="3">
        <v>90.31</v>
      </c>
      <c r="Q574" s="2">
        <v>2430</v>
      </c>
    </row>
    <row r="575" spans="8:17">
      <c r="H575" s="24" t="s">
        <v>451</v>
      </c>
      <c r="I575" s="24" t="s">
        <v>4</v>
      </c>
      <c r="J575" s="2">
        <v>114</v>
      </c>
      <c r="K575" s="3">
        <v>94.76</v>
      </c>
      <c r="L575" s="3">
        <v>92.58</v>
      </c>
      <c r="M575" s="3">
        <v>90.56</v>
      </c>
      <c r="N575" s="3">
        <v>85.74</v>
      </c>
      <c r="O575" s="3">
        <v>88.96</v>
      </c>
      <c r="P575" s="3">
        <v>86.82</v>
      </c>
      <c r="Q575" s="2">
        <v>2948</v>
      </c>
    </row>
    <row r="576" spans="8:17">
      <c r="H576" s="24" t="s">
        <v>451</v>
      </c>
      <c r="I576" s="24" t="s">
        <v>5</v>
      </c>
      <c r="J576" s="2">
        <v>121</v>
      </c>
      <c r="K576" s="3">
        <v>94.56</v>
      </c>
      <c r="L576" s="3">
        <v>93.95</v>
      </c>
      <c r="M576" s="3">
        <v>90.69</v>
      </c>
      <c r="N576" s="3">
        <v>90.27</v>
      </c>
      <c r="O576" s="3">
        <v>89.08</v>
      </c>
      <c r="P576" s="3">
        <v>88.95</v>
      </c>
      <c r="Q576" s="2">
        <v>2760</v>
      </c>
    </row>
    <row r="577" spans="8:17">
      <c r="H577" s="24" t="s">
        <v>451</v>
      </c>
      <c r="I577" s="24" t="s">
        <v>6</v>
      </c>
      <c r="J577" s="2">
        <v>2097</v>
      </c>
      <c r="K577" s="3">
        <v>95.42</v>
      </c>
      <c r="L577" s="3">
        <v>94.73</v>
      </c>
      <c r="M577" s="3">
        <v>90.82</v>
      </c>
      <c r="N577" s="3">
        <v>90.86</v>
      </c>
      <c r="O577" s="3">
        <v>89.42</v>
      </c>
      <c r="P577" s="3">
        <v>88.89</v>
      </c>
      <c r="Q577" s="2">
        <v>280</v>
      </c>
    </row>
    <row r="578" spans="8:17">
      <c r="H578" s="24" t="s">
        <v>451</v>
      </c>
      <c r="I578" s="24" t="s">
        <v>7</v>
      </c>
      <c r="J578" s="2">
        <v>674</v>
      </c>
      <c r="K578" s="3">
        <v>95.37</v>
      </c>
      <c r="L578" s="3">
        <v>94.2</v>
      </c>
      <c r="M578" s="3">
        <v>90.28</v>
      </c>
      <c r="N578" s="3">
        <v>88.35</v>
      </c>
      <c r="O578" s="3">
        <v>89.45</v>
      </c>
      <c r="P578" s="3">
        <v>88.71</v>
      </c>
      <c r="Q578" s="2">
        <v>849</v>
      </c>
    </row>
    <row r="579" spans="8:17">
      <c r="H579" s="24" t="s">
        <v>451</v>
      </c>
      <c r="I579" s="24" t="s">
        <v>10</v>
      </c>
      <c r="J579" s="2">
        <v>530</v>
      </c>
      <c r="K579" s="3">
        <v>95.4</v>
      </c>
      <c r="L579" s="3">
        <v>97.09</v>
      </c>
      <c r="M579" s="3">
        <v>90.34</v>
      </c>
      <c r="N579" s="3">
        <v>89.55</v>
      </c>
      <c r="O579" s="3">
        <v>89.6</v>
      </c>
      <c r="P579" s="3">
        <v>87.83</v>
      </c>
      <c r="Q579" s="2">
        <v>890</v>
      </c>
    </row>
    <row r="580" spans="8:17">
      <c r="H580" s="24" t="s">
        <v>451</v>
      </c>
      <c r="I580" s="24" t="s">
        <v>13</v>
      </c>
      <c r="J580" s="2">
        <v>513</v>
      </c>
      <c r="K580" s="3">
        <v>95.42</v>
      </c>
      <c r="L580" s="3">
        <v>93.78</v>
      </c>
      <c r="M580" s="3">
        <v>90.06</v>
      </c>
      <c r="N580" s="3">
        <v>90.21</v>
      </c>
      <c r="O580" s="3">
        <v>89.76</v>
      </c>
      <c r="P580" s="3">
        <v>88.67</v>
      </c>
      <c r="Q580" s="2">
        <v>1046</v>
      </c>
    </row>
    <row r="581" spans="8:17">
      <c r="H581" s="24" t="s">
        <v>451</v>
      </c>
      <c r="I581" s="24" t="s">
        <v>8</v>
      </c>
      <c r="J581" s="2">
        <v>276</v>
      </c>
      <c r="K581" s="3">
        <v>94.46</v>
      </c>
      <c r="L581" s="3">
        <v>95.13</v>
      </c>
      <c r="M581" s="3">
        <v>90.99</v>
      </c>
      <c r="N581" s="3">
        <v>93.23</v>
      </c>
      <c r="O581" s="3">
        <v>88.97</v>
      </c>
      <c r="P581" s="3">
        <v>87.84</v>
      </c>
      <c r="Q581" s="2">
        <v>1457</v>
      </c>
    </row>
    <row r="582" spans="8:17">
      <c r="H582" s="24" t="s">
        <v>451</v>
      </c>
      <c r="I582" s="24" t="s">
        <v>11</v>
      </c>
      <c r="J582" s="2">
        <v>259</v>
      </c>
      <c r="K582" s="3">
        <v>94.74</v>
      </c>
      <c r="L582" s="3">
        <v>94.99</v>
      </c>
      <c r="M582" s="3">
        <v>90.79</v>
      </c>
      <c r="N582" s="3">
        <v>90.17</v>
      </c>
      <c r="O582" s="3">
        <v>89.25</v>
      </c>
      <c r="P582" s="3">
        <v>89.38</v>
      </c>
      <c r="Q582" s="2">
        <v>1687</v>
      </c>
    </row>
    <row r="583" spans="8:17">
      <c r="H583" s="24" t="s">
        <v>451</v>
      </c>
      <c r="I583" s="24" t="s">
        <v>14</v>
      </c>
      <c r="J583" s="2">
        <v>231</v>
      </c>
      <c r="K583" s="3">
        <v>94.67</v>
      </c>
      <c r="L583" s="3">
        <v>92.03</v>
      </c>
      <c r="M583" s="3">
        <v>90.78</v>
      </c>
      <c r="N583" s="3">
        <v>88.18</v>
      </c>
      <c r="O583" s="3">
        <v>89.21</v>
      </c>
      <c r="P583" s="3">
        <v>87.7</v>
      </c>
      <c r="Q583" s="2">
        <v>2029</v>
      </c>
    </row>
    <row r="584" spans="8:17">
      <c r="H584" s="24" t="s">
        <v>451</v>
      </c>
      <c r="I584" s="24" t="s">
        <v>9</v>
      </c>
      <c r="J584" s="2">
        <v>114</v>
      </c>
      <c r="K584" s="3">
        <v>94.77</v>
      </c>
      <c r="L584" s="3">
        <v>94.26</v>
      </c>
      <c r="M584" s="3">
        <v>90.49</v>
      </c>
      <c r="N584" s="3">
        <v>86.81</v>
      </c>
      <c r="O584" s="3">
        <v>89.31</v>
      </c>
      <c r="P584" s="3">
        <v>89.38</v>
      </c>
      <c r="Q584" s="2">
        <v>3272</v>
      </c>
    </row>
    <row r="585" spans="8:17">
      <c r="H585" s="24" t="s">
        <v>451</v>
      </c>
      <c r="I585" s="24" t="s">
        <v>12</v>
      </c>
      <c r="J585" s="2">
        <v>116</v>
      </c>
      <c r="K585" s="3">
        <v>94.45</v>
      </c>
      <c r="L585" s="3">
        <v>94.03</v>
      </c>
      <c r="M585" s="3">
        <v>90.01</v>
      </c>
      <c r="N585" s="3">
        <v>88.16</v>
      </c>
      <c r="O585" s="3">
        <v>89.16</v>
      </c>
      <c r="P585" s="3">
        <v>87.76</v>
      </c>
      <c r="Q585" s="2">
        <v>3260</v>
      </c>
    </row>
    <row r="586" spans="8:17">
      <c r="H586" s="24" t="s">
        <v>451</v>
      </c>
      <c r="I586" s="24" t="s">
        <v>15</v>
      </c>
      <c r="J586" s="2">
        <v>75</v>
      </c>
      <c r="K586" s="3">
        <v>94.74</v>
      </c>
      <c r="L586" s="3">
        <v>93.04</v>
      </c>
      <c r="M586" s="3">
        <v>89.87</v>
      </c>
      <c r="N586" s="3">
        <v>88.41</v>
      </c>
      <c r="O586" s="3">
        <v>89.72</v>
      </c>
      <c r="P586" s="3">
        <v>88.69</v>
      </c>
      <c r="Q586" s="2">
        <v>3557</v>
      </c>
    </row>
    <row r="587" spans="8:17">
      <c r="H587" s="24" t="s">
        <v>451</v>
      </c>
      <c r="I587" s="24" t="s">
        <v>617</v>
      </c>
      <c r="J587" s="2">
        <v>1</v>
      </c>
      <c r="K587" s="3">
        <v>93.63</v>
      </c>
      <c r="L587" s="3">
        <v>93.63</v>
      </c>
      <c r="M587" s="3">
        <v>92.35</v>
      </c>
      <c r="N587" s="3">
        <v>92.35</v>
      </c>
      <c r="O587" s="3">
        <v>87.92</v>
      </c>
      <c r="P587" s="3">
        <v>87.92</v>
      </c>
      <c r="Q587" s="2">
        <v>70</v>
      </c>
    </row>
    <row r="588" spans="8:17">
      <c r="H588" s="24" t="s">
        <v>451</v>
      </c>
      <c r="I588" s="24" t="s">
        <v>616</v>
      </c>
      <c r="J588" s="2">
        <v>3</v>
      </c>
      <c r="K588" s="3">
        <v>95.93</v>
      </c>
      <c r="L588" s="3">
        <v>93.62</v>
      </c>
      <c r="M588" s="3">
        <v>91.35</v>
      </c>
      <c r="N588" s="3">
        <v>90.2</v>
      </c>
      <c r="O588" s="3">
        <v>90.51</v>
      </c>
      <c r="P588" s="3">
        <v>88.12</v>
      </c>
      <c r="Q588" s="2">
        <v>100</v>
      </c>
    </row>
    <row r="589" spans="8:17">
      <c r="H589" s="24" t="s">
        <v>490</v>
      </c>
      <c r="I589" s="24" t="s">
        <v>3</v>
      </c>
      <c r="J589" s="2">
        <v>117</v>
      </c>
      <c r="K589" s="3">
        <v>93.81</v>
      </c>
      <c r="L589" s="3">
        <v>92.09</v>
      </c>
      <c r="M589" s="3">
        <v>92.56</v>
      </c>
      <c r="N589" s="3">
        <v>91.16</v>
      </c>
      <c r="O589" s="3">
        <v>87.72</v>
      </c>
      <c r="P589" s="3">
        <v>87.22</v>
      </c>
      <c r="Q589" s="2">
        <v>506</v>
      </c>
    </row>
    <row r="590" spans="8:17">
      <c r="H590" s="24" t="s">
        <v>490</v>
      </c>
      <c r="I590" s="24" t="s">
        <v>1</v>
      </c>
      <c r="J590" s="2">
        <v>66</v>
      </c>
      <c r="K590" s="3">
        <v>93.59</v>
      </c>
      <c r="L590" s="3">
        <v>93.32</v>
      </c>
      <c r="M590" s="3">
        <v>92.52</v>
      </c>
      <c r="N590" s="3">
        <v>90.09</v>
      </c>
      <c r="O590" s="3">
        <v>87.57</v>
      </c>
      <c r="P590" s="3">
        <v>87.13</v>
      </c>
      <c r="Q590" s="2">
        <v>823</v>
      </c>
    </row>
    <row r="591" spans="8:17">
      <c r="H591" s="24" t="s">
        <v>490</v>
      </c>
      <c r="I591" s="24" t="s">
        <v>2</v>
      </c>
      <c r="J591" s="2">
        <v>19</v>
      </c>
      <c r="K591" s="3">
        <v>93.29</v>
      </c>
      <c r="L591" s="3">
        <v>90.5</v>
      </c>
      <c r="M591" s="3">
        <v>92.1</v>
      </c>
      <c r="N591" s="3">
        <v>93.8</v>
      </c>
      <c r="O591" s="3">
        <v>87.72</v>
      </c>
      <c r="P591" s="3">
        <v>87.09</v>
      </c>
      <c r="Q591" s="2">
        <v>1721</v>
      </c>
    </row>
    <row r="592" spans="8:17">
      <c r="H592" s="24" t="s">
        <v>490</v>
      </c>
      <c r="I592" s="24" t="s">
        <v>4</v>
      </c>
      <c r="J592" s="2">
        <v>16</v>
      </c>
      <c r="K592" s="3">
        <v>94.26</v>
      </c>
      <c r="L592" s="3">
        <v>90.61</v>
      </c>
      <c r="M592" s="3">
        <v>92.9</v>
      </c>
      <c r="N592" s="3">
        <v>89.57</v>
      </c>
      <c r="O592" s="3">
        <v>87.79</v>
      </c>
      <c r="P592" s="3">
        <v>86.39</v>
      </c>
      <c r="Q592" s="2">
        <v>3657</v>
      </c>
    </row>
    <row r="593" spans="8:17">
      <c r="H593" s="24" t="s">
        <v>490</v>
      </c>
      <c r="I593" s="24" t="s">
        <v>5</v>
      </c>
      <c r="J593" s="2">
        <v>12</v>
      </c>
      <c r="K593" s="3">
        <v>92.81</v>
      </c>
      <c r="L593" s="3">
        <v>90.11</v>
      </c>
      <c r="M593" s="3">
        <v>91.25</v>
      </c>
      <c r="N593" s="3">
        <v>87.49</v>
      </c>
      <c r="O593" s="3">
        <v>87.59</v>
      </c>
      <c r="P593" s="3">
        <v>85.87</v>
      </c>
      <c r="Q593" s="2">
        <v>2146</v>
      </c>
    </row>
    <row r="594" spans="8:17">
      <c r="H594" s="24" t="s">
        <v>490</v>
      </c>
      <c r="I594" s="24" t="s">
        <v>6</v>
      </c>
      <c r="J594" s="2">
        <v>174</v>
      </c>
      <c r="K594" s="3">
        <v>93.73</v>
      </c>
      <c r="L594" s="3">
        <v>93.26</v>
      </c>
      <c r="M594" s="3">
        <v>92.49</v>
      </c>
      <c r="N594" s="3">
        <v>89.85</v>
      </c>
      <c r="O594" s="3">
        <v>87.98</v>
      </c>
      <c r="P594" s="3">
        <v>87.95</v>
      </c>
      <c r="Q594" s="2">
        <v>306</v>
      </c>
    </row>
    <row r="595" spans="8:17">
      <c r="H595" s="24" t="s">
        <v>490</v>
      </c>
      <c r="I595" s="24" t="s">
        <v>7</v>
      </c>
      <c r="J595" s="2">
        <v>50</v>
      </c>
      <c r="K595" s="3">
        <v>93.79</v>
      </c>
      <c r="L595" s="3">
        <v>92.08</v>
      </c>
      <c r="M595" s="3">
        <v>92.32</v>
      </c>
      <c r="N595" s="3">
        <v>92.34</v>
      </c>
      <c r="O595" s="3">
        <v>87.68</v>
      </c>
      <c r="P595" s="3">
        <v>85.66</v>
      </c>
      <c r="Q595" s="2">
        <v>792</v>
      </c>
    </row>
    <row r="596" spans="8:17">
      <c r="H596" s="24" t="s">
        <v>490</v>
      </c>
      <c r="I596" s="24" t="s">
        <v>10</v>
      </c>
      <c r="J596" s="2">
        <v>40</v>
      </c>
      <c r="K596" s="3">
        <v>93.52</v>
      </c>
      <c r="L596" s="3">
        <v>92.3</v>
      </c>
      <c r="M596" s="3">
        <v>92.04</v>
      </c>
      <c r="N596" s="3">
        <v>92.62</v>
      </c>
      <c r="O596" s="3">
        <v>88.22</v>
      </c>
      <c r="P596" s="3">
        <v>87.96</v>
      </c>
      <c r="Q596" s="2">
        <v>1164</v>
      </c>
    </row>
    <row r="597" spans="8:17">
      <c r="H597" s="24" t="s">
        <v>490</v>
      </c>
      <c r="I597" s="24" t="s">
        <v>13</v>
      </c>
      <c r="J597" s="2">
        <v>28</v>
      </c>
      <c r="K597" s="3">
        <v>93.21</v>
      </c>
      <c r="L597" s="3">
        <v>89.98</v>
      </c>
      <c r="M597" s="3">
        <v>91.84</v>
      </c>
      <c r="N597" s="3">
        <v>88.63</v>
      </c>
      <c r="O597" s="3">
        <v>87.86</v>
      </c>
      <c r="P597" s="3">
        <v>87.29</v>
      </c>
      <c r="Q597" s="2">
        <v>1275</v>
      </c>
    </row>
    <row r="598" spans="8:17">
      <c r="H598" s="24" t="s">
        <v>490</v>
      </c>
      <c r="I598" s="24" t="s">
        <v>8</v>
      </c>
      <c r="J598" s="2">
        <v>31</v>
      </c>
      <c r="K598" s="3">
        <v>93.08</v>
      </c>
      <c r="L598" s="3">
        <v>95.2</v>
      </c>
      <c r="M598" s="3">
        <v>91.69</v>
      </c>
      <c r="N598" s="3">
        <v>87.92</v>
      </c>
      <c r="O598" s="3">
        <v>88.08</v>
      </c>
      <c r="P598" s="3">
        <v>86.12</v>
      </c>
      <c r="Q598" s="2">
        <v>1002</v>
      </c>
    </row>
    <row r="599" spans="8:17">
      <c r="H599" s="24" t="s">
        <v>490</v>
      </c>
      <c r="I599" s="24" t="s">
        <v>11</v>
      </c>
      <c r="J599" s="2">
        <v>30</v>
      </c>
      <c r="K599" s="3">
        <v>93.04</v>
      </c>
      <c r="L599" s="3">
        <v>93.82</v>
      </c>
      <c r="M599" s="3">
        <v>91.81</v>
      </c>
      <c r="N599" s="3">
        <v>89.1</v>
      </c>
      <c r="O599" s="3">
        <v>87.93</v>
      </c>
      <c r="P599" s="3">
        <v>85.74</v>
      </c>
      <c r="Q599" s="2">
        <v>1308</v>
      </c>
    </row>
    <row r="600" spans="8:17">
      <c r="H600" s="24" t="s">
        <v>490</v>
      </c>
      <c r="I600" s="24" t="s">
        <v>14</v>
      </c>
      <c r="J600" s="2">
        <v>32</v>
      </c>
      <c r="K600" s="3">
        <v>93.37</v>
      </c>
      <c r="L600" s="3">
        <v>94.54</v>
      </c>
      <c r="M600" s="3">
        <v>92.23</v>
      </c>
      <c r="N600" s="3">
        <v>89.36</v>
      </c>
      <c r="O600" s="3">
        <v>88.1</v>
      </c>
      <c r="P600" s="3">
        <v>85.93</v>
      </c>
      <c r="Q600" s="2">
        <v>1452</v>
      </c>
    </row>
    <row r="601" spans="8:17">
      <c r="H601" s="24" t="s">
        <v>490</v>
      </c>
      <c r="I601" s="24" t="s">
        <v>9</v>
      </c>
      <c r="J601" s="2">
        <v>7</v>
      </c>
      <c r="K601" s="3">
        <v>93.5</v>
      </c>
      <c r="L601" s="3">
        <v>91.18</v>
      </c>
      <c r="M601" s="3">
        <v>92.1</v>
      </c>
      <c r="N601" s="3">
        <v>89.78</v>
      </c>
      <c r="O601" s="3">
        <v>88.42</v>
      </c>
      <c r="P601" s="3">
        <v>86.61</v>
      </c>
      <c r="Q601" s="2">
        <v>2604</v>
      </c>
    </row>
    <row r="602" spans="8:17">
      <c r="H602" s="24" t="s">
        <v>490</v>
      </c>
      <c r="I602" s="24" t="s">
        <v>12</v>
      </c>
      <c r="J602" s="2">
        <v>6</v>
      </c>
      <c r="K602" s="3">
        <v>92.76</v>
      </c>
      <c r="L602" s="3">
        <v>89.38</v>
      </c>
      <c r="M602" s="3">
        <v>91.51</v>
      </c>
      <c r="N602" s="3">
        <v>88.7</v>
      </c>
      <c r="O602" s="3">
        <v>87.59</v>
      </c>
      <c r="P602" s="3">
        <v>88.5</v>
      </c>
      <c r="Q602" s="2">
        <v>3487</v>
      </c>
    </row>
    <row r="603" spans="8:17">
      <c r="H603" s="24" t="s">
        <v>490</v>
      </c>
      <c r="I603" s="24" t="s">
        <v>15</v>
      </c>
      <c r="J603" s="2">
        <v>11</v>
      </c>
      <c r="K603" s="3">
        <v>92.65</v>
      </c>
      <c r="L603" s="3">
        <v>90.73</v>
      </c>
      <c r="M603" s="3">
        <v>91.74</v>
      </c>
      <c r="N603" s="3">
        <v>90.01</v>
      </c>
      <c r="O603" s="3">
        <v>87.93</v>
      </c>
      <c r="P603" s="3">
        <v>85.93</v>
      </c>
      <c r="Q603" s="2">
        <v>4259</v>
      </c>
    </row>
    <row r="604" spans="8:17">
      <c r="H604" s="24" t="s">
        <v>543</v>
      </c>
      <c r="I604" s="24" t="s">
        <v>3</v>
      </c>
      <c r="J604" s="2">
        <v>9</v>
      </c>
      <c r="K604" s="3">
        <v>92.4</v>
      </c>
      <c r="L604" s="3">
        <v>89.85</v>
      </c>
      <c r="M604" s="3">
        <v>90.98</v>
      </c>
      <c r="N604" s="3">
        <v>89.11</v>
      </c>
      <c r="O604" s="3">
        <v>87.4</v>
      </c>
      <c r="P604" s="3">
        <v>84.96</v>
      </c>
      <c r="Q604" s="2">
        <v>611</v>
      </c>
    </row>
    <row r="605" spans="8:17">
      <c r="H605" s="24" t="s">
        <v>543</v>
      </c>
      <c r="I605" s="24" t="s">
        <v>1</v>
      </c>
      <c r="J605" s="2">
        <v>6</v>
      </c>
      <c r="K605" s="3">
        <v>93.18</v>
      </c>
      <c r="L605" s="3">
        <v>90.42</v>
      </c>
      <c r="M605" s="3">
        <v>90.95</v>
      </c>
      <c r="N605" s="3">
        <v>89.24</v>
      </c>
      <c r="O605" s="3">
        <v>86.58</v>
      </c>
      <c r="P605" s="3">
        <v>84.82</v>
      </c>
      <c r="Q605" s="2">
        <v>640</v>
      </c>
    </row>
    <row r="606" spans="8:17">
      <c r="H606" s="24" t="s">
        <v>543</v>
      </c>
      <c r="I606" s="24" t="s">
        <v>2</v>
      </c>
      <c r="J606" s="2">
        <v>5</v>
      </c>
      <c r="K606" s="3">
        <v>92.14</v>
      </c>
      <c r="L606" s="3">
        <v>89.66</v>
      </c>
      <c r="M606" s="3">
        <v>91.14</v>
      </c>
      <c r="N606" s="3">
        <v>88.46</v>
      </c>
      <c r="O606" s="3">
        <v>86.44</v>
      </c>
      <c r="P606" s="3">
        <v>84.42</v>
      </c>
      <c r="Q606" s="2">
        <v>904</v>
      </c>
    </row>
    <row r="607" spans="8:17">
      <c r="H607" s="24" t="s">
        <v>543</v>
      </c>
      <c r="I607" s="24" t="s">
        <v>5</v>
      </c>
      <c r="J607" s="2">
        <v>3</v>
      </c>
      <c r="K607" s="3">
        <v>92.11</v>
      </c>
      <c r="L607" s="3">
        <v>90.31</v>
      </c>
      <c r="M607" s="3">
        <v>91.62</v>
      </c>
      <c r="N607" s="3">
        <v>90.05</v>
      </c>
      <c r="O607" s="3">
        <v>87.07</v>
      </c>
      <c r="P607" s="3">
        <v>86.49</v>
      </c>
      <c r="Q607" s="2">
        <v>4233</v>
      </c>
    </row>
    <row r="608" spans="8:17">
      <c r="H608" s="24" t="s">
        <v>543</v>
      </c>
      <c r="I608" s="24" t="s">
        <v>6</v>
      </c>
      <c r="J608" s="2">
        <v>17</v>
      </c>
      <c r="K608" s="3">
        <v>92.13</v>
      </c>
      <c r="L608" s="3">
        <v>86.84</v>
      </c>
      <c r="M608" s="3">
        <v>90.94</v>
      </c>
      <c r="N608" s="3">
        <v>91.65</v>
      </c>
      <c r="O608" s="3">
        <v>86.98</v>
      </c>
      <c r="P608" s="3">
        <v>85.53</v>
      </c>
      <c r="Q608" s="2">
        <v>408</v>
      </c>
    </row>
    <row r="609" spans="8:17">
      <c r="H609" s="24" t="s">
        <v>543</v>
      </c>
      <c r="I609" s="24" t="s">
        <v>7</v>
      </c>
      <c r="J609" s="2">
        <v>17</v>
      </c>
      <c r="K609" s="3">
        <v>92.65</v>
      </c>
      <c r="L609" s="3">
        <v>90.64</v>
      </c>
      <c r="M609" s="3">
        <v>91.1</v>
      </c>
      <c r="N609" s="3">
        <v>88.32</v>
      </c>
      <c r="O609" s="3">
        <v>87.62</v>
      </c>
      <c r="P609" s="3">
        <v>85.64</v>
      </c>
      <c r="Q609" s="2">
        <v>594</v>
      </c>
    </row>
    <row r="610" spans="8:17">
      <c r="H610" s="24" t="s">
        <v>543</v>
      </c>
      <c r="I610" s="24" t="s">
        <v>10</v>
      </c>
      <c r="J610" s="2">
        <v>5</v>
      </c>
      <c r="K610" s="3">
        <v>93.38</v>
      </c>
      <c r="L610" s="3">
        <v>92.63</v>
      </c>
      <c r="M610" s="3">
        <v>92.55</v>
      </c>
      <c r="N610" s="3">
        <v>90.97</v>
      </c>
      <c r="O610" s="3">
        <v>86.94</v>
      </c>
      <c r="P610" s="3">
        <v>86.13</v>
      </c>
      <c r="Q610" s="2">
        <v>1228</v>
      </c>
    </row>
    <row r="611" spans="8:17">
      <c r="H611" s="24" t="s">
        <v>543</v>
      </c>
      <c r="I611" s="24" t="s">
        <v>13</v>
      </c>
      <c r="J611" s="2">
        <v>4</v>
      </c>
      <c r="K611" s="3">
        <v>93.3</v>
      </c>
      <c r="L611" s="3">
        <v>91.89</v>
      </c>
      <c r="M611" s="3">
        <v>91.06</v>
      </c>
      <c r="N611" s="3">
        <v>89.34</v>
      </c>
      <c r="O611" s="3">
        <v>86.67</v>
      </c>
      <c r="P611" s="3">
        <v>86.11</v>
      </c>
      <c r="Q611" s="2">
        <v>950</v>
      </c>
    </row>
    <row r="612" spans="8:17">
      <c r="H612" s="24" t="s">
        <v>543</v>
      </c>
      <c r="I612" s="24" t="s">
        <v>8</v>
      </c>
      <c r="J612" s="2">
        <v>10</v>
      </c>
      <c r="K612" s="3">
        <v>92.46</v>
      </c>
      <c r="L612" s="3">
        <v>90.99</v>
      </c>
      <c r="M612" s="3">
        <v>91.63</v>
      </c>
      <c r="N612" s="3">
        <v>90.13</v>
      </c>
      <c r="O612" s="3">
        <v>87.8</v>
      </c>
      <c r="P612" s="3">
        <v>86.61</v>
      </c>
      <c r="Q612" s="2">
        <v>684</v>
      </c>
    </row>
    <row r="613" spans="8:17">
      <c r="H613" s="24" t="s">
        <v>543</v>
      </c>
      <c r="I613" s="24" t="s">
        <v>11</v>
      </c>
      <c r="J613" s="2">
        <v>5</v>
      </c>
      <c r="K613" s="3">
        <v>92.97</v>
      </c>
      <c r="L613" s="3">
        <v>91.32</v>
      </c>
      <c r="M613" s="3">
        <v>90.11</v>
      </c>
      <c r="N613" s="3">
        <v>88.71</v>
      </c>
      <c r="O613" s="3">
        <v>87.06</v>
      </c>
      <c r="P613" s="3">
        <v>86.26</v>
      </c>
      <c r="Q613" s="2">
        <v>2598</v>
      </c>
    </row>
    <row r="614" spans="8:17">
      <c r="H614" s="24" t="s">
        <v>543</v>
      </c>
      <c r="I614" s="24" t="s">
        <v>14</v>
      </c>
      <c r="J614" s="2">
        <v>2</v>
      </c>
      <c r="K614" s="3">
        <v>93.92</v>
      </c>
      <c r="L614" s="3">
        <v>93.6</v>
      </c>
      <c r="M614" s="3">
        <v>91.21</v>
      </c>
      <c r="N614" s="3">
        <v>89.5</v>
      </c>
      <c r="O614" s="3">
        <v>89.57</v>
      </c>
      <c r="P614" s="3">
        <v>88.94</v>
      </c>
      <c r="Q614" s="2">
        <v>5260</v>
      </c>
    </row>
    <row r="615" spans="8:17">
      <c r="H615" s="24" t="s">
        <v>543</v>
      </c>
      <c r="I615" s="24" t="s">
        <v>9</v>
      </c>
      <c r="J615" s="2">
        <v>5</v>
      </c>
      <c r="K615" s="3">
        <v>92.63</v>
      </c>
      <c r="L615" s="3">
        <v>89.27</v>
      </c>
      <c r="M615" s="3">
        <v>91.35</v>
      </c>
      <c r="N615" s="3">
        <v>88.75</v>
      </c>
      <c r="O615" s="3">
        <v>87.44</v>
      </c>
      <c r="P615" s="3">
        <v>86.36</v>
      </c>
      <c r="Q615" s="2">
        <v>2026</v>
      </c>
    </row>
    <row r="616" spans="8:17">
      <c r="H616" s="24" t="s">
        <v>543</v>
      </c>
      <c r="I616" s="24" t="s">
        <v>12</v>
      </c>
      <c r="J616" s="2">
        <v>2</v>
      </c>
      <c r="K616" s="3">
        <v>92.01</v>
      </c>
      <c r="L616" s="3">
        <v>91.53</v>
      </c>
      <c r="M616" s="3">
        <v>91.37</v>
      </c>
      <c r="N616" s="3">
        <v>90.39</v>
      </c>
      <c r="O616" s="3">
        <v>86.79</v>
      </c>
      <c r="P616" s="3">
        <v>86.38</v>
      </c>
      <c r="Q616" s="2">
        <v>2630</v>
      </c>
    </row>
    <row r="617" spans="8:17">
      <c r="H617" s="24" t="s">
        <v>497</v>
      </c>
      <c r="I617" s="24" t="s">
        <v>3</v>
      </c>
      <c r="J617" s="2">
        <v>81</v>
      </c>
      <c r="K617" s="3">
        <v>93.2</v>
      </c>
      <c r="L617" s="3">
        <v>92.88</v>
      </c>
      <c r="M617" s="3">
        <v>90.9</v>
      </c>
      <c r="N617" s="3">
        <v>89.67</v>
      </c>
      <c r="O617" s="3">
        <v>88.52</v>
      </c>
      <c r="P617" s="3">
        <v>87.37</v>
      </c>
      <c r="Q617" s="2">
        <v>590</v>
      </c>
    </row>
    <row r="618" spans="8:17">
      <c r="H618" s="24" t="s">
        <v>497</v>
      </c>
      <c r="I618" s="24" t="s">
        <v>1</v>
      </c>
      <c r="J618" s="2">
        <v>48</v>
      </c>
      <c r="K618" s="3">
        <v>92.62</v>
      </c>
      <c r="L618" s="3">
        <v>90.79</v>
      </c>
      <c r="M618" s="3">
        <v>90.96</v>
      </c>
      <c r="N618" s="3">
        <v>87.43</v>
      </c>
      <c r="O618" s="3">
        <v>88.82</v>
      </c>
      <c r="P618" s="3">
        <v>88.9</v>
      </c>
      <c r="Q618" s="2">
        <v>919</v>
      </c>
    </row>
    <row r="619" spans="8:17">
      <c r="H619" s="24" t="s">
        <v>497</v>
      </c>
      <c r="I619" s="24" t="s">
        <v>2</v>
      </c>
      <c r="J619" s="2">
        <v>24</v>
      </c>
      <c r="K619" s="3">
        <v>92.48</v>
      </c>
      <c r="L619" s="3">
        <v>91.81</v>
      </c>
      <c r="M619" s="3">
        <v>90.72</v>
      </c>
      <c r="N619" s="3">
        <v>90.75</v>
      </c>
      <c r="O619" s="3">
        <v>88.41</v>
      </c>
      <c r="P619" s="3">
        <v>88.01</v>
      </c>
      <c r="Q619" s="2">
        <v>1799</v>
      </c>
    </row>
    <row r="620" spans="8:17">
      <c r="H620" s="24" t="s">
        <v>497</v>
      </c>
      <c r="I620" s="24" t="s">
        <v>4</v>
      </c>
      <c r="J620" s="2">
        <v>24</v>
      </c>
      <c r="K620" s="3">
        <v>92.95</v>
      </c>
      <c r="L620" s="3">
        <v>95</v>
      </c>
      <c r="M620" s="3">
        <v>91.24</v>
      </c>
      <c r="N620" s="3">
        <v>89.06</v>
      </c>
      <c r="O620" s="3">
        <v>88.89</v>
      </c>
      <c r="P620" s="3">
        <v>87.3</v>
      </c>
      <c r="Q620" s="2">
        <v>1708</v>
      </c>
    </row>
    <row r="621" spans="8:17">
      <c r="H621" s="24" t="s">
        <v>497</v>
      </c>
      <c r="I621" s="24" t="s">
        <v>5</v>
      </c>
      <c r="J621" s="2">
        <v>8</v>
      </c>
      <c r="K621" s="3">
        <v>92.44</v>
      </c>
      <c r="L621" s="3">
        <v>90.43</v>
      </c>
      <c r="M621" s="3">
        <v>90.44</v>
      </c>
      <c r="N621" s="3">
        <v>87.39</v>
      </c>
      <c r="O621" s="3">
        <v>89.28</v>
      </c>
      <c r="P621" s="3">
        <v>88.2</v>
      </c>
      <c r="Q621" s="2">
        <v>3365</v>
      </c>
    </row>
    <row r="622" spans="8:17">
      <c r="H622" s="24" t="s">
        <v>497</v>
      </c>
      <c r="I622" s="24" t="s">
        <v>6</v>
      </c>
      <c r="J622" s="2">
        <v>119</v>
      </c>
      <c r="K622" s="3">
        <v>93.01</v>
      </c>
      <c r="L622" s="3">
        <v>93.94</v>
      </c>
      <c r="M622" s="3">
        <v>91.2</v>
      </c>
      <c r="N622" s="3">
        <v>89.82</v>
      </c>
      <c r="O622" s="3">
        <v>88.77</v>
      </c>
      <c r="P622" s="3">
        <v>87.62</v>
      </c>
      <c r="Q622" s="2">
        <v>389</v>
      </c>
    </row>
    <row r="623" spans="8:17">
      <c r="H623" s="24" t="s">
        <v>497</v>
      </c>
      <c r="I623" s="24" t="s">
        <v>7</v>
      </c>
      <c r="J623" s="2">
        <v>36</v>
      </c>
      <c r="K623" s="3">
        <v>92.97</v>
      </c>
      <c r="L623" s="3">
        <v>90.32</v>
      </c>
      <c r="M623" s="3">
        <v>91.07</v>
      </c>
      <c r="N623" s="3">
        <v>92</v>
      </c>
      <c r="O623" s="3">
        <v>88.82</v>
      </c>
      <c r="P623" s="3">
        <v>87.79</v>
      </c>
      <c r="Q623" s="2">
        <v>1231</v>
      </c>
    </row>
    <row r="624" spans="8:17">
      <c r="H624" s="24" t="s">
        <v>497</v>
      </c>
      <c r="I624" s="24" t="s">
        <v>10</v>
      </c>
      <c r="J624" s="2">
        <v>58</v>
      </c>
      <c r="K624" s="3">
        <v>93.3</v>
      </c>
      <c r="L624" s="3">
        <v>92.37</v>
      </c>
      <c r="M624" s="3">
        <v>91.1</v>
      </c>
      <c r="N624" s="3">
        <v>90.6</v>
      </c>
      <c r="O624" s="3">
        <v>88.75</v>
      </c>
      <c r="P624" s="3">
        <v>90.36</v>
      </c>
      <c r="Q624" s="2">
        <v>578</v>
      </c>
    </row>
    <row r="625" spans="8:17">
      <c r="H625" s="24" t="s">
        <v>497</v>
      </c>
      <c r="I625" s="24" t="s">
        <v>13</v>
      </c>
      <c r="J625" s="2">
        <v>8</v>
      </c>
      <c r="K625" s="3">
        <v>92.78</v>
      </c>
      <c r="L625" s="3">
        <v>90.55</v>
      </c>
      <c r="M625" s="3">
        <v>91</v>
      </c>
      <c r="N625" s="3">
        <v>88.11</v>
      </c>
      <c r="O625" s="3">
        <v>89.21</v>
      </c>
      <c r="P625" s="3">
        <v>88.02</v>
      </c>
      <c r="Q625" s="2">
        <v>2603</v>
      </c>
    </row>
    <row r="626" spans="8:17">
      <c r="H626" s="24" t="s">
        <v>497</v>
      </c>
      <c r="I626" s="24" t="s">
        <v>8</v>
      </c>
      <c r="J626" s="2">
        <v>21</v>
      </c>
      <c r="K626" s="3">
        <v>92.55</v>
      </c>
      <c r="L626" s="3">
        <v>92.72</v>
      </c>
      <c r="M626" s="3">
        <v>90.36</v>
      </c>
      <c r="N626" s="3">
        <v>86.91</v>
      </c>
      <c r="O626" s="3">
        <v>88.76</v>
      </c>
      <c r="P626" s="3">
        <v>88.98</v>
      </c>
      <c r="Q626" s="2">
        <v>1356</v>
      </c>
    </row>
    <row r="627" spans="8:17">
      <c r="H627" s="24" t="s">
        <v>497</v>
      </c>
      <c r="I627" s="24" t="s">
        <v>11</v>
      </c>
      <c r="J627" s="2">
        <v>35</v>
      </c>
      <c r="K627" s="3">
        <v>93.34</v>
      </c>
      <c r="L627" s="3">
        <v>93.87</v>
      </c>
      <c r="M627" s="3">
        <v>91.37</v>
      </c>
      <c r="N627" s="3">
        <v>90.18</v>
      </c>
      <c r="O627" s="3">
        <v>88.74</v>
      </c>
      <c r="P627" s="3">
        <v>87.72</v>
      </c>
      <c r="Q627" s="2">
        <v>825</v>
      </c>
    </row>
    <row r="628" spans="8:17">
      <c r="H628" s="24" t="s">
        <v>497</v>
      </c>
      <c r="I628" s="24" t="s">
        <v>14</v>
      </c>
      <c r="J628" s="2">
        <v>10</v>
      </c>
      <c r="K628" s="3">
        <v>93.06</v>
      </c>
      <c r="L628" s="3">
        <v>88.34</v>
      </c>
      <c r="M628" s="3">
        <v>90.83</v>
      </c>
      <c r="N628" s="3">
        <v>86.5</v>
      </c>
      <c r="O628" s="3">
        <v>89.01</v>
      </c>
      <c r="P628" s="3">
        <v>89.01</v>
      </c>
      <c r="Q628" s="2">
        <v>3379</v>
      </c>
    </row>
    <row r="629" spans="8:17">
      <c r="H629" s="24" t="s">
        <v>497</v>
      </c>
      <c r="I629" s="24" t="s">
        <v>9</v>
      </c>
      <c r="J629" s="2">
        <v>13</v>
      </c>
      <c r="K629" s="3">
        <v>93.05</v>
      </c>
      <c r="L629" s="3">
        <v>90.31</v>
      </c>
      <c r="M629" s="3">
        <v>91.15</v>
      </c>
      <c r="N629" s="3">
        <v>89.43</v>
      </c>
      <c r="O629" s="3">
        <v>88.54</v>
      </c>
      <c r="P629" s="3">
        <v>86.98</v>
      </c>
      <c r="Q629" s="2">
        <v>1739</v>
      </c>
    </row>
    <row r="630" spans="8:17">
      <c r="H630" s="24" t="s">
        <v>497</v>
      </c>
      <c r="I630" s="24" t="s">
        <v>12</v>
      </c>
      <c r="J630" s="2">
        <v>3</v>
      </c>
      <c r="K630" s="3">
        <v>92.61</v>
      </c>
      <c r="L630" s="3">
        <v>91.14</v>
      </c>
      <c r="M630" s="3">
        <v>89.76</v>
      </c>
      <c r="N630" s="3">
        <v>89.28</v>
      </c>
      <c r="O630" s="3">
        <v>90.13</v>
      </c>
      <c r="P630" s="3">
        <v>90.11</v>
      </c>
      <c r="Q630" s="2">
        <v>4877</v>
      </c>
    </row>
    <row r="631" spans="8:17">
      <c r="H631" s="24" t="s">
        <v>497</v>
      </c>
      <c r="I631" s="24" t="s">
        <v>15</v>
      </c>
      <c r="J631" s="2">
        <v>16</v>
      </c>
      <c r="K631" s="3">
        <v>92.27</v>
      </c>
      <c r="L631" s="3">
        <v>89.03</v>
      </c>
      <c r="M631" s="3">
        <v>90.44</v>
      </c>
      <c r="N631" s="3">
        <v>88.08</v>
      </c>
      <c r="O631" s="3">
        <v>88.89</v>
      </c>
      <c r="P631" s="3">
        <v>87.49</v>
      </c>
      <c r="Q631" s="2">
        <v>3204</v>
      </c>
    </row>
    <row r="632" spans="8:17">
      <c r="H632" s="24" t="s">
        <v>517</v>
      </c>
      <c r="I632" s="24" t="s">
        <v>3</v>
      </c>
      <c r="J632" s="2">
        <v>18</v>
      </c>
      <c r="K632" s="3">
        <v>92.47</v>
      </c>
      <c r="L632" s="3">
        <v>89.86</v>
      </c>
      <c r="M632" s="3">
        <v>89.83</v>
      </c>
      <c r="N632" s="3">
        <v>86</v>
      </c>
      <c r="O632" s="3">
        <v>87.81</v>
      </c>
      <c r="P632" s="3">
        <v>86.26</v>
      </c>
      <c r="Q632" s="2">
        <v>713</v>
      </c>
    </row>
    <row r="633" spans="8:17">
      <c r="H633" s="24" t="s">
        <v>517</v>
      </c>
      <c r="I633" s="24" t="s">
        <v>1</v>
      </c>
      <c r="J633" s="2">
        <v>15</v>
      </c>
      <c r="K633" s="3">
        <v>92.32</v>
      </c>
      <c r="L633" s="3">
        <v>88.65</v>
      </c>
      <c r="M633" s="3">
        <v>90.28</v>
      </c>
      <c r="N633" s="3">
        <v>87.67</v>
      </c>
      <c r="O633" s="3">
        <v>88.53</v>
      </c>
      <c r="P633" s="3">
        <v>88.05</v>
      </c>
      <c r="Q633" s="2">
        <v>1209</v>
      </c>
    </row>
    <row r="634" spans="8:17">
      <c r="H634" s="24" t="s">
        <v>517</v>
      </c>
      <c r="I634" s="24" t="s">
        <v>2</v>
      </c>
      <c r="J634" s="2">
        <v>5</v>
      </c>
      <c r="K634" s="3">
        <v>90.97</v>
      </c>
      <c r="L634" s="3">
        <v>89.47</v>
      </c>
      <c r="M634" s="3">
        <v>89.39</v>
      </c>
      <c r="N634" s="3">
        <v>87.04</v>
      </c>
      <c r="O634" s="3">
        <v>87.72</v>
      </c>
      <c r="P634" s="3">
        <v>85.38</v>
      </c>
      <c r="Q634" s="2">
        <v>1828</v>
      </c>
    </row>
    <row r="635" spans="8:17">
      <c r="H635" s="24" t="s">
        <v>517</v>
      </c>
      <c r="I635" s="24" t="s">
        <v>4</v>
      </c>
      <c r="J635" s="2">
        <v>3</v>
      </c>
      <c r="K635" s="3">
        <v>93.11</v>
      </c>
      <c r="L635" s="3">
        <v>90.26</v>
      </c>
      <c r="M635" s="3">
        <v>91.14</v>
      </c>
      <c r="N635" s="3">
        <v>88.48</v>
      </c>
      <c r="O635" s="3">
        <v>88.23</v>
      </c>
      <c r="P635" s="3">
        <v>85.71</v>
      </c>
      <c r="Q635" s="2">
        <v>2597</v>
      </c>
    </row>
    <row r="636" spans="8:17">
      <c r="H636" s="24" t="s">
        <v>517</v>
      </c>
      <c r="I636" s="24" t="s">
        <v>5</v>
      </c>
      <c r="J636" s="2">
        <v>10</v>
      </c>
      <c r="K636" s="3">
        <v>92.09</v>
      </c>
      <c r="L636" s="3">
        <v>88.77</v>
      </c>
      <c r="M636" s="3">
        <v>90.44</v>
      </c>
      <c r="N636" s="3">
        <v>85.91</v>
      </c>
      <c r="O636" s="3">
        <v>88.01</v>
      </c>
      <c r="P636" s="3">
        <v>85.34</v>
      </c>
      <c r="Q636" s="2">
        <v>1430</v>
      </c>
    </row>
    <row r="637" spans="8:17">
      <c r="H637" s="24" t="s">
        <v>517</v>
      </c>
      <c r="I637" s="24" t="s">
        <v>6</v>
      </c>
      <c r="J637" s="2">
        <v>53</v>
      </c>
      <c r="K637" s="3">
        <v>92.54</v>
      </c>
      <c r="L637" s="3">
        <v>90.47</v>
      </c>
      <c r="M637" s="3">
        <v>90.33</v>
      </c>
      <c r="N637" s="3">
        <v>89.04</v>
      </c>
      <c r="O637" s="3">
        <v>87.99</v>
      </c>
      <c r="P637" s="3">
        <v>85.31</v>
      </c>
      <c r="Q637" s="2">
        <v>419</v>
      </c>
    </row>
    <row r="638" spans="8:17">
      <c r="H638" s="24" t="s">
        <v>517</v>
      </c>
      <c r="I638" s="24" t="s">
        <v>7</v>
      </c>
      <c r="J638" s="2">
        <v>13</v>
      </c>
      <c r="K638" s="3">
        <v>92.03</v>
      </c>
      <c r="L638" s="3">
        <v>89.91</v>
      </c>
      <c r="M638" s="3">
        <v>89.72</v>
      </c>
      <c r="N638" s="3">
        <v>87.6</v>
      </c>
      <c r="O638" s="3">
        <v>87.92</v>
      </c>
      <c r="P638" s="3">
        <v>86.59</v>
      </c>
      <c r="Q638" s="2">
        <v>1199</v>
      </c>
    </row>
    <row r="639" spans="8:17">
      <c r="H639" s="24" t="s">
        <v>517</v>
      </c>
      <c r="I639" s="24" t="s">
        <v>10</v>
      </c>
      <c r="J639" s="2">
        <v>10</v>
      </c>
      <c r="K639" s="3">
        <v>92.11</v>
      </c>
      <c r="L639" s="3">
        <v>89.41</v>
      </c>
      <c r="M639" s="3">
        <v>88.86</v>
      </c>
      <c r="N639" s="3">
        <v>87.05</v>
      </c>
      <c r="O639" s="3">
        <v>88.59</v>
      </c>
      <c r="P639" s="3">
        <v>87.17</v>
      </c>
      <c r="Q639" s="2">
        <v>1297</v>
      </c>
    </row>
    <row r="640" spans="8:17">
      <c r="H640" s="24" t="s">
        <v>517</v>
      </c>
      <c r="I640" s="24" t="s">
        <v>13</v>
      </c>
      <c r="J640" s="2">
        <v>21</v>
      </c>
      <c r="K640" s="3">
        <v>92.52</v>
      </c>
      <c r="L640" s="3">
        <v>92.01</v>
      </c>
      <c r="M640" s="3">
        <v>90.06</v>
      </c>
      <c r="N640" s="3">
        <v>86.9</v>
      </c>
      <c r="O640" s="3">
        <v>88.72</v>
      </c>
      <c r="P640" s="3">
        <v>86.96</v>
      </c>
      <c r="Q640" s="2">
        <v>503</v>
      </c>
    </row>
    <row r="641" spans="8:17">
      <c r="H641" s="24" t="s">
        <v>517</v>
      </c>
      <c r="I641" s="24" t="s">
        <v>8</v>
      </c>
      <c r="J641" s="2">
        <v>5</v>
      </c>
      <c r="K641" s="3">
        <v>92.56</v>
      </c>
      <c r="L641" s="3">
        <v>90.73</v>
      </c>
      <c r="M641" s="3">
        <v>90.28</v>
      </c>
      <c r="N641" s="3">
        <v>87.18</v>
      </c>
      <c r="O641" s="3">
        <v>87.63</v>
      </c>
      <c r="P641" s="3">
        <v>86.97</v>
      </c>
      <c r="Q641" s="2">
        <v>1526</v>
      </c>
    </row>
    <row r="642" spans="8:17">
      <c r="H642" s="24" t="s">
        <v>517</v>
      </c>
      <c r="I642" s="24" t="s">
        <v>11</v>
      </c>
      <c r="J642" s="2">
        <v>5</v>
      </c>
      <c r="K642" s="3">
        <v>92.49</v>
      </c>
      <c r="L642" s="3">
        <v>89.93</v>
      </c>
      <c r="M642" s="3">
        <v>88.56</v>
      </c>
      <c r="N642" s="3">
        <v>85.47</v>
      </c>
      <c r="O642" s="3">
        <v>88.37</v>
      </c>
      <c r="P642" s="3">
        <v>87.83</v>
      </c>
      <c r="Q642" s="2">
        <v>2116</v>
      </c>
    </row>
    <row r="643" spans="8:17">
      <c r="H643" s="24" t="s">
        <v>517</v>
      </c>
      <c r="I643" s="24" t="s">
        <v>14</v>
      </c>
      <c r="J643" s="2">
        <v>11</v>
      </c>
      <c r="K643" s="3">
        <v>92.64</v>
      </c>
      <c r="L643" s="3">
        <v>94.04</v>
      </c>
      <c r="M643" s="3">
        <v>90.15</v>
      </c>
      <c r="N643" s="3">
        <v>86.45</v>
      </c>
      <c r="O643" s="3">
        <v>88.38</v>
      </c>
      <c r="P643" s="3">
        <v>86.17</v>
      </c>
      <c r="Q643" s="2">
        <v>776</v>
      </c>
    </row>
    <row r="644" spans="8:17">
      <c r="H644" s="24" t="s">
        <v>517</v>
      </c>
      <c r="I644" s="24" t="s">
        <v>9</v>
      </c>
      <c r="J644" s="2">
        <v>5</v>
      </c>
      <c r="K644" s="3">
        <v>91.97</v>
      </c>
      <c r="L644" s="3">
        <v>90.45</v>
      </c>
      <c r="M644" s="3">
        <v>88.71</v>
      </c>
      <c r="N644" s="3">
        <v>87.66</v>
      </c>
      <c r="O644" s="3">
        <v>87.89</v>
      </c>
      <c r="P644" s="3">
        <v>86.35</v>
      </c>
      <c r="Q644" s="2">
        <v>3626</v>
      </c>
    </row>
    <row r="645" spans="8:17">
      <c r="H645" s="24" t="s">
        <v>517</v>
      </c>
      <c r="I645" s="24" t="s">
        <v>12</v>
      </c>
      <c r="J645" s="2">
        <v>7</v>
      </c>
      <c r="K645" s="3">
        <v>91.57</v>
      </c>
      <c r="L645" s="3">
        <v>88.01</v>
      </c>
      <c r="M645" s="3">
        <v>89.46</v>
      </c>
      <c r="N645" s="3">
        <v>85.44</v>
      </c>
      <c r="O645" s="3">
        <v>88.52</v>
      </c>
      <c r="P645" s="3">
        <v>87.1</v>
      </c>
      <c r="Q645" s="2">
        <v>1169</v>
      </c>
    </row>
    <row r="646" spans="8:17">
      <c r="H646" s="24" t="s">
        <v>517</v>
      </c>
      <c r="I646" s="24" t="s">
        <v>15</v>
      </c>
      <c r="J646" s="2">
        <v>7</v>
      </c>
      <c r="K646" s="3">
        <v>92.55</v>
      </c>
      <c r="L646" s="3">
        <v>90.94</v>
      </c>
      <c r="M646" s="3">
        <v>89.23</v>
      </c>
      <c r="N646" s="3">
        <v>86.8</v>
      </c>
      <c r="O646" s="3">
        <v>88.01</v>
      </c>
      <c r="P646" s="3">
        <v>86</v>
      </c>
      <c r="Q646" s="2">
        <v>1739</v>
      </c>
    </row>
    <row r="647" spans="8:17">
      <c r="H647" s="24" t="s">
        <v>539</v>
      </c>
      <c r="I647" s="24" t="s">
        <v>3</v>
      </c>
      <c r="J647" s="2">
        <v>28</v>
      </c>
      <c r="K647" s="3">
        <v>93.31</v>
      </c>
      <c r="L647" s="3">
        <v>90.99</v>
      </c>
      <c r="M647" s="3">
        <v>91.65</v>
      </c>
      <c r="N647" s="3">
        <v>92.01</v>
      </c>
      <c r="O647" s="3">
        <v>87.47</v>
      </c>
      <c r="P647" s="3">
        <v>86.61</v>
      </c>
      <c r="Q647" s="2">
        <v>405</v>
      </c>
    </row>
    <row r="648" spans="8:17">
      <c r="H648" s="24" t="s">
        <v>539</v>
      </c>
      <c r="I648" s="24" t="s">
        <v>1</v>
      </c>
      <c r="J648" s="2">
        <v>9</v>
      </c>
      <c r="K648" s="3">
        <v>93.03</v>
      </c>
      <c r="L648" s="3">
        <v>90.6</v>
      </c>
      <c r="M648" s="3">
        <v>91.53</v>
      </c>
      <c r="N648" s="3">
        <v>90.53</v>
      </c>
      <c r="O648" s="3">
        <v>87.78</v>
      </c>
      <c r="P648" s="3">
        <v>86.94</v>
      </c>
      <c r="Q648" s="2">
        <v>1212</v>
      </c>
    </row>
    <row r="649" spans="8:17">
      <c r="H649" s="24" t="s">
        <v>539</v>
      </c>
      <c r="I649" s="24" t="s">
        <v>2</v>
      </c>
      <c r="J649" s="2">
        <v>15</v>
      </c>
      <c r="K649" s="3">
        <v>93.54</v>
      </c>
      <c r="L649" s="3">
        <v>89.42</v>
      </c>
      <c r="M649" s="3">
        <v>92.02</v>
      </c>
      <c r="N649" s="3">
        <v>89.16</v>
      </c>
      <c r="O649" s="3">
        <v>87.11</v>
      </c>
      <c r="P649" s="3">
        <v>85.49</v>
      </c>
      <c r="Q649" s="2">
        <v>692</v>
      </c>
    </row>
    <row r="650" spans="8:17">
      <c r="H650" s="24" t="s">
        <v>539</v>
      </c>
      <c r="I650" s="24" t="s">
        <v>5</v>
      </c>
      <c r="J650" s="2">
        <v>1</v>
      </c>
      <c r="K650" s="3">
        <v>92.62</v>
      </c>
      <c r="L650" s="3">
        <v>92.62</v>
      </c>
      <c r="M650" s="3">
        <v>88.95</v>
      </c>
      <c r="N650" s="3">
        <v>88.95</v>
      </c>
      <c r="O650" s="3">
        <v>87.17</v>
      </c>
      <c r="P650" s="3">
        <v>87.17</v>
      </c>
      <c r="Q650" s="2">
        <v>2090</v>
      </c>
    </row>
    <row r="651" spans="8:17">
      <c r="H651" s="24" t="s">
        <v>539</v>
      </c>
      <c r="I651" s="24" t="s">
        <v>6</v>
      </c>
      <c r="J651" s="2">
        <v>9</v>
      </c>
      <c r="K651" s="3">
        <v>93.36</v>
      </c>
      <c r="L651" s="3">
        <v>91.53</v>
      </c>
      <c r="M651" s="3">
        <v>91.69</v>
      </c>
      <c r="N651" s="3">
        <v>91.37</v>
      </c>
      <c r="O651" s="3">
        <v>87.7</v>
      </c>
      <c r="P651" s="3">
        <v>86.38</v>
      </c>
      <c r="Q651" s="2">
        <v>956</v>
      </c>
    </row>
    <row r="652" spans="8:17">
      <c r="H652" s="24" t="s">
        <v>539</v>
      </c>
      <c r="I652" s="24" t="s">
        <v>7</v>
      </c>
      <c r="J652" s="2">
        <v>16</v>
      </c>
      <c r="K652" s="3">
        <v>93.14</v>
      </c>
      <c r="L652" s="3">
        <v>89.79</v>
      </c>
      <c r="M652" s="3">
        <v>91.69</v>
      </c>
      <c r="N652" s="3">
        <v>88.9</v>
      </c>
      <c r="O652" s="3">
        <v>87.71</v>
      </c>
      <c r="P652" s="3">
        <v>86.56</v>
      </c>
      <c r="Q652" s="2">
        <v>358</v>
      </c>
    </row>
    <row r="653" spans="8:17">
      <c r="H653" s="24" t="s">
        <v>539</v>
      </c>
      <c r="I653" s="24" t="s">
        <v>10</v>
      </c>
      <c r="J653" s="2">
        <v>4</v>
      </c>
      <c r="K653" s="3">
        <v>94.04</v>
      </c>
      <c r="L653" s="3">
        <v>92.59</v>
      </c>
      <c r="M653" s="3">
        <v>91.59</v>
      </c>
      <c r="N653" s="3">
        <v>91.05</v>
      </c>
      <c r="O653" s="3">
        <v>87.6</v>
      </c>
      <c r="P653" s="3">
        <v>86.21</v>
      </c>
      <c r="Q653" s="2">
        <v>1053</v>
      </c>
    </row>
    <row r="654" spans="8:17">
      <c r="H654" s="24" t="s">
        <v>539</v>
      </c>
      <c r="I654" s="24" t="s">
        <v>13</v>
      </c>
      <c r="J654" s="2">
        <v>3</v>
      </c>
      <c r="K654" s="3">
        <v>92.66</v>
      </c>
      <c r="L654" s="3">
        <v>92.17</v>
      </c>
      <c r="M654" s="3">
        <v>91.53</v>
      </c>
      <c r="N654" s="3">
        <v>91.17</v>
      </c>
      <c r="O654" s="3">
        <v>86.93</v>
      </c>
      <c r="P654" s="3">
        <v>86.73</v>
      </c>
      <c r="Q654" s="2">
        <v>1540</v>
      </c>
    </row>
    <row r="655" spans="8:17">
      <c r="H655" s="24" t="s">
        <v>539</v>
      </c>
      <c r="I655" s="24" t="s">
        <v>8</v>
      </c>
      <c r="J655" s="2">
        <v>6</v>
      </c>
      <c r="K655" s="3">
        <v>91.97</v>
      </c>
      <c r="L655" s="3">
        <v>89.66</v>
      </c>
      <c r="M655" s="3">
        <v>91.2</v>
      </c>
      <c r="N655" s="3">
        <v>88.05</v>
      </c>
      <c r="O655" s="3">
        <v>87.77</v>
      </c>
      <c r="P655" s="3">
        <v>85.46</v>
      </c>
      <c r="Q655" s="2">
        <v>1348</v>
      </c>
    </row>
    <row r="656" spans="8:17">
      <c r="H656" s="24" t="s">
        <v>539</v>
      </c>
      <c r="I656" s="24" t="s">
        <v>11</v>
      </c>
      <c r="J656" s="2">
        <v>1</v>
      </c>
      <c r="K656" s="3">
        <v>93.52</v>
      </c>
      <c r="L656" s="3">
        <v>93.52</v>
      </c>
      <c r="M656" s="3">
        <v>92.08</v>
      </c>
      <c r="N656" s="3">
        <v>92.08</v>
      </c>
      <c r="O656" s="3">
        <v>86.65</v>
      </c>
      <c r="P656" s="3">
        <v>86.65</v>
      </c>
      <c r="Q656" s="2">
        <v>1520</v>
      </c>
    </row>
    <row r="657" spans="8:17">
      <c r="H657" s="24" t="s">
        <v>539</v>
      </c>
      <c r="I657" s="24" t="s">
        <v>14</v>
      </c>
      <c r="J657" s="2">
        <v>2</v>
      </c>
      <c r="K657" s="3">
        <v>93.22</v>
      </c>
      <c r="L657" s="3">
        <v>92.8</v>
      </c>
      <c r="M657" s="3">
        <v>92.36</v>
      </c>
      <c r="N657" s="3">
        <v>92.07</v>
      </c>
      <c r="O657" s="3">
        <v>87.52</v>
      </c>
      <c r="P657" s="3">
        <v>87.36</v>
      </c>
      <c r="Q657" s="2">
        <v>4050</v>
      </c>
    </row>
    <row r="658" spans="8:17">
      <c r="H658" s="24" t="s">
        <v>539</v>
      </c>
      <c r="I658" s="24" t="s">
        <v>9</v>
      </c>
      <c r="J658" s="2">
        <v>4</v>
      </c>
      <c r="K658" s="3">
        <v>93.09</v>
      </c>
      <c r="L658" s="3">
        <v>89.96</v>
      </c>
      <c r="M658" s="3">
        <v>91.58</v>
      </c>
      <c r="N658" s="3">
        <v>89.33</v>
      </c>
      <c r="O658" s="3">
        <v>87.39</v>
      </c>
      <c r="P658" s="3">
        <v>85.24</v>
      </c>
      <c r="Q658" s="2">
        <v>1055</v>
      </c>
    </row>
    <row r="659" spans="8:17">
      <c r="H659" s="24" t="s">
        <v>539</v>
      </c>
      <c r="I659" s="24" t="s">
        <v>12</v>
      </c>
      <c r="J659" s="2">
        <v>6</v>
      </c>
      <c r="K659" s="3">
        <v>92.74</v>
      </c>
      <c r="L659" s="3">
        <v>91.4</v>
      </c>
      <c r="M659" s="3">
        <v>90.97</v>
      </c>
      <c r="N659" s="3">
        <v>88.76</v>
      </c>
      <c r="O659" s="3">
        <v>86.89</v>
      </c>
      <c r="P659" s="3">
        <v>85.78</v>
      </c>
      <c r="Q659" s="2">
        <v>2158</v>
      </c>
    </row>
    <row r="660" spans="8:17">
      <c r="H660" s="24" t="s">
        <v>449</v>
      </c>
      <c r="I660" s="24" t="s">
        <v>3</v>
      </c>
      <c r="J660" s="2">
        <v>1457</v>
      </c>
      <c r="K660" s="3">
        <v>95.34</v>
      </c>
      <c r="L660" s="3">
        <v>95.66</v>
      </c>
      <c r="M660" s="3">
        <v>91.15</v>
      </c>
      <c r="N660" s="3">
        <v>90.95</v>
      </c>
      <c r="O660" s="3">
        <v>89.29</v>
      </c>
      <c r="P660" s="3">
        <v>89.6</v>
      </c>
      <c r="Q660" s="2">
        <v>467</v>
      </c>
    </row>
    <row r="661" spans="8:17">
      <c r="H661" s="24" t="s">
        <v>449</v>
      </c>
      <c r="I661" s="24" t="s">
        <v>1</v>
      </c>
      <c r="J661" s="2">
        <v>250</v>
      </c>
      <c r="K661" s="3">
        <v>94.72</v>
      </c>
      <c r="L661" s="3">
        <v>93.9</v>
      </c>
      <c r="M661" s="3">
        <v>91.07</v>
      </c>
      <c r="N661" s="3">
        <v>91.31</v>
      </c>
      <c r="O661" s="3">
        <v>88.96</v>
      </c>
      <c r="P661" s="3">
        <v>88.28</v>
      </c>
      <c r="Q661" s="2">
        <v>1568</v>
      </c>
    </row>
    <row r="662" spans="8:17">
      <c r="H662" s="24" t="s">
        <v>449</v>
      </c>
      <c r="I662" s="24" t="s">
        <v>2</v>
      </c>
      <c r="J662" s="2">
        <v>501</v>
      </c>
      <c r="K662" s="3">
        <v>94.88</v>
      </c>
      <c r="L662" s="3">
        <v>94.35</v>
      </c>
      <c r="M662" s="3">
        <v>91.67</v>
      </c>
      <c r="N662" s="3">
        <v>91.96</v>
      </c>
      <c r="O662" s="3">
        <v>88.96</v>
      </c>
      <c r="P662" s="3">
        <v>88.15</v>
      </c>
      <c r="Q662" s="2">
        <v>1095</v>
      </c>
    </row>
    <row r="663" spans="8:17">
      <c r="H663" s="24" t="s">
        <v>449</v>
      </c>
      <c r="I663" s="24" t="s">
        <v>4</v>
      </c>
      <c r="J663" s="2">
        <v>133</v>
      </c>
      <c r="K663" s="3">
        <v>94.76</v>
      </c>
      <c r="L663" s="3">
        <v>96.73</v>
      </c>
      <c r="M663" s="3">
        <v>90.9</v>
      </c>
      <c r="N663" s="3">
        <v>86.85</v>
      </c>
      <c r="O663" s="3">
        <v>89.12</v>
      </c>
      <c r="P663" s="3">
        <v>88.25</v>
      </c>
      <c r="Q663" s="2">
        <v>2924</v>
      </c>
    </row>
    <row r="664" spans="8:17">
      <c r="H664" s="24" t="s">
        <v>449</v>
      </c>
      <c r="I664" s="24" t="s">
        <v>5</v>
      </c>
      <c r="J664" s="2">
        <v>108</v>
      </c>
      <c r="K664" s="3">
        <v>94.89</v>
      </c>
      <c r="L664" s="3">
        <v>93.29</v>
      </c>
      <c r="M664" s="3">
        <v>90.87</v>
      </c>
      <c r="N664" s="3">
        <v>89.48</v>
      </c>
      <c r="O664" s="3">
        <v>89.52</v>
      </c>
      <c r="P664" s="3">
        <v>87.57</v>
      </c>
      <c r="Q664" s="2">
        <v>3150</v>
      </c>
    </row>
    <row r="665" spans="8:17">
      <c r="H665" s="24" t="s">
        <v>449</v>
      </c>
      <c r="I665" s="24" t="s">
        <v>6</v>
      </c>
      <c r="J665" s="2">
        <v>1198</v>
      </c>
      <c r="K665" s="3">
        <v>95.5</v>
      </c>
      <c r="L665" s="3">
        <v>97.19</v>
      </c>
      <c r="M665" s="3">
        <v>90.63</v>
      </c>
      <c r="N665" s="3">
        <v>90.33</v>
      </c>
      <c r="O665" s="3">
        <v>89.59</v>
      </c>
      <c r="P665" s="3">
        <v>89.15</v>
      </c>
      <c r="Q665" s="2">
        <v>606</v>
      </c>
    </row>
    <row r="666" spans="8:17">
      <c r="H666" s="24" t="s">
        <v>449</v>
      </c>
      <c r="I666" s="24" t="s">
        <v>7</v>
      </c>
      <c r="J666" s="2">
        <v>1932</v>
      </c>
      <c r="K666" s="3">
        <v>95.57</v>
      </c>
      <c r="L666" s="3">
        <v>95.15</v>
      </c>
      <c r="M666" s="3">
        <v>91.19</v>
      </c>
      <c r="N666" s="3">
        <v>90.45</v>
      </c>
      <c r="O666" s="3">
        <v>89.63</v>
      </c>
      <c r="P666" s="3">
        <v>88.47</v>
      </c>
      <c r="Q666" s="2">
        <v>313</v>
      </c>
    </row>
    <row r="667" spans="8:17">
      <c r="H667" s="24" t="s">
        <v>449</v>
      </c>
      <c r="I667" s="24" t="s">
        <v>10</v>
      </c>
      <c r="J667" s="2">
        <v>554</v>
      </c>
      <c r="K667" s="3">
        <v>95.5</v>
      </c>
      <c r="L667" s="3">
        <v>94.47</v>
      </c>
      <c r="M667" s="3">
        <v>90.27</v>
      </c>
      <c r="N667" s="3">
        <v>89.73</v>
      </c>
      <c r="O667" s="3">
        <v>89.86</v>
      </c>
      <c r="P667" s="3">
        <v>87.72</v>
      </c>
      <c r="Q667" s="2">
        <v>992</v>
      </c>
    </row>
    <row r="668" spans="8:17">
      <c r="H668" s="24" t="s">
        <v>449</v>
      </c>
      <c r="I668" s="24" t="s">
        <v>13</v>
      </c>
      <c r="J668" s="2">
        <v>484</v>
      </c>
      <c r="K668" s="3">
        <v>95.55</v>
      </c>
      <c r="L668" s="3">
        <v>95.21</v>
      </c>
      <c r="M668" s="3">
        <v>90.33</v>
      </c>
      <c r="N668" s="3">
        <v>90.43</v>
      </c>
      <c r="O668" s="3">
        <v>90.01</v>
      </c>
      <c r="P668" s="3">
        <v>90.32</v>
      </c>
      <c r="Q668" s="2">
        <v>1140</v>
      </c>
    </row>
    <row r="669" spans="8:17">
      <c r="H669" s="24" t="s">
        <v>449</v>
      </c>
      <c r="I669" s="24" t="s">
        <v>8</v>
      </c>
      <c r="J669" s="2">
        <v>358</v>
      </c>
      <c r="K669" s="3">
        <v>94.74</v>
      </c>
      <c r="L669" s="3">
        <v>94.15</v>
      </c>
      <c r="M669" s="3">
        <v>91.37</v>
      </c>
      <c r="N669" s="3">
        <v>91.54</v>
      </c>
      <c r="O669" s="3">
        <v>89.13</v>
      </c>
      <c r="P669" s="3">
        <v>89.85</v>
      </c>
      <c r="Q669" s="2">
        <v>1504</v>
      </c>
    </row>
    <row r="670" spans="8:17">
      <c r="H670" s="24" t="s">
        <v>449</v>
      </c>
      <c r="I670" s="24" t="s">
        <v>11</v>
      </c>
      <c r="J670" s="2">
        <v>105</v>
      </c>
      <c r="K670" s="3">
        <v>94.77</v>
      </c>
      <c r="L670" s="3">
        <v>92.95</v>
      </c>
      <c r="M670" s="3">
        <v>90.46</v>
      </c>
      <c r="N670" s="3">
        <v>88.43</v>
      </c>
      <c r="O670" s="3">
        <v>89.46</v>
      </c>
      <c r="P670" s="3">
        <v>89.03</v>
      </c>
      <c r="Q670" s="2">
        <v>3751</v>
      </c>
    </row>
    <row r="671" spans="8:17">
      <c r="H671" s="24" t="s">
        <v>449</v>
      </c>
      <c r="I671" s="24" t="s">
        <v>14</v>
      </c>
      <c r="J671" s="2">
        <v>91</v>
      </c>
      <c r="K671" s="3">
        <v>94.53</v>
      </c>
      <c r="L671" s="3">
        <v>93.02</v>
      </c>
      <c r="M671" s="3">
        <v>90.59</v>
      </c>
      <c r="N671" s="3">
        <v>88.73</v>
      </c>
      <c r="O671" s="3">
        <v>89.39</v>
      </c>
      <c r="P671" s="3">
        <v>88.81</v>
      </c>
      <c r="Q671" s="2">
        <v>3460</v>
      </c>
    </row>
    <row r="672" spans="8:17">
      <c r="H672" s="24" t="s">
        <v>449</v>
      </c>
      <c r="I672" s="24" t="s">
        <v>9</v>
      </c>
      <c r="J672" s="2">
        <v>347</v>
      </c>
      <c r="K672" s="3">
        <v>95.11</v>
      </c>
      <c r="L672" s="3">
        <v>94.53</v>
      </c>
      <c r="M672" s="3">
        <v>91.14</v>
      </c>
      <c r="N672" s="3">
        <v>90.87</v>
      </c>
      <c r="O672" s="3">
        <v>89.54</v>
      </c>
      <c r="P672" s="3">
        <v>88.41</v>
      </c>
      <c r="Q672" s="2">
        <v>1448</v>
      </c>
    </row>
    <row r="673" spans="8:17">
      <c r="H673" s="24" t="s">
        <v>449</v>
      </c>
      <c r="I673" s="24" t="s">
        <v>12</v>
      </c>
      <c r="J673" s="2">
        <v>296</v>
      </c>
      <c r="K673" s="3">
        <v>94.87</v>
      </c>
      <c r="L673" s="3">
        <v>94.41</v>
      </c>
      <c r="M673" s="3">
        <v>90.91</v>
      </c>
      <c r="N673" s="3">
        <v>90.1</v>
      </c>
      <c r="O673" s="3">
        <v>89.49</v>
      </c>
      <c r="P673" s="3">
        <v>88.42</v>
      </c>
      <c r="Q673" s="2">
        <v>1947</v>
      </c>
    </row>
    <row r="674" spans="8:17">
      <c r="H674" s="24" t="s">
        <v>449</v>
      </c>
      <c r="I674" s="24" t="s">
        <v>15</v>
      </c>
      <c r="J674" s="2">
        <v>75</v>
      </c>
      <c r="K674" s="3">
        <v>94.61</v>
      </c>
      <c r="L674" s="3">
        <v>92.14</v>
      </c>
      <c r="M674" s="3">
        <v>90.14</v>
      </c>
      <c r="N674" s="3">
        <v>87.93</v>
      </c>
      <c r="O674" s="3">
        <v>89.76</v>
      </c>
      <c r="P674" s="3">
        <v>89.62</v>
      </c>
      <c r="Q674" s="2">
        <v>3705</v>
      </c>
    </row>
    <row r="675" spans="8:17">
      <c r="H675" s="24" t="s">
        <v>449</v>
      </c>
      <c r="I675" s="24" t="s">
        <v>616</v>
      </c>
      <c r="J675" s="2">
        <v>4</v>
      </c>
      <c r="K675" s="3">
        <v>94.22</v>
      </c>
      <c r="L675" s="3">
        <v>91.57</v>
      </c>
      <c r="M675" s="3">
        <v>90.31</v>
      </c>
      <c r="N675" s="3">
        <v>89.31</v>
      </c>
      <c r="O675" s="3">
        <v>89.22</v>
      </c>
      <c r="P675" s="3">
        <v>87.64</v>
      </c>
      <c r="Q675" s="2">
        <v>100</v>
      </c>
    </row>
    <row r="676" spans="8:17">
      <c r="H676" s="24" t="s">
        <v>558</v>
      </c>
      <c r="I676" s="24" t="s">
        <v>3</v>
      </c>
      <c r="J676" s="2">
        <v>7</v>
      </c>
      <c r="K676" s="3">
        <v>93.59</v>
      </c>
      <c r="L676" s="3">
        <v>92.59</v>
      </c>
      <c r="M676" s="3">
        <v>92.12</v>
      </c>
      <c r="N676" s="3">
        <v>90.08</v>
      </c>
      <c r="O676" s="3">
        <v>87.25</v>
      </c>
      <c r="P676" s="3">
        <v>86.05</v>
      </c>
      <c r="Q676" s="2">
        <v>707</v>
      </c>
    </row>
    <row r="677" spans="8:17">
      <c r="H677" s="24" t="s">
        <v>558</v>
      </c>
      <c r="I677" s="24" t="s">
        <v>1</v>
      </c>
      <c r="J677" s="2">
        <v>3</v>
      </c>
      <c r="K677" s="3">
        <v>93.36</v>
      </c>
      <c r="L677" s="3">
        <v>92.42</v>
      </c>
      <c r="M677" s="3">
        <v>91.51</v>
      </c>
      <c r="N677" s="3">
        <v>90.67</v>
      </c>
      <c r="O677" s="3">
        <v>86.87</v>
      </c>
      <c r="P677" s="3">
        <v>86.21</v>
      </c>
      <c r="Q677" s="2">
        <v>1770</v>
      </c>
    </row>
    <row r="678" spans="8:17">
      <c r="H678" s="24" t="s">
        <v>558</v>
      </c>
      <c r="I678" s="24" t="s">
        <v>2</v>
      </c>
      <c r="J678" s="2">
        <v>1</v>
      </c>
      <c r="K678" s="3">
        <v>94.05</v>
      </c>
      <c r="L678" s="3">
        <v>94.05</v>
      </c>
      <c r="M678" s="3">
        <v>92.28</v>
      </c>
      <c r="N678" s="3">
        <v>92.28</v>
      </c>
      <c r="O678" s="3">
        <v>87.29</v>
      </c>
      <c r="P678" s="3">
        <v>87.29</v>
      </c>
      <c r="Q678" s="2">
        <v>840</v>
      </c>
    </row>
    <row r="679" spans="8:17">
      <c r="H679" s="24" t="s">
        <v>558</v>
      </c>
      <c r="I679" s="24" t="s">
        <v>5</v>
      </c>
      <c r="J679" s="2">
        <v>3</v>
      </c>
      <c r="K679" s="3">
        <v>93.31</v>
      </c>
      <c r="L679" s="3">
        <v>90.39</v>
      </c>
      <c r="M679" s="3">
        <v>91.97</v>
      </c>
      <c r="N679" s="3">
        <v>89.88</v>
      </c>
      <c r="O679" s="3">
        <v>86.73</v>
      </c>
      <c r="P679" s="3">
        <v>85.95</v>
      </c>
      <c r="Q679" s="2">
        <v>11553</v>
      </c>
    </row>
    <row r="680" spans="8:17">
      <c r="H680" s="24" t="s">
        <v>558</v>
      </c>
      <c r="I680" s="24" t="s">
        <v>6</v>
      </c>
      <c r="J680" s="2">
        <v>10</v>
      </c>
      <c r="K680" s="3">
        <v>93.5</v>
      </c>
      <c r="L680" s="3">
        <v>91.63</v>
      </c>
      <c r="M680" s="3">
        <v>91.61</v>
      </c>
      <c r="N680" s="3">
        <v>88.63</v>
      </c>
      <c r="O680" s="3">
        <v>87.54</v>
      </c>
      <c r="P680" s="3">
        <v>85.9</v>
      </c>
      <c r="Q680" s="2">
        <v>358</v>
      </c>
    </row>
    <row r="681" spans="8:17">
      <c r="H681" s="24" t="s">
        <v>558</v>
      </c>
      <c r="I681" s="24" t="s">
        <v>7</v>
      </c>
      <c r="J681" s="2">
        <v>8</v>
      </c>
      <c r="K681" s="3">
        <v>93.47</v>
      </c>
      <c r="L681" s="3">
        <v>91.93</v>
      </c>
      <c r="M681" s="3">
        <v>91.3</v>
      </c>
      <c r="N681" s="3">
        <v>89.4</v>
      </c>
      <c r="O681" s="3">
        <v>87.54</v>
      </c>
      <c r="P681" s="3">
        <v>86.78</v>
      </c>
      <c r="Q681" s="2">
        <v>478</v>
      </c>
    </row>
    <row r="682" spans="8:17">
      <c r="H682" s="24" t="s">
        <v>558</v>
      </c>
      <c r="I682" s="24" t="s">
        <v>10</v>
      </c>
      <c r="J682" s="2">
        <v>3</v>
      </c>
      <c r="K682" s="3">
        <v>92.66</v>
      </c>
      <c r="L682" s="3">
        <v>91.26</v>
      </c>
      <c r="M682" s="3">
        <v>91.48</v>
      </c>
      <c r="N682" s="3">
        <v>91.06</v>
      </c>
      <c r="O682" s="3">
        <v>87.31</v>
      </c>
      <c r="P682" s="3">
        <v>87.01</v>
      </c>
      <c r="Q682" s="2">
        <v>1407</v>
      </c>
    </row>
    <row r="683" spans="8:17">
      <c r="H683" s="24" t="s">
        <v>558</v>
      </c>
      <c r="I683" s="24" t="s">
        <v>8</v>
      </c>
      <c r="J683" s="2">
        <v>6</v>
      </c>
      <c r="K683" s="3">
        <v>92.88</v>
      </c>
      <c r="L683" s="3">
        <v>90.33</v>
      </c>
      <c r="M683" s="3">
        <v>91.31</v>
      </c>
      <c r="N683" s="3">
        <v>89.97</v>
      </c>
      <c r="O683" s="3">
        <v>87.25</v>
      </c>
      <c r="P683" s="3">
        <v>85.63</v>
      </c>
      <c r="Q683" s="2">
        <v>647</v>
      </c>
    </row>
    <row r="684" spans="8:17">
      <c r="H684" s="24" t="s">
        <v>558</v>
      </c>
      <c r="I684" s="24" t="s">
        <v>11</v>
      </c>
      <c r="J684" s="2">
        <v>1</v>
      </c>
      <c r="K684" s="3">
        <v>92.56</v>
      </c>
      <c r="L684" s="3">
        <v>92.56</v>
      </c>
      <c r="M684" s="3">
        <v>92.47</v>
      </c>
      <c r="N684" s="3">
        <v>92.47</v>
      </c>
      <c r="O684" s="3">
        <v>87.24</v>
      </c>
      <c r="P684" s="3">
        <v>87.24</v>
      </c>
      <c r="Q684" s="2">
        <v>2470</v>
      </c>
    </row>
    <row r="685" spans="8:17">
      <c r="H685" s="24" t="s">
        <v>558</v>
      </c>
      <c r="I685" s="24" t="s">
        <v>14</v>
      </c>
      <c r="J685" s="2">
        <v>2</v>
      </c>
      <c r="K685" s="3">
        <v>93.78</v>
      </c>
      <c r="L685" s="3">
        <v>92.31</v>
      </c>
      <c r="M685" s="3">
        <v>92.48</v>
      </c>
      <c r="N685" s="3">
        <v>91.17</v>
      </c>
      <c r="O685" s="3">
        <v>88.92</v>
      </c>
      <c r="P685" s="3">
        <v>88.34</v>
      </c>
      <c r="Q685" s="2">
        <v>1440</v>
      </c>
    </row>
    <row r="686" spans="8:17">
      <c r="H686" s="24" t="s">
        <v>558</v>
      </c>
      <c r="I686" s="24" t="s">
        <v>9</v>
      </c>
      <c r="J686" s="2">
        <v>2</v>
      </c>
      <c r="K686" s="3">
        <v>92.19</v>
      </c>
      <c r="L686" s="3">
        <v>91.84</v>
      </c>
      <c r="M686" s="3">
        <v>91.7</v>
      </c>
      <c r="N686" s="3">
        <v>91.53</v>
      </c>
      <c r="O686" s="3">
        <v>86.5</v>
      </c>
      <c r="P686" s="3">
        <v>86.08</v>
      </c>
      <c r="Q686" s="2">
        <v>1150</v>
      </c>
    </row>
    <row r="687" spans="8:17">
      <c r="H687" s="24" t="s">
        <v>558</v>
      </c>
      <c r="I687" s="24" t="s">
        <v>12</v>
      </c>
      <c r="J687" s="2">
        <v>4</v>
      </c>
      <c r="K687" s="3">
        <v>91.71</v>
      </c>
      <c r="L687" s="3">
        <v>89.49</v>
      </c>
      <c r="M687" s="3">
        <v>90.85</v>
      </c>
      <c r="N687" s="3">
        <v>89.35</v>
      </c>
      <c r="O687" s="3">
        <v>87.79</v>
      </c>
      <c r="P687" s="3">
        <v>87.3</v>
      </c>
      <c r="Q687" s="2">
        <v>1033</v>
      </c>
    </row>
    <row r="688" spans="8:17">
      <c r="H688" s="24" t="s">
        <v>476</v>
      </c>
      <c r="I688" s="24" t="s">
        <v>3</v>
      </c>
      <c r="J688" s="2">
        <v>242</v>
      </c>
      <c r="K688" s="3">
        <v>93.76</v>
      </c>
      <c r="L688" s="3">
        <v>94.47</v>
      </c>
      <c r="M688" s="3">
        <v>92.63</v>
      </c>
      <c r="N688" s="3">
        <v>92.64</v>
      </c>
      <c r="O688" s="3">
        <v>88.25</v>
      </c>
      <c r="P688" s="3">
        <v>87.78</v>
      </c>
      <c r="Q688" s="2">
        <v>479</v>
      </c>
    </row>
    <row r="689" spans="8:17">
      <c r="H689" s="24" t="s">
        <v>476</v>
      </c>
      <c r="I689" s="24" t="s">
        <v>1</v>
      </c>
      <c r="J689" s="2">
        <v>59</v>
      </c>
      <c r="K689" s="3">
        <v>93.65</v>
      </c>
      <c r="L689" s="3">
        <v>90.16</v>
      </c>
      <c r="M689" s="3">
        <v>92.21</v>
      </c>
      <c r="N689" s="3">
        <v>92.78</v>
      </c>
      <c r="O689" s="3">
        <v>88.09</v>
      </c>
      <c r="P689" s="3">
        <v>88.3</v>
      </c>
      <c r="Q689" s="2">
        <v>1287</v>
      </c>
    </row>
    <row r="690" spans="8:17">
      <c r="H690" s="24" t="s">
        <v>476</v>
      </c>
      <c r="I690" s="24" t="s">
        <v>2</v>
      </c>
      <c r="J690" s="2">
        <v>97</v>
      </c>
      <c r="K690" s="3">
        <v>93.63</v>
      </c>
      <c r="L690" s="3">
        <v>93.51</v>
      </c>
      <c r="M690" s="3">
        <v>92.4</v>
      </c>
      <c r="N690" s="3">
        <v>88.3</v>
      </c>
      <c r="O690" s="3">
        <v>88.25</v>
      </c>
      <c r="P690" s="3">
        <v>87.55</v>
      </c>
      <c r="Q690" s="2">
        <v>905</v>
      </c>
    </row>
    <row r="691" spans="8:17">
      <c r="H691" s="24" t="s">
        <v>476</v>
      </c>
      <c r="I691" s="24" t="s">
        <v>4</v>
      </c>
      <c r="J691" s="2">
        <v>35</v>
      </c>
      <c r="K691" s="3">
        <v>93.79</v>
      </c>
      <c r="L691" s="3">
        <v>89.64</v>
      </c>
      <c r="M691" s="3">
        <v>92.27</v>
      </c>
      <c r="N691" s="3">
        <v>91.29</v>
      </c>
      <c r="O691" s="3">
        <v>88.46</v>
      </c>
      <c r="P691" s="3">
        <v>87.69</v>
      </c>
      <c r="Q691" s="2">
        <v>3143</v>
      </c>
    </row>
    <row r="692" spans="8:17">
      <c r="H692" s="24" t="s">
        <v>476</v>
      </c>
      <c r="I692" s="24" t="s">
        <v>5</v>
      </c>
      <c r="J692" s="2">
        <v>24</v>
      </c>
      <c r="K692" s="3">
        <v>93.21</v>
      </c>
      <c r="L692" s="3">
        <v>89.46</v>
      </c>
      <c r="M692" s="3">
        <v>91.95</v>
      </c>
      <c r="N692" s="3">
        <v>89.32</v>
      </c>
      <c r="O692" s="3">
        <v>88.67</v>
      </c>
      <c r="P692" s="3">
        <v>86.39</v>
      </c>
      <c r="Q692" s="2">
        <v>3099</v>
      </c>
    </row>
    <row r="693" spans="8:17">
      <c r="H693" s="24" t="s">
        <v>476</v>
      </c>
      <c r="I693" s="24" t="s">
        <v>6</v>
      </c>
      <c r="J693" s="2">
        <v>158</v>
      </c>
      <c r="K693" s="3">
        <v>93.82</v>
      </c>
      <c r="L693" s="3">
        <v>93.37</v>
      </c>
      <c r="M693" s="3">
        <v>92.53</v>
      </c>
      <c r="N693" s="3">
        <v>89.84</v>
      </c>
      <c r="O693" s="3">
        <v>88.39</v>
      </c>
      <c r="P693" s="3">
        <v>88.07</v>
      </c>
      <c r="Q693" s="2">
        <v>692</v>
      </c>
    </row>
    <row r="694" spans="8:17">
      <c r="H694" s="24" t="s">
        <v>476</v>
      </c>
      <c r="I694" s="24" t="s">
        <v>7</v>
      </c>
      <c r="J694" s="2">
        <v>313</v>
      </c>
      <c r="K694" s="3">
        <v>94.05</v>
      </c>
      <c r="L694" s="3">
        <v>94.9</v>
      </c>
      <c r="M694" s="3">
        <v>92.74</v>
      </c>
      <c r="N694" s="3">
        <v>92.52</v>
      </c>
      <c r="O694" s="3">
        <v>88.4</v>
      </c>
      <c r="P694" s="3">
        <v>87.66</v>
      </c>
      <c r="Q694" s="2">
        <v>339</v>
      </c>
    </row>
    <row r="695" spans="8:17">
      <c r="H695" s="24" t="s">
        <v>476</v>
      </c>
      <c r="I695" s="24" t="s">
        <v>10</v>
      </c>
      <c r="J695" s="2">
        <v>72</v>
      </c>
      <c r="K695" s="3">
        <v>93.53</v>
      </c>
      <c r="L695" s="3">
        <v>94.92</v>
      </c>
      <c r="M695" s="3">
        <v>92.22</v>
      </c>
      <c r="N695" s="3">
        <v>91.4</v>
      </c>
      <c r="O695" s="3">
        <v>88.51</v>
      </c>
      <c r="P695" s="3">
        <v>87.87</v>
      </c>
      <c r="Q695" s="2">
        <v>1692</v>
      </c>
    </row>
    <row r="696" spans="8:17">
      <c r="H696" s="24" t="s">
        <v>476</v>
      </c>
      <c r="I696" s="24" t="s">
        <v>13</v>
      </c>
      <c r="J696" s="2">
        <v>54</v>
      </c>
      <c r="K696" s="3">
        <v>93.44</v>
      </c>
      <c r="L696" s="3">
        <v>92.81</v>
      </c>
      <c r="M696" s="3">
        <v>92</v>
      </c>
      <c r="N696" s="3">
        <v>92.28</v>
      </c>
      <c r="O696" s="3">
        <v>88.18</v>
      </c>
      <c r="P696" s="3">
        <v>88.21</v>
      </c>
      <c r="Q696" s="2">
        <v>1435</v>
      </c>
    </row>
    <row r="697" spans="8:17">
      <c r="H697" s="24" t="s">
        <v>476</v>
      </c>
      <c r="I697" s="24" t="s">
        <v>8</v>
      </c>
      <c r="J697" s="2">
        <v>89</v>
      </c>
      <c r="K697" s="3">
        <v>93.48</v>
      </c>
      <c r="L697" s="3">
        <v>94.62</v>
      </c>
      <c r="M697" s="3">
        <v>92.31</v>
      </c>
      <c r="N697" s="3">
        <v>91.31</v>
      </c>
      <c r="O697" s="3">
        <v>88.14</v>
      </c>
      <c r="P697" s="3">
        <v>89.66</v>
      </c>
      <c r="Q697" s="2">
        <v>1224</v>
      </c>
    </row>
    <row r="698" spans="8:17">
      <c r="H698" s="24" t="s">
        <v>476</v>
      </c>
      <c r="I698" s="24" t="s">
        <v>11</v>
      </c>
      <c r="J698" s="2">
        <v>16</v>
      </c>
      <c r="K698" s="3">
        <v>93.67</v>
      </c>
      <c r="L698" s="3">
        <v>94.21</v>
      </c>
      <c r="M698" s="3">
        <v>92.21</v>
      </c>
      <c r="N698" s="3">
        <v>90.05</v>
      </c>
      <c r="O698" s="3">
        <v>88.28</v>
      </c>
      <c r="P698" s="3">
        <v>86.61</v>
      </c>
      <c r="Q698" s="2">
        <v>2393</v>
      </c>
    </row>
    <row r="699" spans="8:17">
      <c r="H699" s="24" t="s">
        <v>476</v>
      </c>
      <c r="I699" s="24" t="s">
        <v>14</v>
      </c>
      <c r="J699" s="2">
        <v>23</v>
      </c>
      <c r="K699" s="3">
        <v>93.13</v>
      </c>
      <c r="L699" s="3">
        <v>89.92</v>
      </c>
      <c r="M699" s="3">
        <v>91.7</v>
      </c>
      <c r="N699" s="3">
        <v>90.6</v>
      </c>
      <c r="O699" s="3">
        <v>87.87</v>
      </c>
      <c r="P699" s="3">
        <v>87.7</v>
      </c>
      <c r="Q699" s="2">
        <v>4973</v>
      </c>
    </row>
    <row r="700" spans="8:17">
      <c r="H700" s="24" t="s">
        <v>476</v>
      </c>
      <c r="I700" s="24" t="s">
        <v>9</v>
      </c>
      <c r="J700" s="2">
        <v>80</v>
      </c>
      <c r="K700" s="3">
        <v>93.77</v>
      </c>
      <c r="L700" s="3">
        <v>93.78</v>
      </c>
      <c r="M700" s="3">
        <v>92.33</v>
      </c>
      <c r="N700" s="3">
        <v>91.49</v>
      </c>
      <c r="O700" s="3">
        <v>88.33</v>
      </c>
      <c r="P700" s="3">
        <v>87.66</v>
      </c>
      <c r="Q700" s="2">
        <v>1288</v>
      </c>
    </row>
    <row r="701" spans="8:17">
      <c r="H701" s="24" t="s">
        <v>476</v>
      </c>
      <c r="I701" s="24" t="s">
        <v>12</v>
      </c>
      <c r="J701" s="2">
        <v>70</v>
      </c>
      <c r="K701" s="3">
        <v>93.44</v>
      </c>
      <c r="L701" s="3">
        <v>95.4</v>
      </c>
      <c r="M701" s="3">
        <v>92.42</v>
      </c>
      <c r="N701" s="3">
        <v>92.11</v>
      </c>
      <c r="O701" s="3">
        <v>88.35</v>
      </c>
      <c r="P701" s="3">
        <v>87.49</v>
      </c>
      <c r="Q701" s="2">
        <v>1599</v>
      </c>
    </row>
    <row r="702" spans="8:17">
      <c r="H702" s="24" t="s">
        <v>476</v>
      </c>
      <c r="I702" s="24" t="s">
        <v>15</v>
      </c>
      <c r="J702" s="2">
        <v>12</v>
      </c>
      <c r="K702" s="3">
        <v>93.5</v>
      </c>
      <c r="L702" s="3">
        <v>91.67</v>
      </c>
      <c r="M702" s="3">
        <v>91.74</v>
      </c>
      <c r="N702" s="3">
        <v>89.43</v>
      </c>
      <c r="O702" s="3">
        <v>88.11</v>
      </c>
      <c r="P702" s="3">
        <v>88.09</v>
      </c>
      <c r="Q702" s="2">
        <v>3618</v>
      </c>
    </row>
    <row r="703" spans="8:17">
      <c r="H703" s="24" t="s">
        <v>513</v>
      </c>
      <c r="I703" s="24" t="s">
        <v>3</v>
      </c>
      <c r="J703" s="2">
        <v>34</v>
      </c>
      <c r="K703" s="3">
        <v>92.81</v>
      </c>
      <c r="L703" s="3">
        <v>89.28</v>
      </c>
      <c r="M703" s="3">
        <v>90.63</v>
      </c>
      <c r="N703" s="3">
        <v>91.39</v>
      </c>
      <c r="O703" s="3">
        <v>88.53</v>
      </c>
      <c r="P703" s="3">
        <v>87.62</v>
      </c>
      <c r="Q703" s="2">
        <v>579</v>
      </c>
    </row>
    <row r="704" spans="8:17">
      <c r="H704" s="24" t="s">
        <v>513</v>
      </c>
      <c r="I704" s="24" t="s">
        <v>1</v>
      </c>
      <c r="J704" s="2">
        <v>11</v>
      </c>
      <c r="K704" s="3">
        <v>93.16</v>
      </c>
      <c r="L704" s="3">
        <v>90.55</v>
      </c>
      <c r="M704" s="3">
        <v>90.66</v>
      </c>
      <c r="N704" s="3">
        <v>89.25</v>
      </c>
      <c r="O704" s="3">
        <v>88.22</v>
      </c>
      <c r="P704" s="3">
        <v>86.77</v>
      </c>
      <c r="Q704" s="2">
        <v>1766</v>
      </c>
    </row>
    <row r="705" spans="8:17">
      <c r="H705" s="24" t="s">
        <v>513</v>
      </c>
      <c r="I705" s="24" t="s">
        <v>2</v>
      </c>
      <c r="J705" s="2">
        <v>21</v>
      </c>
      <c r="K705" s="3">
        <v>93.22</v>
      </c>
      <c r="L705" s="3">
        <v>91.41</v>
      </c>
      <c r="M705" s="3">
        <v>91.11</v>
      </c>
      <c r="N705" s="3">
        <v>92.32</v>
      </c>
      <c r="O705" s="3">
        <v>88.57</v>
      </c>
      <c r="P705" s="3">
        <v>86.64</v>
      </c>
      <c r="Q705" s="2">
        <v>1030</v>
      </c>
    </row>
    <row r="706" spans="8:17">
      <c r="H706" s="24" t="s">
        <v>513</v>
      </c>
      <c r="I706" s="24" t="s">
        <v>4</v>
      </c>
      <c r="J706" s="2">
        <v>8</v>
      </c>
      <c r="K706" s="3">
        <v>92.51</v>
      </c>
      <c r="L706" s="3">
        <v>90.87</v>
      </c>
      <c r="M706" s="3">
        <v>90.54</v>
      </c>
      <c r="N706" s="3">
        <v>89.26</v>
      </c>
      <c r="O706" s="3">
        <v>88.69</v>
      </c>
      <c r="P706" s="3">
        <v>86.77</v>
      </c>
      <c r="Q706" s="2">
        <v>2050</v>
      </c>
    </row>
    <row r="707" spans="8:17">
      <c r="H707" s="24" t="s">
        <v>513</v>
      </c>
      <c r="I707" s="24" t="s">
        <v>5</v>
      </c>
      <c r="J707" s="2">
        <v>1</v>
      </c>
      <c r="K707" s="3">
        <v>91.48</v>
      </c>
      <c r="L707" s="3">
        <v>91.48</v>
      </c>
      <c r="M707" s="3">
        <v>90.9</v>
      </c>
      <c r="N707" s="3">
        <v>90.9</v>
      </c>
      <c r="O707" s="3">
        <v>89</v>
      </c>
      <c r="P707" s="3">
        <v>89</v>
      </c>
      <c r="Q707" s="2">
        <v>4570</v>
      </c>
    </row>
    <row r="708" spans="8:17">
      <c r="H708" s="24" t="s">
        <v>513</v>
      </c>
      <c r="I708" s="24" t="s">
        <v>6</v>
      </c>
      <c r="J708" s="2">
        <v>22</v>
      </c>
      <c r="K708" s="3">
        <v>92.8</v>
      </c>
      <c r="L708" s="3">
        <v>89.31</v>
      </c>
      <c r="M708" s="3">
        <v>90.48</v>
      </c>
      <c r="N708" s="3">
        <v>91.25</v>
      </c>
      <c r="O708" s="3">
        <v>88.28</v>
      </c>
      <c r="P708" s="3">
        <v>87.67</v>
      </c>
      <c r="Q708" s="2">
        <v>847</v>
      </c>
    </row>
    <row r="709" spans="8:17">
      <c r="H709" s="24" t="s">
        <v>513</v>
      </c>
      <c r="I709" s="24" t="s">
        <v>7</v>
      </c>
      <c r="J709" s="2">
        <v>44</v>
      </c>
      <c r="K709" s="3">
        <v>92.75</v>
      </c>
      <c r="L709" s="3">
        <v>93.05</v>
      </c>
      <c r="M709" s="3">
        <v>90.72</v>
      </c>
      <c r="N709" s="3">
        <v>91.39</v>
      </c>
      <c r="O709" s="3">
        <v>88.4</v>
      </c>
      <c r="P709" s="3">
        <v>88.17</v>
      </c>
      <c r="Q709" s="2">
        <v>421</v>
      </c>
    </row>
    <row r="710" spans="8:17">
      <c r="H710" s="24" t="s">
        <v>513</v>
      </c>
      <c r="I710" s="24" t="s">
        <v>10</v>
      </c>
      <c r="J710" s="2">
        <v>28</v>
      </c>
      <c r="K710" s="3">
        <v>92.17</v>
      </c>
      <c r="L710" s="3">
        <v>90.95</v>
      </c>
      <c r="M710" s="3">
        <v>90.36</v>
      </c>
      <c r="N710" s="3">
        <v>87.3</v>
      </c>
      <c r="O710" s="3">
        <v>88.78</v>
      </c>
      <c r="P710" s="3">
        <v>87.98</v>
      </c>
      <c r="Q710" s="2">
        <v>574</v>
      </c>
    </row>
    <row r="711" spans="8:17">
      <c r="H711" s="24" t="s">
        <v>513</v>
      </c>
      <c r="I711" s="24" t="s">
        <v>13</v>
      </c>
      <c r="J711" s="2">
        <v>2</v>
      </c>
      <c r="K711" s="3">
        <v>95.98</v>
      </c>
      <c r="L711" s="3">
        <v>95.61</v>
      </c>
      <c r="M711" s="3">
        <v>89.5</v>
      </c>
      <c r="N711" s="3">
        <v>88.08</v>
      </c>
      <c r="O711" s="3">
        <v>89.09</v>
      </c>
      <c r="P711" s="3">
        <v>88.49</v>
      </c>
      <c r="Q711" s="2">
        <v>5835</v>
      </c>
    </row>
    <row r="712" spans="8:17">
      <c r="H712" s="24" t="s">
        <v>513</v>
      </c>
      <c r="I712" s="24" t="s">
        <v>8</v>
      </c>
      <c r="J712" s="2">
        <v>14</v>
      </c>
      <c r="K712" s="3">
        <v>92.8</v>
      </c>
      <c r="L712" s="3">
        <v>91.1</v>
      </c>
      <c r="M712" s="3">
        <v>90.56</v>
      </c>
      <c r="N712" s="3">
        <v>87.61</v>
      </c>
      <c r="O712" s="3">
        <v>88.33</v>
      </c>
      <c r="P712" s="3">
        <v>87.61</v>
      </c>
      <c r="Q712" s="2">
        <v>1211</v>
      </c>
    </row>
    <row r="713" spans="8:17">
      <c r="H713" s="24" t="s">
        <v>513</v>
      </c>
      <c r="I713" s="24" t="s">
        <v>11</v>
      </c>
      <c r="J713" s="2">
        <v>7</v>
      </c>
      <c r="K713" s="3">
        <v>92.85</v>
      </c>
      <c r="L713" s="3">
        <v>89.05</v>
      </c>
      <c r="M713" s="3">
        <v>90.06</v>
      </c>
      <c r="N713" s="3">
        <v>86.91</v>
      </c>
      <c r="O713" s="3">
        <v>88.98</v>
      </c>
      <c r="P713" s="3">
        <v>87.91</v>
      </c>
      <c r="Q713" s="2">
        <v>1559</v>
      </c>
    </row>
    <row r="714" spans="8:17">
      <c r="H714" s="24" t="s">
        <v>513</v>
      </c>
      <c r="I714" s="24" t="s">
        <v>14</v>
      </c>
      <c r="J714" s="2">
        <v>3</v>
      </c>
      <c r="K714" s="3">
        <v>92.15</v>
      </c>
      <c r="L714" s="3">
        <v>90.22</v>
      </c>
      <c r="M714" s="3">
        <v>90.35</v>
      </c>
      <c r="N714" s="3">
        <v>89.18</v>
      </c>
      <c r="O714" s="3">
        <v>88.39</v>
      </c>
      <c r="P714" s="3">
        <v>86.62</v>
      </c>
      <c r="Q714" s="2">
        <v>9303</v>
      </c>
    </row>
    <row r="715" spans="8:17">
      <c r="H715" s="24" t="s">
        <v>513</v>
      </c>
      <c r="I715" s="24" t="s">
        <v>9</v>
      </c>
      <c r="J715" s="2">
        <v>19</v>
      </c>
      <c r="K715" s="3">
        <v>92.45</v>
      </c>
      <c r="L715" s="3">
        <v>87.58</v>
      </c>
      <c r="M715" s="3">
        <v>90.82</v>
      </c>
      <c r="N715" s="3">
        <v>86.19</v>
      </c>
      <c r="O715" s="3">
        <v>88.6</v>
      </c>
      <c r="P715" s="3">
        <v>87.11</v>
      </c>
      <c r="Q715" s="2">
        <v>713</v>
      </c>
    </row>
    <row r="716" spans="8:17">
      <c r="H716" s="24" t="s">
        <v>513</v>
      </c>
      <c r="I716" s="24" t="s">
        <v>12</v>
      </c>
      <c r="J716" s="2">
        <v>1</v>
      </c>
      <c r="K716" s="3">
        <v>91.71</v>
      </c>
      <c r="L716" s="3">
        <v>91.71</v>
      </c>
      <c r="M716" s="3">
        <v>88.4</v>
      </c>
      <c r="N716" s="3">
        <v>88.4</v>
      </c>
      <c r="O716" s="3">
        <v>90.69</v>
      </c>
      <c r="P716" s="3">
        <v>90.69</v>
      </c>
      <c r="Q716" s="2">
        <v>1220</v>
      </c>
    </row>
    <row r="717" spans="8:17">
      <c r="H717" s="24" t="s">
        <v>513</v>
      </c>
      <c r="I717" s="24" t="s">
        <v>15</v>
      </c>
      <c r="J717" s="2">
        <v>1</v>
      </c>
      <c r="K717" s="3">
        <v>90.03</v>
      </c>
      <c r="L717" s="3">
        <v>90.03</v>
      </c>
      <c r="M717" s="3">
        <v>89.67</v>
      </c>
      <c r="N717" s="3">
        <v>89.67</v>
      </c>
      <c r="O717" s="3">
        <v>87.4</v>
      </c>
      <c r="P717" s="3">
        <v>87.4</v>
      </c>
      <c r="Q717" s="2">
        <v>870</v>
      </c>
    </row>
    <row r="718" spans="8:17">
      <c r="H718" s="24" t="s">
        <v>540</v>
      </c>
      <c r="I718" s="24" t="s">
        <v>3</v>
      </c>
      <c r="J718" s="2">
        <v>12</v>
      </c>
      <c r="K718" s="3">
        <v>91.36</v>
      </c>
      <c r="L718" s="3">
        <v>88.74</v>
      </c>
      <c r="M718" s="3">
        <v>89.35</v>
      </c>
      <c r="N718" s="3">
        <v>86.53</v>
      </c>
      <c r="O718" s="3">
        <v>87.57</v>
      </c>
      <c r="P718" s="3">
        <v>85.78</v>
      </c>
      <c r="Q718" s="2">
        <v>1062</v>
      </c>
    </row>
    <row r="719" spans="8:17">
      <c r="H719" s="24" t="s">
        <v>540</v>
      </c>
      <c r="I719" s="24" t="s">
        <v>1</v>
      </c>
      <c r="J719" s="2">
        <v>5</v>
      </c>
      <c r="K719" s="3">
        <v>90.75</v>
      </c>
      <c r="L719" s="3">
        <v>86.98</v>
      </c>
      <c r="M719" s="3">
        <v>88.67</v>
      </c>
      <c r="N719" s="3">
        <v>86.58</v>
      </c>
      <c r="O719" s="3">
        <v>87.91</v>
      </c>
      <c r="P719" s="3">
        <v>86.68</v>
      </c>
      <c r="Q719" s="2">
        <v>1950</v>
      </c>
    </row>
    <row r="720" spans="8:17">
      <c r="H720" s="24" t="s">
        <v>540</v>
      </c>
      <c r="I720" s="24" t="s">
        <v>2</v>
      </c>
      <c r="J720" s="2">
        <v>6</v>
      </c>
      <c r="K720" s="3">
        <v>91.27</v>
      </c>
      <c r="L720" s="3">
        <v>89.18</v>
      </c>
      <c r="M720" s="3">
        <v>89.26</v>
      </c>
      <c r="N720" s="3">
        <v>87.03</v>
      </c>
      <c r="O720" s="3">
        <v>87.99</v>
      </c>
      <c r="P720" s="3">
        <v>86.23</v>
      </c>
      <c r="Q720" s="2">
        <v>1178</v>
      </c>
    </row>
    <row r="721" spans="8:17">
      <c r="H721" s="24" t="s">
        <v>540</v>
      </c>
      <c r="I721" s="24" t="s">
        <v>4</v>
      </c>
      <c r="J721" s="2">
        <v>3</v>
      </c>
      <c r="K721" s="3">
        <v>91.31</v>
      </c>
      <c r="L721" s="3">
        <v>90.4</v>
      </c>
      <c r="M721" s="3">
        <v>90.24</v>
      </c>
      <c r="N721" s="3">
        <v>88.33</v>
      </c>
      <c r="O721" s="3">
        <v>87.88</v>
      </c>
      <c r="P721" s="3">
        <v>87.14</v>
      </c>
      <c r="Q721" s="2">
        <v>3903</v>
      </c>
    </row>
    <row r="722" spans="8:17">
      <c r="H722" s="24" t="s">
        <v>540</v>
      </c>
      <c r="I722" s="24" t="s">
        <v>5</v>
      </c>
      <c r="J722" s="2">
        <v>7</v>
      </c>
      <c r="K722" s="3">
        <v>91.52</v>
      </c>
      <c r="L722" s="3">
        <v>89.54</v>
      </c>
      <c r="M722" s="3">
        <v>89.46</v>
      </c>
      <c r="N722" s="3">
        <v>88.78</v>
      </c>
      <c r="O722" s="3">
        <v>87.07</v>
      </c>
      <c r="P722" s="3">
        <v>85.8</v>
      </c>
      <c r="Q722" s="2">
        <v>1323</v>
      </c>
    </row>
    <row r="723" spans="8:17">
      <c r="H723" s="24" t="s">
        <v>540</v>
      </c>
      <c r="I723" s="24" t="s">
        <v>6</v>
      </c>
      <c r="J723" s="2">
        <v>7</v>
      </c>
      <c r="K723" s="3">
        <v>91.13</v>
      </c>
      <c r="L723" s="3">
        <v>89.93</v>
      </c>
      <c r="M723" s="3">
        <v>89.45</v>
      </c>
      <c r="N723" s="3">
        <v>86.12</v>
      </c>
      <c r="O723" s="3">
        <v>88.63</v>
      </c>
      <c r="P723" s="3">
        <v>86.84</v>
      </c>
      <c r="Q723" s="2">
        <v>1096</v>
      </c>
    </row>
    <row r="724" spans="8:17">
      <c r="H724" s="24" t="s">
        <v>540</v>
      </c>
      <c r="I724" s="24" t="s">
        <v>7</v>
      </c>
      <c r="J724" s="2">
        <v>15</v>
      </c>
      <c r="K724" s="3">
        <v>92.41</v>
      </c>
      <c r="L724" s="3">
        <v>87.94</v>
      </c>
      <c r="M724" s="3">
        <v>90.56</v>
      </c>
      <c r="N724" s="3">
        <v>86.49</v>
      </c>
      <c r="O724" s="3">
        <v>87.98</v>
      </c>
      <c r="P724" s="3">
        <v>86.49</v>
      </c>
      <c r="Q724" s="2">
        <v>419</v>
      </c>
    </row>
    <row r="725" spans="8:17">
      <c r="H725" s="24" t="s">
        <v>540</v>
      </c>
      <c r="I725" s="24" t="s">
        <v>10</v>
      </c>
      <c r="J725" s="2">
        <v>2</v>
      </c>
      <c r="K725" s="3">
        <v>91.15</v>
      </c>
      <c r="L725" s="3">
        <v>89.41</v>
      </c>
      <c r="M725" s="3">
        <v>87.91</v>
      </c>
      <c r="N725" s="3">
        <v>87.62</v>
      </c>
      <c r="O725" s="3">
        <v>88.62</v>
      </c>
      <c r="P725" s="3">
        <v>88.14</v>
      </c>
      <c r="Q725" s="2">
        <v>1085</v>
      </c>
    </row>
    <row r="726" spans="8:17">
      <c r="H726" s="24" t="s">
        <v>540</v>
      </c>
      <c r="I726" s="24" t="s">
        <v>13</v>
      </c>
      <c r="J726" s="2">
        <v>10</v>
      </c>
      <c r="K726" s="3">
        <v>92.37</v>
      </c>
      <c r="L726" s="3">
        <v>90.86</v>
      </c>
      <c r="M726" s="3">
        <v>90.12</v>
      </c>
      <c r="N726" s="3">
        <v>87.76</v>
      </c>
      <c r="O726" s="3">
        <v>87.69</v>
      </c>
      <c r="P726" s="3">
        <v>85.94</v>
      </c>
      <c r="Q726" s="2">
        <v>637</v>
      </c>
    </row>
    <row r="727" spans="8:17">
      <c r="H727" s="24" t="s">
        <v>540</v>
      </c>
      <c r="I727" s="24" t="s">
        <v>8</v>
      </c>
      <c r="J727" s="2">
        <v>8</v>
      </c>
      <c r="K727" s="3">
        <v>91.73</v>
      </c>
      <c r="L727" s="3">
        <v>89.82</v>
      </c>
      <c r="M727" s="3">
        <v>90.97</v>
      </c>
      <c r="N727" s="3">
        <v>88.58</v>
      </c>
      <c r="O727" s="3">
        <v>87.69</v>
      </c>
      <c r="P727" s="3">
        <v>86.57</v>
      </c>
      <c r="Q727" s="2">
        <v>1155</v>
      </c>
    </row>
    <row r="728" spans="8:17">
      <c r="H728" s="24" t="s">
        <v>540</v>
      </c>
      <c r="I728" s="24" t="s">
        <v>11</v>
      </c>
      <c r="J728" s="2">
        <v>2</v>
      </c>
      <c r="K728" s="3">
        <v>90.78</v>
      </c>
      <c r="L728" s="3">
        <v>90.19</v>
      </c>
      <c r="M728" s="3">
        <v>87.61</v>
      </c>
      <c r="N728" s="3">
        <v>86.25</v>
      </c>
      <c r="O728" s="3">
        <v>88.85</v>
      </c>
      <c r="P728" s="3">
        <v>87.97</v>
      </c>
      <c r="Q728" s="2">
        <v>2760</v>
      </c>
    </row>
    <row r="729" spans="8:17">
      <c r="H729" s="24" t="s">
        <v>540</v>
      </c>
      <c r="I729" s="24" t="s">
        <v>14</v>
      </c>
      <c r="J729" s="2">
        <v>2</v>
      </c>
      <c r="K729" s="3">
        <v>90.14</v>
      </c>
      <c r="L729" s="3">
        <v>89.68</v>
      </c>
      <c r="M729" s="3">
        <v>88.26</v>
      </c>
      <c r="N729" s="3">
        <v>86.76</v>
      </c>
      <c r="O729" s="3">
        <v>87.97</v>
      </c>
      <c r="P729" s="3">
        <v>87.82</v>
      </c>
      <c r="Q729" s="2">
        <v>530</v>
      </c>
    </row>
    <row r="730" spans="8:17">
      <c r="H730" s="24" t="s">
        <v>540</v>
      </c>
      <c r="I730" s="24" t="s">
        <v>9</v>
      </c>
      <c r="J730" s="2">
        <v>2</v>
      </c>
      <c r="K730" s="3">
        <v>89.88</v>
      </c>
      <c r="L730" s="3">
        <v>88.72</v>
      </c>
      <c r="M730" s="3">
        <v>88.38</v>
      </c>
      <c r="N730" s="3">
        <v>86</v>
      </c>
      <c r="O730" s="3">
        <v>88.26</v>
      </c>
      <c r="P730" s="3">
        <v>87.04</v>
      </c>
      <c r="Q730" s="2">
        <v>1050</v>
      </c>
    </row>
    <row r="731" spans="8:17">
      <c r="H731" s="24" t="s">
        <v>540</v>
      </c>
      <c r="I731" s="24" t="s">
        <v>12</v>
      </c>
      <c r="J731" s="2">
        <v>14</v>
      </c>
      <c r="K731" s="3">
        <v>92.11</v>
      </c>
      <c r="L731" s="3">
        <v>88.99</v>
      </c>
      <c r="M731" s="3">
        <v>90.26</v>
      </c>
      <c r="N731" s="3">
        <v>87.95</v>
      </c>
      <c r="O731" s="3">
        <v>88.3</v>
      </c>
      <c r="P731" s="3">
        <v>86.5</v>
      </c>
      <c r="Q731" s="2">
        <v>681</v>
      </c>
    </row>
    <row r="732" spans="8:17">
      <c r="H732" s="24" t="s">
        <v>540</v>
      </c>
      <c r="I732" s="24" t="s">
        <v>15</v>
      </c>
      <c r="J732" s="2">
        <v>5</v>
      </c>
      <c r="K732" s="3">
        <v>91.83</v>
      </c>
      <c r="L732" s="3">
        <v>87.99</v>
      </c>
      <c r="M732" s="3">
        <v>88.36</v>
      </c>
      <c r="N732" s="3">
        <v>85.89</v>
      </c>
      <c r="O732" s="3">
        <v>88.19</v>
      </c>
      <c r="P732" s="3">
        <v>87.74</v>
      </c>
      <c r="Q732" s="2">
        <v>4010</v>
      </c>
    </row>
    <row r="733" spans="8:17">
      <c r="H733" s="24" t="s">
        <v>589</v>
      </c>
      <c r="I733" s="24" t="s">
        <v>3</v>
      </c>
      <c r="J733" s="2">
        <v>2</v>
      </c>
      <c r="K733" s="3">
        <v>92.68</v>
      </c>
      <c r="L733" s="3">
        <v>91.05</v>
      </c>
      <c r="M733" s="3">
        <v>90.47</v>
      </c>
      <c r="N733" s="3">
        <v>88.48</v>
      </c>
      <c r="O733" s="3">
        <v>88.96</v>
      </c>
      <c r="P733" s="3">
        <v>88.83</v>
      </c>
      <c r="Q733" s="2">
        <v>480</v>
      </c>
    </row>
    <row r="734" spans="8:17">
      <c r="H734" s="24" t="s">
        <v>589</v>
      </c>
      <c r="I734" s="24" t="s">
        <v>4</v>
      </c>
      <c r="J734" s="2">
        <v>4</v>
      </c>
      <c r="K734" s="3">
        <v>93.22</v>
      </c>
      <c r="L734" s="3">
        <v>91.46</v>
      </c>
      <c r="M734" s="3">
        <v>91.6</v>
      </c>
      <c r="N734" s="3">
        <v>90.39</v>
      </c>
      <c r="O734" s="3">
        <v>88.36</v>
      </c>
      <c r="P734" s="3">
        <v>88.14</v>
      </c>
      <c r="Q734" s="2">
        <v>615</v>
      </c>
    </row>
    <row r="735" spans="8:17">
      <c r="H735" s="24" t="s">
        <v>589</v>
      </c>
      <c r="I735" s="24" t="s">
        <v>5</v>
      </c>
      <c r="J735" s="2">
        <v>1</v>
      </c>
      <c r="K735" s="3">
        <v>91.61</v>
      </c>
      <c r="L735" s="3">
        <v>91.61</v>
      </c>
      <c r="M735" s="3">
        <v>90.74</v>
      </c>
      <c r="N735" s="3">
        <v>90.74</v>
      </c>
      <c r="O735" s="3">
        <v>88.07</v>
      </c>
      <c r="P735" s="3">
        <v>88.07</v>
      </c>
      <c r="Q735" s="2">
        <v>1340</v>
      </c>
    </row>
    <row r="736" spans="8:17">
      <c r="H736" s="24" t="s">
        <v>589</v>
      </c>
      <c r="I736" s="24" t="s">
        <v>6</v>
      </c>
      <c r="J736" s="2">
        <v>1</v>
      </c>
      <c r="K736" s="3">
        <v>95.65</v>
      </c>
      <c r="L736" s="3">
        <v>95.65</v>
      </c>
      <c r="M736" s="3">
        <v>89.1</v>
      </c>
      <c r="N736" s="3">
        <v>89.1</v>
      </c>
      <c r="O736" s="3">
        <v>86.6</v>
      </c>
      <c r="P736" s="3">
        <v>86.6</v>
      </c>
      <c r="Q736" s="2">
        <v>450</v>
      </c>
    </row>
    <row r="737" spans="8:17">
      <c r="H737" s="24" t="s">
        <v>589</v>
      </c>
      <c r="I737" s="24" t="s">
        <v>7</v>
      </c>
      <c r="J737" s="2">
        <v>1</v>
      </c>
      <c r="K737" s="3">
        <v>92.62</v>
      </c>
      <c r="L737" s="3">
        <v>92.62</v>
      </c>
      <c r="M737" s="3">
        <v>91.16</v>
      </c>
      <c r="N737" s="3">
        <v>91.16</v>
      </c>
      <c r="O737" s="3">
        <v>88.06</v>
      </c>
      <c r="P737" s="3">
        <v>88.06</v>
      </c>
      <c r="Q737" s="2">
        <v>610</v>
      </c>
    </row>
    <row r="738" spans="8:17">
      <c r="H738" s="24" t="s">
        <v>589</v>
      </c>
      <c r="I738" s="24" t="s">
        <v>10</v>
      </c>
      <c r="J738" s="2">
        <v>3</v>
      </c>
      <c r="K738" s="3">
        <v>93.39</v>
      </c>
      <c r="L738" s="3">
        <v>91.6</v>
      </c>
      <c r="M738" s="3">
        <v>90.59</v>
      </c>
      <c r="N738" s="3">
        <v>89.39</v>
      </c>
      <c r="O738" s="3">
        <v>87.51</v>
      </c>
      <c r="P738" s="3">
        <v>86.79</v>
      </c>
      <c r="Q738" s="2">
        <v>333</v>
      </c>
    </row>
    <row r="739" spans="8:17">
      <c r="H739" s="24" t="s">
        <v>589</v>
      </c>
      <c r="I739" s="24" t="s">
        <v>11</v>
      </c>
      <c r="J739" s="2">
        <v>2</v>
      </c>
      <c r="K739" s="3">
        <v>90.84</v>
      </c>
      <c r="L739" s="3">
        <v>90.69</v>
      </c>
      <c r="M739" s="3">
        <v>89.73</v>
      </c>
      <c r="N739" s="3">
        <v>88.9</v>
      </c>
      <c r="O739" s="3">
        <v>86.27</v>
      </c>
      <c r="P739" s="3">
        <v>85.51</v>
      </c>
      <c r="Q739" s="2">
        <v>815</v>
      </c>
    </row>
    <row r="740" spans="8:17">
      <c r="H740" s="24" t="s">
        <v>464</v>
      </c>
      <c r="I740" s="24" t="s">
        <v>3</v>
      </c>
      <c r="J740" s="2">
        <v>380</v>
      </c>
      <c r="K740" s="3">
        <v>95.46</v>
      </c>
      <c r="L740" s="3">
        <v>95.67</v>
      </c>
      <c r="M740" s="3">
        <v>89.99</v>
      </c>
      <c r="N740" s="3">
        <v>87.36</v>
      </c>
      <c r="O740" s="3">
        <v>89.93</v>
      </c>
      <c r="P740" s="3">
        <v>90.16</v>
      </c>
      <c r="Q740" s="2">
        <v>578</v>
      </c>
    </row>
    <row r="741" spans="8:17">
      <c r="H741" s="24" t="s">
        <v>464</v>
      </c>
      <c r="I741" s="24" t="s">
        <v>1</v>
      </c>
      <c r="J741" s="2">
        <v>78</v>
      </c>
      <c r="K741" s="3">
        <v>94.5</v>
      </c>
      <c r="L741" s="3">
        <v>93.47</v>
      </c>
      <c r="M741" s="3">
        <v>90.17</v>
      </c>
      <c r="N741" s="3">
        <v>88.56</v>
      </c>
      <c r="O741" s="3">
        <v>89.53</v>
      </c>
      <c r="P741" s="3">
        <v>88.6</v>
      </c>
      <c r="Q741" s="2">
        <v>1915</v>
      </c>
    </row>
    <row r="742" spans="8:17">
      <c r="H742" s="24" t="s">
        <v>464</v>
      </c>
      <c r="I742" s="24" t="s">
        <v>2</v>
      </c>
      <c r="J742" s="2">
        <v>39</v>
      </c>
      <c r="K742" s="3">
        <v>94.35</v>
      </c>
      <c r="L742" s="3">
        <v>87.9</v>
      </c>
      <c r="M742" s="3">
        <v>90.05</v>
      </c>
      <c r="N742" s="3">
        <v>89.97</v>
      </c>
      <c r="O742" s="3">
        <v>89.53</v>
      </c>
      <c r="P742" s="3">
        <v>89.82</v>
      </c>
      <c r="Q742" s="2">
        <v>2543</v>
      </c>
    </row>
    <row r="743" spans="8:17">
      <c r="H743" s="24" t="s">
        <v>464</v>
      </c>
      <c r="I743" s="24" t="s">
        <v>4</v>
      </c>
      <c r="J743" s="2">
        <v>166</v>
      </c>
      <c r="K743" s="3">
        <v>94.88</v>
      </c>
      <c r="L743" s="3">
        <v>93.09</v>
      </c>
      <c r="M743" s="3">
        <v>90.41</v>
      </c>
      <c r="N743" s="3">
        <v>92.21</v>
      </c>
      <c r="O743" s="3">
        <v>89.59</v>
      </c>
      <c r="P743" s="3">
        <v>90.31</v>
      </c>
      <c r="Q743" s="2">
        <v>1333</v>
      </c>
    </row>
    <row r="744" spans="8:17">
      <c r="H744" s="24" t="s">
        <v>464</v>
      </c>
      <c r="I744" s="24" t="s">
        <v>5</v>
      </c>
      <c r="J744" s="2">
        <v>23</v>
      </c>
      <c r="K744" s="3">
        <v>94.42</v>
      </c>
      <c r="L744" s="3">
        <v>96.59</v>
      </c>
      <c r="M744" s="3">
        <v>89.5</v>
      </c>
      <c r="N744" s="3">
        <v>85.03</v>
      </c>
      <c r="O744" s="3">
        <v>89.93</v>
      </c>
      <c r="P744" s="3">
        <v>90.46</v>
      </c>
      <c r="Q744" s="2">
        <v>3465</v>
      </c>
    </row>
    <row r="745" spans="8:17">
      <c r="H745" s="24" t="s">
        <v>464</v>
      </c>
      <c r="I745" s="24" t="s">
        <v>6</v>
      </c>
      <c r="J745" s="2">
        <v>315</v>
      </c>
      <c r="K745" s="3">
        <v>95.52</v>
      </c>
      <c r="L745" s="3">
        <v>97.26</v>
      </c>
      <c r="M745" s="3">
        <v>89.46</v>
      </c>
      <c r="N745" s="3">
        <v>90.1</v>
      </c>
      <c r="O745" s="3">
        <v>90.06</v>
      </c>
      <c r="P745" s="3">
        <v>89.71</v>
      </c>
      <c r="Q745" s="2">
        <v>590</v>
      </c>
    </row>
    <row r="746" spans="8:17">
      <c r="H746" s="24" t="s">
        <v>464</v>
      </c>
      <c r="I746" s="24" t="s">
        <v>7</v>
      </c>
      <c r="J746" s="2">
        <v>272</v>
      </c>
      <c r="K746" s="3">
        <v>95.47</v>
      </c>
      <c r="L746" s="3">
        <v>95.02</v>
      </c>
      <c r="M746" s="3">
        <v>89.79</v>
      </c>
      <c r="N746" s="3">
        <v>88.42</v>
      </c>
      <c r="O746" s="3">
        <v>90.15</v>
      </c>
      <c r="P746" s="3">
        <v>88.73</v>
      </c>
      <c r="Q746" s="2">
        <v>751</v>
      </c>
    </row>
    <row r="747" spans="8:17">
      <c r="H747" s="24" t="s">
        <v>464</v>
      </c>
      <c r="I747" s="24" t="s">
        <v>10</v>
      </c>
      <c r="J747" s="2">
        <v>673</v>
      </c>
      <c r="K747" s="3">
        <v>95.55</v>
      </c>
      <c r="L747" s="3">
        <v>93.39</v>
      </c>
      <c r="M747" s="3">
        <v>90.2</v>
      </c>
      <c r="N747" s="3">
        <v>88.38</v>
      </c>
      <c r="O747" s="3">
        <v>89.98</v>
      </c>
      <c r="P747" s="3">
        <v>90.27</v>
      </c>
      <c r="Q747" s="2">
        <v>305</v>
      </c>
    </row>
    <row r="748" spans="8:17">
      <c r="H748" s="24" t="s">
        <v>464</v>
      </c>
      <c r="I748" s="24" t="s">
        <v>13</v>
      </c>
      <c r="J748" s="2">
        <v>170</v>
      </c>
      <c r="K748" s="3">
        <v>95.64</v>
      </c>
      <c r="L748" s="3">
        <v>93.93</v>
      </c>
      <c r="M748" s="3">
        <v>89.21</v>
      </c>
      <c r="N748" s="3">
        <v>89.36</v>
      </c>
      <c r="O748" s="3">
        <v>90.37</v>
      </c>
      <c r="P748" s="3">
        <v>89.33</v>
      </c>
      <c r="Q748" s="2">
        <v>971</v>
      </c>
    </row>
    <row r="749" spans="8:17">
      <c r="H749" s="24" t="s">
        <v>464</v>
      </c>
      <c r="I749" s="24" t="s">
        <v>8</v>
      </c>
      <c r="J749" s="2">
        <v>47</v>
      </c>
      <c r="K749" s="3">
        <v>94.59</v>
      </c>
      <c r="L749" s="3">
        <v>92.98</v>
      </c>
      <c r="M749" s="3">
        <v>90.04</v>
      </c>
      <c r="N749" s="3">
        <v>88.57</v>
      </c>
      <c r="O749" s="3">
        <v>89.77</v>
      </c>
      <c r="P749" s="3">
        <v>89.64</v>
      </c>
      <c r="Q749" s="2">
        <v>3319</v>
      </c>
    </row>
    <row r="750" spans="8:17">
      <c r="H750" s="24" t="s">
        <v>464</v>
      </c>
      <c r="I750" s="24" t="s">
        <v>11</v>
      </c>
      <c r="J750" s="2">
        <v>118</v>
      </c>
      <c r="K750" s="3">
        <v>95.01</v>
      </c>
      <c r="L750" s="3">
        <v>94.85</v>
      </c>
      <c r="M750" s="3">
        <v>90.12</v>
      </c>
      <c r="N750" s="3">
        <v>90.17</v>
      </c>
      <c r="O750" s="3">
        <v>89.73</v>
      </c>
      <c r="P750" s="3">
        <v>89.24</v>
      </c>
      <c r="Q750" s="2">
        <v>1424</v>
      </c>
    </row>
    <row r="751" spans="8:17">
      <c r="H751" s="24" t="s">
        <v>464</v>
      </c>
      <c r="I751" s="24" t="s">
        <v>14</v>
      </c>
      <c r="J751" s="2">
        <v>38</v>
      </c>
      <c r="K751" s="3">
        <v>94.5</v>
      </c>
      <c r="L751" s="3">
        <v>88.5</v>
      </c>
      <c r="M751" s="3">
        <v>88.78</v>
      </c>
      <c r="N751" s="3">
        <v>87.32</v>
      </c>
      <c r="O751" s="3">
        <v>90.07</v>
      </c>
      <c r="P751" s="3">
        <v>90.9</v>
      </c>
      <c r="Q751" s="2">
        <v>3292</v>
      </c>
    </row>
    <row r="752" spans="8:17">
      <c r="H752" s="24" t="s">
        <v>464</v>
      </c>
      <c r="I752" s="24" t="s">
        <v>9</v>
      </c>
      <c r="J752" s="2">
        <v>138</v>
      </c>
      <c r="K752" s="3">
        <v>94.79</v>
      </c>
      <c r="L752" s="3">
        <v>92.9</v>
      </c>
      <c r="M752" s="3">
        <v>90.14</v>
      </c>
      <c r="N752" s="3">
        <v>90.18</v>
      </c>
      <c r="O752" s="3">
        <v>89.75</v>
      </c>
      <c r="P752" s="3">
        <v>89.72</v>
      </c>
      <c r="Q752" s="2">
        <v>1436</v>
      </c>
    </row>
    <row r="753" spans="8:17">
      <c r="H753" s="24" t="s">
        <v>464</v>
      </c>
      <c r="I753" s="24" t="s">
        <v>12</v>
      </c>
      <c r="J753" s="2">
        <v>38</v>
      </c>
      <c r="K753" s="3">
        <v>94.98</v>
      </c>
      <c r="L753" s="3">
        <v>93.81</v>
      </c>
      <c r="M753" s="3">
        <v>89.97</v>
      </c>
      <c r="N753" s="3">
        <v>85.26</v>
      </c>
      <c r="O753" s="3">
        <v>90.08</v>
      </c>
      <c r="P753" s="3">
        <v>90.36</v>
      </c>
      <c r="Q753" s="2">
        <v>3584</v>
      </c>
    </row>
    <row r="754" spans="8:17">
      <c r="H754" s="24" t="s">
        <v>464</v>
      </c>
      <c r="I754" s="24" t="s">
        <v>15</v>
      </c>
      <c r="J754" s="2">
        <v>119</v>
      </c>
      <c r="K754" s="3">
        <v>94.73</v>
      </c>
      <c r="L754" s="3">
        <v>94.65</v>
      </c>
      <c r="M754" s="3">
        <v>89.69</v>
      </c>
      <c r="N754" s="3">
        <v>88.09</v>
      </c>
      <c r="O754" s="3">
        <v>89.85</v>
      </c>
      <c r="P754" s="3">
        <v>88.81</v>
      </c>
      <c r="Q754" s="2">
        <v>1494</v>
      </c>
    </row>
    <row r="755" spans="8:17">
      <c r="H755" s="24" t="s">
        <v>604</v>
      </c>
      <c r="I755" s="24" t="s">
        <v>1</v>
      </c>
      <c r="J755" s="2">
        <v>1</v>
      </c>
      <c r="K755" s="3">
        <v>93.51</v>
      </c>
      <c r="L755" s="3">
        <v>93.51</v>
      </c>
      <c r="M755" s="3">
        <v>88.58</v>
      </c>
      <c r="N755" s="3">
        <v>88.58</v>
      </c>
      <c r="O755" s="3">
        <v>87.99</v>
      </c>
      <c r="P755" s="3">
        <v>87.99</v>
      </c>
      <c r="Q755" s="2">
        <v>1210</v>
      </c>
    </row>
    <row r="756" spans="8:17">
      <c r="H756" s="24" t="s">
        <v>604</v>
      </c>
      <c r="I756" s="24" t="s">
        <v>6</v>
      </c>
      <c r="J756" s="2">
        <v>1</v>
      </c>
      <c r="K756" s="3">
        <v>92.56</v>
      </c>
      <c r="L756" s="3">
        <v>92.56</v>
      </c>
      <c r="M756" s="3">
        <v>90.96</v>
      </c>
      <c r="N756" s="3">
        <v>90.96</v>
      </c>
      <c r="O756" s="3">
        <v>88.62</v>
      </c>
      <c r="P756" s="3">
        <v>88.62</v>
      </c>
      <c r="Q756" s="2">
        <v>990</v>
      </c>
    </row>
    <row r="757" spans="8:17">
      <c r="H757" s="24" t="s">
        <v>604</v>
      </c>
      <c r="I757" s="24" t="s">
        <v>10</v>
      </c>
      <c r="J757" s="2">
        <v>2</v>
      </c>
      <c r="K757" s="3">
        <v>94.09</v>
      </c>
      <c r="L757" s="3">
        <v>92.51</v>
      </c>
      <c r="M757" s="3">
        <v>90.54</v>
      </c>
      <c r="N757" s="3">
        <v>89.28</v>
      </c>
      <c r="O757" s="3">
        <v>88.82</v>
      </c>
      <c r="P757" s="3">
        <v>88.06</v>
      </c>
      <c r="Q757" s="2">
        <v>245</v>
      </c>
    </row>
    <row r="758" spans="8:17">
      <c r="H758" s="24" t="s">
        <v>604</v>
      </c>
      <c r="I758" s="24" t="s">
        <v>13</v>
      </c>
      <c r="J758" s="2">
        <v>1</v>
      </c>
      <c r="K758" s="3">
        <v>93.46</v>
      </c>
      <c r="L758" s="3">
        <v>93.46</v>
      </c>
      <c r="M758" s="3">
        <v>87.47</v>
      </c>
      <c r="N758" s="3">
        <v>87.47</v>
      </c>
      <c r="O758" s="3">
        <v>88.17</v>
      </c>
      <c r="P758" s="3">
        <v>88.17</v>
      </c>
      <c r="Q758" s="2">
        <v>5530</v>
      </c>
    </row>
    <row r="759" spans="8:17">
      <c r="H759" s="24" t="s">
        <v>604</v>
      </c>
      <c r="I759" s="24" t="s">
        <v>11</v>
      </c>
      <c r="J759" s="2">
        <v>2</v>
      </c>
      <c r="K759" s="3">
        <v>93.88</v>
      </c>
      <c r="L759" s="3">
        <v>92.11</v>
      </c>
      <c r="M759" s="3">
        <v>90.78</v>
      </c>
      <c r="N759" s="3">
        <v>90.03</v>
      </c>
      <c r="O759" s="3">
        <v>89.8</v>
      </c>
      <c r="P759" s="3">
        <v>88.49</v>
      </c>
      <c r="Q759" s="2">
        <v>2020</v>
      </c>
    </row>
    <row r="760" spans="8:17">
      <c r="H760" s="24" t="s">
        <v>594</v>
      </c>
      <c r="I760" s="24" t="s">
        <v>3</v>
      </c>
      <c r="J760" s="2">
        <v>2</v>
      </c>
      <c r="K760" s="3">
        <v>93.83</v>
      </c>
      <c r="L760" s="3">
        <v>93.68</v>
      </c>
      <c r="M760" s="3">
        <v>91.54</v>
      </c>
      <c r="N760" s="3">
        <v>91.39</v>
      </c>
      <c r="O760" s="3">
        <v>86.99</v>
      </c>
      <c r="P760" s="3">
        <v>86.96</v>
      </c>
      <c r="Q760" s="2">
        <v>680</v>
      </c>
    </row>
    <row r="761" spans="8:17">
      <c r="H761" s="24" t="s">
        <v>594</v>
      </c>
      <c r="I761" s="24" t="s">
        <v>1</v>
      </c>
      <c r="J761" s="2">
        <v>2</v>
      </c>
      <c r="K761" s="3">
        <v>91.47</v>
      </c>
      <c r="L761" s="3">
        <v>90.64</v>
      </c>
      <c r="M761" s="3">
        <v>90.39</v>
      </c>
      <c r="N761" s="3">
        <v>89.34</v>
      </c>
      <c r="O761" s="3">
        <v>86.1</v>
      </c>
      <c r="P761" s="3">
        <v>85.17</v>
      </c>
      <c r="Q761" s="2">
        <v>1035</v>
      </c>
    </row>
    <row r="762" spans="8:17">
      <c r="H762" s="24" t="s">
        <v>594</v>
      </c>
      <c r="I762" s="24" t="s">
        <v>4</v>
      </c>
      <c r="J762" s="2">
        <v>2</v>
      </c>
      <c r="K762" s="3">
        <v>93.68</v>
      </c>
      <c r="L762" s="3">
        <v>92.93</v>
      </c>
      <c r="M762" s="3">
        <v>89.35</v>
      </c>
      <c r="N762" s="3">
        <v>88.18</v>
      </c>
      <c r="O762" s="3">
        <v>88.01</v>
      </c>
      <c r="P762" s="3">
        <v>87.66</v>
      </c>
      <c r="Q762" s="2">
        <v>1620</v>
      </c>
    </row>
    <row r="763" spans="8:17">
      <c r="H763" s="24" t="s">
        <v>594</v>
      </c>
      <c r="I763" s="24" t="s">
        <v>6</v>
      </c>
      <c r="J763" s="2">
        <v>1</v>
      </c>
      <c r="K763" s="3">
        <v>94.36</v>
      </c>
      <c r="L763" s="3">
        <v>94.36</v>
      </c>
      <c r="M763" s="3">
        <v>90.45</v>
      </c>
      <c r="N763" s="3">
        <v>90.45</v>
      </c>
      <c r="O763" s="3">
        <v>87.62</v>
      </c>
      <c r="P763" s="3">
        <v>87.62</v>
      </c>
      <c r="Q763" s="2">
        <v>910</v>
      </c>
    </row>
    <row r="764" spans="8:17">
      <c r="H764" s="24" t="s">
        <v>594</v>
      </c>
      <c r="I764" s="24" t="s">
        <v>7</v>
      </c>
      <c r="J764" s="2">
        <v>1</v>
      </c>
      <c r="K764" s="3">
        <v>93.91</v>
      </c>
      <c r="L764" s="3">
        <v>93.91</v>
      </c>
      <c r="M764" s="3">
        <v>88.71</v>
      </c>
      <c r="N764" s="3">
        <v>88.71</v>
      </c>
      <c r="O764" s="3">
        <v>87.36</v>
      </c>
      <c r="P764" s="3">
        <v>87.36</v>
      </c>
      <c r="Q764" s="2">
        <v>460</v>
      </c>
    </row>
    <row r="765" spans="8:17">
      <c r="H765" s="24" t="s">
        <v>594</v>
      </c>
      <c r="I765" s="24" t="s">
        <v>10</v>
      </c>
      <c r="J765" s="2">
        <v>2</v>
      </c>
      <c r="K765" s="3">
        <v>93.98</v>
      </c>
      <c r="L765" s="3">
        <v>93.04</v>
      </c>
      <c r="M765" s="3">
        <v>91.38</v>
      </c>
      <c r="N765" s="3">
        <v>90.41</v>
      </c>
      <c r="O765" s="3">
        <v>88.43</v>
      </c>
      <c r="P765" s="3">
        <v>88.41</v>
      </c>
      <c r="Q765" s="2">
        <v>540</v>
      </c>
    </row>
    <row r="766" spans="8:17">
      <c r="H766" s="24" t="s">
        <v>594</v>
      </c>
      <c r="I766" s="24" t="s">
        <v>9</v>
      </c>
      <c r="J766" s="2">
        <v>1</v>
      </c>
      <c r="K766" s="3">
        <v>93.48</v>
      </c>
      <c r="L766" s="3">
        <v>93.48</v>
      </c>
      <c r="M766" s="3">
        <v>91.17</v>
      </c>
      <c r="N766" s="3">
        <v>91.17</v>
      </c>
      <c r="O766" s="3">
        <v>87.63</v>
      </c>
      <c r="P766" s="3">
        <v>87.63</v>
      </c>
      <c r="Q766" s="2">
        <v>490</v>
      </c>
    </row>
    <row r="767" spans="8:17">
      <c r="H767" s="24" t="s">
        <v>594</v>
      </c>
      <c r="I767" s="24" t="s">
        <v>12</v>
      </c>
      <c r="J767" s="2">
        <v>1</v>
      </c>
      <c r="K767" s="3">
        <v>93.76</v>
      </c>
      <c r="L767" s="3">
        <v>93.76</v>
      </c>
      <c r="M767" s="3">
        <v>91</v>
      </c>
      <c r="N767" s="3">
        <v>91</v>
      </c>
      <c r="O767" s="3">
        <v>87.71</v>
      </c>
      <c r="P767" s="3">
        <v>87.71</v>
      </c>
      <c r="Q767" s="2">
        <v>9930</v>
      </c>
    </row>
    <row r="768" spans="8:17">
      <c r="H768" s="24" t="s">
        <v>468</v>
      </c>
      <c r="I768" s="24" t="s">
        <v>3</v>
      </c>
      <c r="J768" s="2">
        <v>264</v>
      </c>
      <c r="K768" s="3">
        <v>93.71</v>
      </c>
      <c r="L768" s="3">
        <v>93.94</v>
      </c>
      <c r="M768" s="3">
        <v>91.64</v>
      </c>
      <c r="N768" s="3">
        <v>91.94</v>
      </c>
      <c r="O768" s="3">
        <v>89.85</v>
      </c>
      <c r="P768" s="3">
        <v>88.86</v>
      </c>
      <c r="Q768" s="2">
        <v>528</v>
      </c>
    </row>
    <row r="769" spans="8:17">
      <c r="H769" s="24" t="s">
        <v>468</v>
      </c>
      <c r="I769" s="24" t="s">
        <v>1</v>
      </c>
      <c r="J769" s="2">
        <v>79</v>
      </c>
      <c r="K769" s="3">
        <v>93.55</v>
      </c>
      <c r="L769" s="3">
        <v>92</v>
      </c>
      <c r="M769" s="3">
        <v>91.55</v>
      </c>
      <c r="N769" s="3">
        <v>90.44</v>
      </c>
      <c r="O769" s="3">
        <v>90.19</v>
      </c>
      <c r="P769" s="3">
        <v>90.57</v>
      </c>
      <c r="Q769" s="2">
        <v>1606</v>
      </c>
    </row>
    <row r="770" spans="8:17">
      <c r="H770" s="24" t="s">
        <v>468</v>
      </c>
      <c r="I770" s="24" t="s">
        <v>2</v>
      </c>
      <c r="J770" s="2">
        <v>36</v>
      </c>
      <c r="K770" s="3">
        <v>93.35</v>
      </c>
      <c r="L770" s="3">
        <v>87.01</v>
      </c>
      <c r="M770" s="3">
        <v>91.75</v>
      </c>
      <c r="N770" s="3">
        <v>86.3</v>
      </c>
      <c r="O770" s="3">
        <v>90.01</v>
      </c>
      <c r="P770" s="3">
        <v>89.53</v>
      </c>
      <c r="Q770" s="2">
        <v>1889</v>
      </c>
    </row>
    <row r="771" spans="8:17">
      <c r="H771" s="24" t="s">
        <v>468</v>
      </c>
      <c r="I771" s="24" t="s">
        <v>4</v>
      </c>
      <c r="J771" s="2">
        <v>133</v>
      </c>
      <c r="K771" s="3">
        <v>93.49</v>
      </c>
      <c r="L771" s="3">
        <v>93.13</v>
      </c>
      <c r="M771" s="3">
        <v>91.8</v>
      </c>
      <c r="N771" s="3">
        <v>92.63</v>
      </c>
      <c r="O771" s="3">
        <v>89.86</v>
      </c>
      <c r="P771" s="3">
        <v>89.87</v>
      </c>
      <c r="Q771" s="2">
        <v>961</v>
      </c>
    </row>
    <row r="772" spans="8:17">
      <c r="H772" s="24" t="s">
        <v>468</v>
      </c>
      <c r="I772" s="24" t="s">
        <v>5</v>
      </c>
      <c r="J772" s="2">
        <v>23</v>
      </c>
      <c r="K772" s="3">
        <v>93.24</v>
      </c>
      <c r="L772" s="3">
        <v>91.07</v>
      </c>
      <c r="M772" s="3">
        <v>92.05</v>
      </c>
      <c r="N772" s="3">
        <v>91.1</v>
      </c>
      <c r="O772" s="3">
        <v>90.46</v>
      </c>
      <c r="P772" s="3">
        <v>88.14</v>
      </c>
      <c r="Q772" s="2">
        <v>4148</v>
      </c>
    </row>
    <row r="773" spans="8:17">
      <c r="H773" s="24" t="s">
        <v>468</v>
      </c>
      <c r="I773" s="24" t="s">
        <v>6</v>
      </c>
      <c r="J773" s="2">
        <v>197</v>
      </c>
      <c r="K773" s="3">
        <v>93.69</v>
      </c>
      <c r="L773" s="3">
        <v>92.97</v>
      </c>
      <c r="M773" s="3">
        <v>91.47</v>
      </c>
      <c r="N773" s="3">
        <v>89.6</v>
      </c>
      <c r="O773" s="3">
        <v>89.88</v>
      </c>
      <c r="P773" s="3">
        <v>89.55</v>
      </c>
      <c r="Q773" s="2">
        <v>675</v>
      </c>
    </row>
    <row r="774" spans="8:17">
      <c r="H774" s="24" t="s">
        <v>468</v>
      </c>
      <c r="I774" s="24" t="s">
        <v>7</v>
      </c>
      <c r="J774" s="2">
        <v>121</v>
      </c>
      <c r="K774" s="3">
        <v>93.52</v>
      </c>
      <c r="L774" s="3">
        <v>92.27</v>
      </c>
      <c r="M774" s="3">
        <v>91.31</v>
      </c>
      <c r="N774" s="3">
        <v>89.72</v>
      </c>
      <c r="O774" s="3">
        <v>89.74</v>
      </c>
      <c r="P774" s="3">
        <v>90.46</v>
      </c>
      <c r="Q774" s="2">
        <v>981</v>
      </c>
    </row>
    <row r="775" spans="8:17">
      <c r="H775" s="24" t="s">
        <v>468</v>
      </c>
      <c r="I775" s="24" t="s">
        <v>10</v>
      </c>
      <c r="J775" s="2">
        <v>342</v>
      </c>
      <c r="K775" s="3">
        <v>93.96</v>
      </c>
      <c r="L775" s="3">
        <v>91.9</v>
      </c>
      <c r="M775" s="3">
        <v>91.95</v>
      </c>
      <c r="N775" s="3">
        <v>91.77</v>
      </c>
      <c r="O775" s="3">
        <v>89.92</v>
      </c>
      <c r="P775" s="3">
        <v>90</v>
      </c>
      <c r="Q775" s="2">
        <v>335</v>
      </c>
    </row>
    <row r="776" spans="8:17">
      <c r="H776" s="24" t="s">
        <v>468</v>
      </c>
      <c r="I776" s="24" t="s">
        <v>13</v>
      </c>
      <c r="J776" s="2">
        <v>69</v>
      </c>
      <c r="K776" s="3">
        <v>93.53</v>
      </c>
      <c r="L776" s="3">
        <v>90.59</v>
      </c>
      <c r="M776" s="3">
        <v>91.35</v>
      </c>
      <c r="N776" s="3">
        <v>90.32</v>
      </c>
      <c r="O776" s="3">
        <v>89.89</v>
      </c>
      <c r="P776" s="3">
        <v>88.88</v>
      </c>
      <c r="Q776" s="2">
        <v>1744</v>
      </c>
    </row>
    <row r="777" spans="8:17">
      <c r="H777" s="24" t="s">
        <v>468</v>
      </c>
      <c r="I777" s="24" t="s">
        <v>8</v>
      </c>
      <c r="J777" s="2">
        <v>44</v>
      </c>
      <c r="K777" s="3">
        <v>92.95</v>
      </c>
      <c r="L777" s="3">
        <v>92.51</v>
      </c>
      <c r="M777" s="3">
        <v>90.87</v>
      </c>
      <c r="N777" s="3">
        <v>88.76</v>
      </c>
      <c r="O777" s="3">
        <v>89.73</v>
      </c>
      <c r="P777" s="3">
        <v>87.74</v>
      </c>
      <c r="Q777" s="2">
        <v>2558</v>
      </c>
    </row>
    <row r="778" spans="8:17">
      <c r="H778" s="24" t="s">
        <v>468</v>
      </c>
      <c r="I778" s="24" t="s">
        <v>11</v>
      </c>
      <c r="J778" s="2">
        <v>100</v>
      </c>
      <c r="K778" s="3">
        <v>93.64</v>
      </c>
      <c r="L778" s="3">
        <v>91.01</v>
      </c>
      <c r="M778" s="3">
        <v>91.69</v>
      </c>
      <c r="N778" s="3">
        <v>89.84</v>
      </c>
      <c r="O778" s="3">
        <v>90</v>
      </c>
      <c r="P778" s="3">
        <v>90.01</v>
      </c>
      <c r="Q778" s="2">
        <v>1132</v>
      </c>
    </row>
    <row r="779" spans="8:17">
      <c r="H779" s="24" t="s">
        <v>468</v>
      </c>
      <c r="I779" s="24" t="s">
        <v>14</v>
      </c>
      <c r="J779" s="2">
        <v>22</v>
      </c>
      <c r="K779" s="3">
        <v>92.19</v>
      </c>
      <c r="L779" s="3">
        <v>91.67</v>
      </c>
      <c r="M779" s="3">
        <v>90.81</v>
      </c>
      <c r="N779" s="3">
        <v>90.31</v>
      </c>
      <c r="O779" s="3">
        <v>90</v>
      </c>
      <c r="P779" s="3">
        <v>90.11</v>
      </c>
      <c r="Q779" s="2">
        <v>3673</v>
      </c>
    </row>
    <row r="780" spans="8:17">
      <c r="H780" s="24" t="s">
        <v>468</v>
      </c>
      <c r="I780" s="24" t="s">
        <v>9</v>
      </c>
      <c r="J780" s="2">
        <v>107</v>
      </c>
      <c r="K780" s="3">
        <v>93.76</v>
      </c>
      <c r="L780" s="3">
        <v>93.2</v>
      </c>
      <c r="M780" s="3">
        <v>91.8</v>
      </c>
      <c r="N780" s="3">
        <v>92.42</v>
      </c>
      <c r="O780" s="3">
        <v>89.89</v>
      </c>
      <c r="P780" s="3">
        <v>88.82</v>
      </c>
      <c r="Q780" s="2">
        <v>1386</v>
      </c>
    </row>
    <row r="781" spans="8:17">
      <c r="H781" s="24" t="s">
        <v>468</v>
      </c>
      <c r="I781" s="24" t="s">
        <v>12</v>
      </c>
      <c r="J781" s="2">
        <v>17</v>
      </c>
      <c r="K781" s="3">
        <v>92.92</v>
      </c>
      <c r="L781" s="3">
        <v>90.77</v>
      </c>
      <c r="M781" s="3">
        <v>91.1</v>
      </c>
      <c r="N781" s="3">
        <v>86.53</v>
      </c>
      <c r="O781" s="3">
        <v>90.03</v>
      </c>
      <c r="P781" s="3">
        <v>88.07</v>
      </c>
      <c r="Q781" s="2">
        <v>3534</v>
      </c>
    </row>
    <row r="782" spans="8:17">
      <c r="H782" s="24" t="s">
        <v>468</v>
      </c>
      <c r="I782" s="24" t="s">
        <v>15</v>
      </c>
      <c r="J782" s="2">
        <v>60</v>
      </c>
      <c r="K782" s="3">
        <v>93.66</v>
      </c>
      <c r="L782" s="3">
        <v>92.77</v>
      </c>
      <c r="M782" s="3">
        <v>91.66</v>
      </c>
      <c r="N782" s="3">
        <v>89.61</v>
      </c>
      <c r="O782" s="3">
        <v>90.11</v>
      </c>
      <c r="P782" s="3">
        <v>89.65</v>
      </c>
      <c r="Q782" s="2">
        <v>1426</v>
      </c>
    </row>
    <row r="783" spans="8:17">
      <c r="H783" s="24" t="s">
        <v>565</v>
      </c>
      <c r="I783" s="24" t="s">
        <v>3</v>
      </c>
      <c r="J783" s="2">
        <v>4</v>
      </c>
      <c r="K783" s="3">
        <v>92.21</v>
      </c>
      <c r="L783" s="3">
        <v>89.65</v>
      </c>
      <c r="M783" s="3">
        <v>88.99</v>
      </c>
      <c r="N783" s="3">
        <v>86.75</v>
      </c>
      <c r="O783" s="3">
        <v>89.07</v>
      </c>
      <c r="P783" s="3">
        <v>86.65</v>
      </c>
      <c r="Q783" s="2">
        <v>533</v>
      </c>
    </row>
    <row r="784" spans="8:17">
      <c r="H784" s="24" t="s">
        <v>565</v>
      </c>
      <c r="I784" s="24" t="s">
        <v>2</v>
      </c>
      <c r="J784" s="2">
        <v>1</v>
      </c>
      <c r="K784" s="3">
        <v>90</v>
      </c>
      <c r="L784" s="3">
        <v>90</v>
      </c>
      <c r="M784" s="3">
        <v>88.69</v>
      </c>
      <c r="N784" s="3">
        <v>88.69</v>
      </c>
      <c r="O784" s="3">
        <v>88.8</v>
      </c>
      <c r="P784" s="3">
        <v>88.8</v>
      </c>
      <c r="Q784" s="2">
        <v>1550</v>
      </c>
    </row>
    <row r="785" spans="8:17">
      <c r="H785" s="24" t="s">
        <v>565</v>
      </c>
      <c r="I785" s="24" t="s">
        <v>4</v>
      </c>
      <c r="J785" s="2">
        <v>6</v>
      </c>
      <c r="K785" s="3">
        <v>90.58</v>
      </c>
      <c r="L785" s="3">
        <v>87.84</v>
      </c>
      <c r="M785" s="3">
        <v>88.1</v>
      </c>
      <c r="N785" s="3">
        <v>90.06</v>
      </c>
      <c r="O785" s="3">
        <v>88.36</v>
      </c>
      <c r="P785" s="3">
        <v>86.94</v>
      </c>
      <c r="Q785" s="2">
        <v>1010</v>
      </c>
    </row>
    <row r="786" spans="8:17">
      <c r="H786" s="24" t="s">
        <v>565</v>
      </c>
      <c r="I786" s="24" t="s">
        <v>5</v>
      </c>
      <c r="J786" s="2">
        <v>2</v>
      </c>
      <c r="K786" s="3">
        <v>90.38</v>
      </c>
      <c r="L786" s="3">
        <v>89.28</v>
      </c>
      <c r="M786" s="3">
        <v>89.42</v>
      </c>
      <c r="N786" s="3">
        <v>88.02</v>
      </c>
      <c r="O786" s="3">
        <v>88.25</v>
      </c>
      <c r="P786" s="3">
        <v>87.75</v>
      </c>
      <c r="Q786" s="2">
        <v>1285</v>
      </c>
    </row>
    <row r="787" spans="8:17">
      <c r="H787" s="24" t="s">
        <v>565</v>
      </c>
      <c r="I787" s="24" t="s">
        <v>6</v>
      </c>
      <c r="J787" s="2">
        <v>2</v>
      </c>
      <c r="K787" s="3">
        <v>92.37</v>
      </c>
      <c r="L787" s="3">
        <v>91.55</v>
      </c>
      <c r="M787" s="3">
        <v>89.36</v>
      </c>
      <c r="N787" s="3">
        <v>89.01</v>
      </c>
      <c r="O787" s="3">
        <v>87.35</v>
      </c>
      <c r="P787" s="3">
        <v>87</v>
      </c>
      <c r="Q787" s="2">
        <v>855</v>
      </c>
    </row>
    <row r="788" spans="8:17">
      <c r="H788" s="24" t="s">
        <v>565</v>
      </c>
      <c r="I788" s="24" t="s">
        <v>7</v>
      </c>
      <c r="J788" s="2">
        <v>1</v>
      </c>
      <c r="K788" s="3">
        <v>92.73</v>
      </c>
      <c r="L788" s="3">
        <v>92.73</v>
      </c>
      <c r="M788" s="3">
        <v>90.54</v>
      </c>
      <c r="N788" s="3">
        <v>90.54</v>
      </c>
      <c r="O788" s="3">
        <v>88</v>
      </c>
      <c r="P788" s="3">
        <v>88</v>
      </c>
      <c r="Q788" s="2">
        <v>3000</v>
      </c>
    </row>
    <row r="789" spans="8:17">
      <c r="H789" s="24" t="s">
        <v>565</v>
      </c>
      <c r="I789" s="24" t="s">
        <v>10</v>
      </c>
      <c r="J789" s="2">
        <v>6</v>
      </c>
      <c r="K789" s="3">
        <v>90.04</v>
      </c>
      <c r="L789" s="3">
        <v>87.82</v>
      </c>
      <c r="M789" s="3">
        <v>88.65</v>
      </c>
      <c r="N789" s="3">
        <v>86.98</v>
      </c>
      <c r="O789" s="3">
        <v>88.71</v>
      </c>
      <c r="P789" s="3">
        <v>87.87</v>
      </c>
      <c r="Q789" s="2">
        <v>450</v>
      </c>
    </row>
    <row r="790" spans="8:17">
      <c r="H790" s="24" t="s">
        <v>565</v>
      </c>
      <c r="I790" s="24" t="s">
        <v>13</v>
      </c>
      <c r="J790" s="2">
        <v>5</v>
      </c>
      <c r="K790" s="3">
        <v>91.9</v>
      </c>
      <c r="L790" s="3">
        <v>85.78</v>
      </c>
      <c r="M790" s="3">
        <v>89.31</v>
      </c>
      <c r="N790" s="3">
        <v>85.75</v>
      </c>
      <c r="O790" s="3">
        <v>87.8</v>
      </c>
      <c r="P790" s="3">
        <v>87.08</v>
      </c>
      <c r="Q790" s="2">
        <v>570</v>
      </c>
    </row>
    <row r="791" spans="8:17">
      <c r="H791" s="24" t="s">
        <v>565</v>
      </c>
      <c r="I791" s="24" t="s">
        <v>11</v>
      </c>
      <c r="J791" s="2">
        <v>1</v>
      </c>
      <c r="K791" s="3">
        <v>89.29</v>
      </c>
      <c r="L791" s="3">
        <v>89.29</v>
      </c>
      <c r="M791" s="3">
        <v>86.64</v>
      </c>
      <c r="N791" s="3">
        <v>86.64</v>
      </c>
      <c r="O791" s="3">
        <v>87.85</v>
      </c>
      <c r="P791" s="3">
        <v>87.85</v>
      </c>
      <c r="Q791" s="2">
        <v>650</v>
      </c>
    </row>
    <row r="792" spans="8:17">
      <c r="H792" s="24" t="s">
        <v>565</v>
      </c>
      <c r="I792" s="24" t="s">
        <v>14</v>
      </c>
      <c r="J792" s="2">
        <v>1</v>
      </c>
      <c r="K792" s="3">
        <v>86.48</v>
      </c>
      <c r="L792" s="3">
        <v>86.48</v>
      </c>
      <c r="M792" s="3">
        <v>84.95</v>
      </c>
      <c r="N792" s="3">
        <v>84.95</v>
      </c>
      <c r="O792" s="3">
        <v>89.43</v>
      </c>
      <c r="P792" s="3">
        <v>89.43</v>
      </c>
      <c r="Q792" s="2">
        <v>1270</v>
      </c>
    </row>
    <row r="793" spans="8:17">
      <c r="H793" s="24" t="s">
        <v>565</v>
      </c>
      <c r="I793" s="24" t="s">
        <v>9</v>
      </c>
      <c r="J793" s="2">
        <v>1</v>
      </c>
      <c r="K793" s="3">
        <v>90.52</v>
      </c>
      <c r="L793" s="3">
        <v>90.52</v>
      </c>
      <c r="M793" s="3">
        <v>90.34</v>
      </c>
      <c r="N793" s="3">
        <v>90.34</v>
      </c>
      <c r="O793" s="3">
        <v>88.31</v>
      </c>
      <c r="P793" s="3">
        <v>88.31</v>
      </c>
      <c r="Q793" s="2">
        <v>1620</v>
      </c>
    </row>
    <row r="794" spans="8:17">
      <c r="H794" s="24" t="s">
        <v>565</v>
      </c>
      <c r="I794" s="24" t="s">
        <v>15</v>
      </c>
      <c r="J794" s="2">
        <v>6</v>
      </c>
      <c r="K794" s="3">
        <v>90.62</v>
      </c>
      <c r="L794" s="3">
        <v>87.1</v>
      </c>
      <c r="M794" s="3">
        <v>88.52</v>
      </c>
      <c r="N794" s="3">
        <v>85.85</v>
      </c>
      <c r="O794" s="3">
        <v>88.9</v>
      </c>
      <c r="P794" s="3">
        <v>87.18</v>
      </c>
      <c r="Q794" s="2">
        <v>423</v>
      </c>
    </row>
    <row r="795" spans="8:17">
      <c r="H795" s="24" t="s">
        <v>573</v>
      </c>
      <c r="I795" s="24" t="s">
        <v>3</v>
      </c>
      <c r="J795" s="2">
        <v>3</v>
      </c>
      <c r="K795" s="3">
        <v>92.7</v>
      </c>
      <c r="L795" s="3">
        <v>91.1</v>
      </c>
      <c r="M795" s="3">
        <v>90.19</v>
      </c>
      <c r="N795" s="3">
        <v>89.66</v>
      </c>
      <c r="O795" s="3">
        <v>88.13</v>
      </c>
      <c r="P795" s="3">
        <v>86.39</v>
      </c>
      <c r="Q795" s="2">
        <v>430</v>
      </c>
    </row>
    <row r="796" spans="8:17">
      <c r="H796" s="24" t="s">
        <v>573</v>
      </c>
      <c r="I796" s="24" t="s">
        <v>1</v>
      </c>
      <c r="J796" s="2">
        <v>2</v>
      </c>
      <c r="K796" s="3">
        <v>92.94</v>
      </c>
      <c r="L796" s="3">
        <v>92.67</v>
      </c>
      <c r="M796" s="3">
        <v>91.91</v>
      </c>
      <c r="N796" s="3">
        <v>91.51</v>
      </c>
      <c r="O796" s="3">
        <v>88.19</v>
      </c>
      <c r="P796" s="3">
        <v>87.15</v>
      </c>
      <c r="Q796" s="2">
        <v>1390</v>
      </c>
    </row>
    <row r="797" spans="8:17">
      <c r="H797" s="24" t="s">
        <v>573</v>
      </c>
      <c r="I797" s="24" t="s">
        <v>2</v>
      </c>
      <c r="J797" s="2">
        <v>1</v>
      </c>
      <c r="K797" s="3">
        <v>92.7</v>
      </c>
      <c r="L797" s="3">
        <v>92.7</v>
      </c>
      <c r="M797" s="3">
        <v>91.93</v>
      </c>
      <c r="N797" s="3">
        <v>91.93</v>
      </c>
      <c r="O797" s="3">
        <v>87.3</v>
      </c>
      <c r="P797" s="3">
        <v>87.3</v>
      </c>
      <c r="Q797" s="2">
        <v>2510</v>
      </c>
    </row>
    <row r="798" spans="8:17">
      <c r="H798" s="24" t="s">
        <v>573</v>
      </c>
      <c r="I798" s="24" t="s">
        <v>4</v>
      </c>
      <c r="J798" s="2">
        <v>1</v>
      </c>
      <c r="K798" s="3">
        <v>92.62</v>
      </c>
      <c r="L798" s="3">
        <v>92.62</v>
      </c>
      <c r="M798" s="3">
        <v>90.91</v>
      </c>
      <c r="N798" s="3">
        <v>90.91</v>
      </c>
      <c r="O798" s="3">
        <v>87.77</v>
      </c>
      <c r="P798" s="3">
        <v>87.77</v>
      </c>
      <c r="Q798" s="2">
        <v>2750</v>
      </c>
    </row>
    <row r="799" spans="8:17">
      <c r="H799" s="24" t="s">
        <v>573</v>
      </c>
      <c r="I799" s="24" t="s">
        <v>5</v>
      </c>
      <c r="J799" s="2">
        <v>4</v>
      </c>
      <c r="K799" s="3">
        <v>92.67</v>
      </c>
      <c r="L799" s="3">
        <v>91.51</v>
      </c>
      <c r="M799" s="3">
        <v>91.82</v>
      </c>
      <c r="N799" s="3">
        <v>91.12</v>
      </c>
      <c r="O799" s="3">
        <v>87.72</v>
      </c>
      <c r="P799" s="3">
        <v>87.98</v>
      </c>
      <c r="Q799" s="2">
        <v>463</v>
      </c>
    </row>
    <row r="800" spans="8:17">
      <c r="H800" s="24" t="s">
        <v>573</v>
      </c>
      <c r="I800" s="24" t="s">
        <v>6</v>
      </c>
      <c r="J800" s="2">
        <v>3</v>
      </c>
      <c r="K800" s="3">
        <v>92.29</v>
      </c>
      <c r="L800" s="3">
        <v>91.69</v>
      </c>
      <c r="M800" s="3">
        <v>91.86</v>
      </c>
      <c r="N800" s="3">
        <v>90.91</v>
      </c>
      <c r="O800" s="3">
        <v>87.11</v>
      </c>
      <c r="P800" s="3">
        <v>86.46</v>
      </c>
      <c r="Q800" s="2">
        <v>1273</v>
      </c>
    </row>
    <row r="801" spans="8:17">
      <c r="H801" s="24" t="s">
        <v>573</v>
      </c>
      <c r="I801" s="24" t="s">
        <v>10</v>
      </c>
      <c r="J801" s="2">
        <v>1</v>
      </c>
      <c r="K801" s="3">
        <v>94.03</v>
      </c>
      <c r="L801" s="3">
        <v>94.03</v>
      </c>
      <c r="M801" s="3">
        <v>89.28</v>
      </c>
      <c r="N801" s="3">
        <v>89.28</v>
      </c>
      <c r="O801" s="3">
        <v>88.15</v>
      </c>
      <c r="P801" s="3">
        <v>88.15</v>
      </c>
      <c r="Q801" s="2">
        <v>450</v>
      </c>
    </row>
    <row r="802" spans="8:17">
      <c r="H802" s="24" t="s">
        <v>573</v>
      </c>
      <c r="I802" s="24" t="s">
        <v>13</v>
      </c>
      <c r="J802" s="2">
        <v>3</v>
      </c>
      <c r="K802" s="3">
        <v>93.86</v>
      </c>
      <c r="L802" s="3">
        <v>93.1</v>
      </c>
      <c r="M802" s="3">
        <v>91.76</v>
      </c>
      <c r="N802" s="3">
        <v>89.84</v>
      </c>
      <c r="O802" s="3">
        <v>89.05</v>
      </c>
      <c r="P802" s="3">
        <v>88.6</v>
      </c>
      <c r="Q802" s="2">
        <v>357</v>
      </c>
    </row>
    <row r="803" spans="8:17">
      <c r="H803" s="24" t="s">
        <v>573</v>
      </c>
      <c r="I803" s="24" t="s">
        <v>11</v>
      </c>
      <c r="J803" s="2">
        <v>1</v>
      </c>
      <c r="K803" s="3">
        <v>87.64</v>
      </c>
      <c r="L803" s="3">
        <v>87.64</v>
      </c>
      <c r="M803" s="3">
        <v>86.74</v>
      </c>
      <c r="N803" s="3">
        <v>86.74</v>
      </c>
      <c r="O803" s="3">
        <v>88.49</v>
      </c>
      <c r="P803" s="3">
        <v>88.49</v>
      </c>
      <c r="Q803" s="2">
        <v>2350</v>
      </c>
    </row>
    <row r="804" spans="8:17">
      <c r="H804" s="24" t="s">
        <v>573</v>
      </c>
      <c r="I804" s="24" t="s">
        <v>9</v>
      </c>
      <c r="J804" s="2">
        <v>1</v>
      </c>
      <c r="K804" s="3">
        <v>94.25</v>
      </c>
      <c r="L804" s="3">
        <v>94.25</v>
      </c>
      <c r="M804" s="3">
        <v>91.06</v>
      </c>
      <c r="N804" s="3">
        <v>91.06</v>
      </c>
      <c r="O804" s="3">
        <v>87.81</v>
      </c>
      <c r="P804" s="3">
        <v>87.81</v>
      </c>
      <c r="Q804" s="2">
        <v>9880</v>
      </c>
    </row>
    <row r="805" spans="8:17">
      <c r="H805" s="24" t="s">
        <v>573</v>
      </c>
      <c r="I805" s="24" t="s">
        <v>12</v>
      </c>
      <c r="J805" s="2">
        <v>1</v>
      </c>
      <c r="K805" s="3">
        <v>95.32</v>
      </c>
      <c r="L805" s="3">
        <v>95.32</v>
      </c>
      <c r="M805" s="3">
        <v>93.51</v>
      </c>
      <c r="N805" s="3">
        <v>93.51</v>
      </c>
      <c r="O805" s="3">
        <v>87.17</v>
      </c>
      <c r="P805" s="3">
        <v>87.17</v>
      </c>
      <c r="Q805" s="2">
        <v>2250</v>
      </c>
    </row>
    <row r="806" spans="8:17">
      <c r="H806" s="24" t="s">
        <v>573</v>
      </c>
      <c r="I806" s="24" t="s">
        <v>15</v>
      </c>
      <c r="J806" s="2">
        <v>1</v>
      </c>
      <c r="K806" s="3">
        <v>92.19</v>
      </c>
      <c r="L806" s="3">
        <v>92.19</v>
      </c>
      <c r="M806" s="3">
        <v>91.98</v>
      </c>
      <c r="N806" s="3">
        <v>91.98</v>
      </c>
      <c r="O806" s="3">
        <v>86.71</v>
      </c>
      <c r="P806" s="3">
        <v>86.71</v>
      </c>
      <c r="Q806" s="2">
        <v>730</v>
      </c>
    </row>
    <row r="807" spans="8:17">
      <c r="H807" s="24" t="s">
        <v>467</v>
      </c>
      <c r="I807" s="24" t="s">
        <v>3</v>
      </c>
      <c r="J807" s="2">
        <v>223</v>
      </c>
      <c r="K807" s="3">
        <v>94.94</v>
      </c>
      <c r="L807" s="3">
        <v>94.96</v>
      </c>
      <c r="M807" s="3">
        <v>90.72</v>
      </c>
      <c r="N807" s="3">
        <v>90.1</v>
      </c>
      <c r="O807" s="3">
        <v>89.63</v>
      </c>
      <c r="P807" s="3">
        <v>89.14</v>
      </c>
      <c r="Q807" s="2">
        <v>549</v>
      </c>
    </row>
    <row r="808" spans="8:17">
      <c r="H808" s="24" t="s">
        <v>467</v>
      </c>
      <c r="I808" s="24" t="s">
        <v>1</v>
      </c>
      <c r="J808" s="2">
        <v>45</v>
      </c>
      <c r="K808" s="3">
        <v>94.3</v>
      </c>
      <c r="L808" s="3">
        <v>90.51</v>
      </c>
      <c r="M808" s="3">
        <v>90.41</v>
      </c>
      <c r="N808" s="3">
        <v>88.82</v>
      </c>
      <c r="O808" s="3">
        <v>88.98</v>
      </c>
      <c r="P808" s="3">
        <v>90.83</v>
      </c>
      <c r="Q808" s="2">
        <v>1762</v>
      </c>
    </row>
    <row r="809" spans="8:17">
      <c r="H809" s="24" t="s">
        <v>467</v>
      </c>
      <c r="I809" s="24" t="s">
        <v>2</v>
      </c>
      <c r="J809" s="2">
        <v>29</v>
      </c>
      <c r="K809" s="3">
        <v>94.55</v>
      </c>
      <c r="L809" s="3">
        <v>96.09</v>
      </c>
      <c r="M809" s="3">
        <v>90.19</v>
      </c>
      <c r="N809" s="3">
        <v>92.07</v>
      </c>
      <c r="O809" s="3">
        <v>89.49</v>
      </c>
      <c r="P809" s="3">
        <v>89.29</v>
      </c>
      <c r="Q809" s="2">
        <v>3069</v>
      </c>
    </row>
    <row r="810" spans="8:17">
      <c r="H810" s="24" t="s">
        <v>467</v>
      </c>
      <c r="I810" s="24" t="s">
        <v>4</v>
      </c>
      <c r="J810" s="2">
        <v>19</v>
      </c>
      <c r="K810" s="3">
        <v>94.51</v>
      </c>
      <c r="L810" s="3">
        <v>92.05</v>
      </c>
      <c r="M810" s="3">
        <v>89.95</v>
      </c>
      <c r="N810" s="3">
        <v>85.01</v>
      </c>
      <c r="O810" s="3">
        <v>89.74</v>
      </c>
      <c r="P810" s="3">
        <v>90.58</v>
      </c>
      <c r="Q810" s="2">
        <v>3518</v>
      </c>
    </row>
    <row r="811" spans="8:17">
      <c r="H811" s="24" t="s">
        <v>467</v>
      </c>
      <c r="I811" s="24" t="s">
        <v>5</v>
      </c>
      <c r="J811" s="2">
        <v>99</v>
      </c>
      <c r="K811" s="3">
        <v>94.24</v>
      </c>
      <c r="L811" s="3">
        <v>92.39</v>
      </c>
      <c r="M811" s="3">
        <v>90.83</v>
      </c>
      <c r="N811" s="3">
        <v>92.19</v>
      </c>
      <c r="O811" s="3">
        <v>89.25</v>
      </c>
      <c r="P811" s="3">
        <v>87.57</v>
      </c>
      <c r="Q811" s="2">
        <v>1143</v>
      </c>
    </row>
    <row r="812" spans="8:17">
      <c r="H812" s="24" t="s">
        <v>467</v>
      </c>
      <c r="I812" s="24" t="s">
        <v>6</v>
      </c>
      <c r="J812" s="2">
        <v>199</v>
      </c>
      <c r="K812" s="3">
        <v>95.12</v>
      </c>
      <c r="L812" s="3">
        <v>95.64</v>
      </c>
      <c r="M812" s="3">
        <v>90</v>
      </c>
      <c r="N812" s="3">
        <v>89.21</v>
      </c>
      <c r="O812" s="3">
        <v>89.8</v>
      </c>
      <c r="P812" s="3">
        <v>87.9</v>
      </c>
      <c r="Q812" s="2">
        <v>646</v>
      </c>
    </row>
    <row r="813" spans="8:17">
      <c r="H813" s="24" t="s">
        <v>467</v>
      </c>
      <c r="I813" s="24" t="s">
        <v>7</v>
      </c>
      <c r="J813" s="2">
        <v>148</v>
      </c>
      <c r="K813" s="3">
        <v>94.93</v>
      </c>
      <c r="L813" s="3">
        <v>94.15</v>
      </c>
      <c r="M813" s="3">
        <v>89.91</v>
      </c>
      <c r="N813" s="3">
        <v>91.85</v>
      </c>
      <c r="O813" s="3">
        <v>89.9</v>
      </c>
      <c r="P813" s="3">
        <v>89.55</v>
      </c>
      <c r="Q813" s="2">
        <v>953</v>
      </c>
    </row>
    <row r="814" spans="8:17">
      <c r="H814" s="24" t="s">
        <v>467</v>
      </c>
      <c r="I814" s="24" t="s">
        <v>10</v>
      </c>
      <c r="J814" s="2">
        <v>114</v>
      </c>
      <c r="K814" s="3">
        <v>95.1</v>
      </c>
      <c r="L814" s="3">
        <v>93.65</v>
      </c>
      <c r="M814" s="3">
        <v>89.8</v>
      </c>
      <c r="N814" s="3">
        <v>87.98</v>
      </c>
      <c r="O814" s="3">
        <v>90.18</v>
      </c>
      <c r="P814" s="3">
        <v>88.76</v>
      </c>
      <c r="Q814" s="2">
        <v>1000</v>
      </c>
    </row>
    <row r="815" spans="8:17">
      <c r="H815" s="24" t="s">
        <v>467</v>
      </c>
      <c r="I815" s="24" t="s">
        <v>13</v>
      </c>
      <c r="J815" s="2">
        <v>475</v>
      </c>
      <c r="K815" s="3">
        <v>95.22</v>
      </c>
      <c r="L815" s="3">
        <v>94.95</v>
      </c>
      <c r="M815" s="3">
        <v>90.74</v>
      </c>
      <c r="N815" s="3">
        <v>90</v>
      </c>
      <c r="O815" s="3">
        <v>89.87</v>
      </c>
      <c r="P815" s="3">
        <v>88.37</v>
      </c>
      <c r="Q815" s="2">
        <v>293</v>
      </c>
    </row>
    <row r="816" spans="8:17">
      <c r="H816" s="24" t="s">
        <v>467</v>
      </c>
      <c r="I816" s="24" t="s">
        <v>8</v>
      </c>
      <c r="J816" s="2">
        <v>31</v>
      </c>
      <c r="K816" s="3">
        <v>94.41</v>
      </c>
      <c r="L816" s="3">
        <v>94</v>
      </c>
      <c r="M816" s="3">
        <v>90.37</v>
      </c>
      <c r="N816" s="3">
        <v>89</v>
      </c>
      <c r="O816" s="3">
        <v>89.58</v>
      </c>
      <c r="P816" s="3">
        <v>86.89</v>
      </c>
      <c r="Q816" s="2">
        <v>3393</v>
      </c>
    </row>
    <row r="817" spans="8:17">
      <c r="H817" s="24" t="s">
        <v>467</v>
      </c>
      <c r="I817" s="24" t="s">
        <v>11</v>
      </c>
      <c r="J817" s="2">
        <v>26</v>
      </c>
      <c r="K817" s="3">
        <v>94.62</v>
      </c>
      <c r="L817" s="3">
        <v>90.5</v>
      </c>
      <c r="M817" s="3">
        <v>89.98</v>
      </c>
      <c r="N817" s="3">
        <v>85.7</v>
      </c>
      <c r="O817" s="3">
        <v>89.81</v>
      </c>
      <c r="P817" s="3">
        <v>86.86</v>
      </c>
      <c r="Q817" s="2">
        <v>3550</v>
      </c>
    </row>
    <row r="818" spans="8:17">
      <c r="H818" s="24" t="s">
        <v>467</v>
      </c>
      <c r="I818" s="24" t="s">
        <v>14</v>
      </c>
      <c r="J818" s="2">
        <v>81</v>
      </c>
      <c r="K818" s="3">
        <v>94.6</v>
      </c>
      <c r="L818" s="3">
        <v>92.28</v>
      </c>
      <c r="M818" s="3">
        <v>91</v>
      </c>
      <c r="N818" s="3">
        <v>88.14</v>
      </c>
      <c r="O818" s="3">
        <v>89.4</v>
      </c>
      <c r="P818" s="3">
        <v>88.25</v>
      </c>
      <c r="Q818" s="2">
        <v>1487</v>
      </c>
    </row>
    <row r="819" spans="8:17">
      <c r="H819" s="24" t="s">
        <v>467</v>
      </c>
      <c r="I819" s="24" t="s">
        <v>9</v>
      </c>
      <c r="J819" s="2">
        <v>21</v>
      </c>
      <c r="K819" s="3">
        <v>94.19</v>
      </c>
      <c r="L819" s="3">
        <v>94.57</v>
      </c>
      <c r="M819" s="3">
        <v>90.57</v>
      </c>
      <c r="N819" s="3">
        <v>90.35</v>
      </c>
      <c r="O819" s="3">
        <v>89.71</v>
      </c>
      <c r="P819" s="3">
        <v>88.88</v>
      </c>
      <c r="Q819" s="2">
        <v>3455</v>
      </c>
    </row>
    <row r="820" spans="8:17">
      <c r="H820" s="24" t="s">
        <v>467</v>
      </c>
      <c r="I820" s="24" t="s">
        <v>12</v>
      </c>
      <c r="J820" s="2">
        <v>92</v>
      </c>
      <c r="K820" s="3">
        <v>94.01</v>
      </c>
      <c r="L820" s="3">
        <v>92.97</v>
      </c>
      <c r="M820" s="3">
        <v>90.67</v>
      </c>
      <c r="N820" s="3">
        <v>90.69</v>
      </c>
      <c r="O820" s="3">
        <v>89.28</v>
      </c>
      <c r="P820" s="3">
        <v>88.68</v>
      </c>
      <c r="Q820" s="2">
        <v>1598</v>
      </c>
    </row>
    <row r="821" spans="8:17">
      <c r="H821" s="24" t="s">
        <v>467</v>
      </c>
      <c r="I821" s="24" t="s">
        <v>15</v>
      </c>
      <c r="J821" s="2">
        <v>67</v>
      </c>
      <c r="K821" s="3">
        <v>94.62</v>
      </c>
      <c r="L821" s="3">
        <v>94.16</v>
      </c>
      <c r="M821" s="3">
        <v>90.52</v>
      </c>
      <c r="N821" s="3">
        <v>92.52</v>
      </c>
      <c r="O821" s="3">
        <v>89.95</v>
      </c>
      <c r="P821" s="3">
        <v>87.93</v>
      </c>
      <c r="Q821" s="2">
        <v>1888</v>
      </c>
    </row>
    <row r="822" spans="8:17">
      <c r="H822" s="24" t="s">
        <v>467</v>
      </c>
      <c r="I822" s="24" t="s">
        <v>616</v>
      </c>
      <c r="J822" s="2">
        <v>1</v>
      </c>
      <c r="K822" s="3">
        <v>97.37</v>
      </c>
      <c r="L822" s="3">
        <v>97.37</v>
      </c>
      <c r="M822" s="3">
        <v>96.49</v>
      </c>
      <c r="N822" s="3">
        <v>96.49</v>
      </c>
      <c r="O822" s="3">
        <v>90.45</v>
      </c>
      <c r="P822" s="3">
        <v>90.45</v>
      </c>
      <c r="Q822" s="2">
        <v>100</v>
      </c>
    </row>
    <row r="823" spans="8:17">
      <c r="H823" s="24" t="s">
        <v>596</v>
      </c>
      <c r="I823" s="24" t="s">
        <v>3</v>
      </c>
      <c r="J823" s="2">
        <v>4</v>
      </c>
      <c r="K823" s="3">
        <v>93.03</v>
      </c>
      <c r="L823" s="3">
        <v>91.46</v>
      </c>
      <c r="M823" s="3">
        <v>91.8</v>
      </c>
      <c r="N823" s="3">
        <v>90.7</v>
      </c>
      <c r="O823" s="3">
        <v>87.6</v>
      </c>
      <c r="P823" s="3">
        <v>86.54</v>
      </c>
      <c r="Q823" s="2">
        <v>810</v>
      </c>
    </row>
    <row r="824" spans="8:17">
      <c r="H824" s="24" t="s">
        <v>596</v>
      </c>
      <c r="I824" s="24" t="s">
        <v>7</v>
      </c>
      <c r="J824" s="2">
        <v>1</v>
      </c>
      <c r="K824" s="3">
        <v>92.07</v>
      </c>
      <c r="L824" s="3">
        <v>92.07</v>
      </c>
      <c r="M824" s="3">
        <v>91.7</v>
      </c>
      <c r="N824" s="3">
        <v>91.7</v>
      </c>
      <c r="O824" s="3">
        <v>86.26</v>
      </c>
      <c r="P824" s="3">
        <v>86.26</v>
      </c>
      <c r="Q824" s="2">
        <v>1690</v>
      </c>
    </row>
    <row r="825" spans="8:17">
      <c r="H825" s="24" t="s">
        <v>596</v>
      </c>
      <c r="I825" s="24" t="s">
        <v>13</v>
      </c>
      <c r="J825" s="2">
        <v>1</v>
      </c>
      <c r="K825" s="3">
        <v>92.34</v>
      </c>
      <c r="L825" s="3">
        <v>92.34</v>
      </c>
      <c r="M825" s="3">
        <v>91.45</v>
      </c>
      <c r="N825" s="3">
        <v>91.45</v>
      </c>
      <c r="O825" s="3">
        <v>88.87</v>
      </c>
      <c r="P825" s="3">
        <v>88.87</v>
      </c>
      <c r="Q825" s="2">
        <v>350</v>
      </c>
    </row>
    <row r="826" spans="8:17">
      <c r="H826" s="24" t="s">
        <v>596</v>
      </c>
      <c r="I826" s="24" t="s">
        <v>8</v>
      </c>
      <c r="J826" s="2">
        <v>3</v>
      </c>
      <c r="K826" s="3">
        <v>92.94</v>
      </c>
      <c r="L826" s="3">
        <v>92.48</v>
      </c>
      <c r="M826" s="3">
        <v>91.86</v>
      </c>
      <c r="N826" s="3">
        <v>91.37</v>
      </c>
      <c r="O826" s="3">
        <v>87.54</v>
      </c>
      <c r="P826" s="3">
        <v>86.19</v>
      </c>
      <c r="Q826" s="2">
        <v>813</v>
      </c>
    </row>
    <row r="827" spans="8:17">
      <c r="H827" s="24" t="s">
        <v>596</v>
      </c>
      <c r="I827" s="24" t="s">
        <v>14</v>
      </c>
      <c r="J827" s="2">
        <v>2</v>
      </c>
      <c r="K827" s="3">
        <v>92</v>
      </c>
      <c r="L827" s="3">
        <v>91.04</v>
      </c>
      <c r="M827" s="3">
        <v>90.68</v>
      </c>
      <c r="N827" s="3">
        <v>90.23</v>
      </c>
      <c r="O827" s="3">
        <v>88.08</v>
      </c>
      <c r="P827" s="3">
        <v>87.69</v>
      </c>
      <c r="Q827" s="2">
        <v>385</v>
      </c>
    </row>
    <row r="828" spans="8:17">
      <c r="H828" s="24" t="s">
        <v>578</v>
      </c>
      <c r="I828" s="24" t="s">
        <v>3</v>
      </c>
      <c r="J828" s="2">
        <v>1</v>
      </c>
      <c r="K828" s="3">
        <v>90.74</v>
      </c>
      <c r="L828" s="3">
        <v>90.74</v>
      </c>
      <c r="M828" s="3">
        <v>89.32</v>
      </c>
      <c r="N828" s="3">
        <v>89.32</v>
      </c>
      <c r="O828" s="3">
        <v>89.38</v>
      </c>
      <c r="P828" s="3">
        <v>89.38</v>
      </c>
      <c r="Q828" s="2">
        <v>1040</v>
      </c>
    </row>
    <row r="829" spans="8:17">
      <c r="H829" s="24" t="s">
        <v>578</v>
      </c>
      <c r="I829" s="24" t="s">
        <v>1</v>
      </c>
      <c r="J829" s="2">
        <v>1</v>
      </c>
      <c r="K829" s="3">
        <v>92.41</v>
      </c>
      <c r="L829" s="3">
        <v>92.41</v>
      </c>
      <c r="M829" s="3">
        <v>92.13</v>
      </c>
      <c r="N829" s="3">
        <v>92.13</v>
      </c>
      <c r="O829" s="3">
        <v>86.34</v>
      </c>
      <c r="P829" s="3">
        <v>86.34</v>
      </c>
      <c r="Q829" s="2">
        <v>2560</v>
      </c>
    </row>
    <row r="830" spans="8:17">
      <c r="H830" s="24" t="s">
        <v>578</v>
      </c>
      <c r="I830" s="24" t="s">
        <v>2</v>
      </c>
      <c r="J830" s="2">
        <v>1</v>
      </c>
      <c r="K830" s="3">
        <v>91.45</v>
      </c>
      <c r="L830" s="3">
        <v>91.45</v>
      </c>
      <c r="M830" s="3">
        <v>89.58</v>
      </c>
      <c r="N830" s="3">
        <v>89.58</v>
      </c>
      <c r="O830" s="3">
        <v>87.36</v>
      </c>
      <c r="P830" s="3">
        <v>87.36</v>
      </c>
      <c r="Q830" s="2">
        <v>580</v>
      </c>
    </row>
    <row r="831" spans="8:17">
      <c r="H831" s="24" t="s">
        <v>578</v>
      </c>
      <c r="I831" s="24" t="s">
        <v>5</v>
      </c>
      <c r="J831" s="2">
        <v>1</v>
      </c>
      <c r="K831" s="3">
        <v>93.87</v>
      </c>
      <c r="L831" s="3">
        <v>93.87</v>
      </c>
      <c r="M831" s="3">
        <v>92.98</v>
      </c>
      <c r="N831" s="3">
        <v>92.98</v>
      </c>
      <c r="O831" s="3">
        <v>85.38</v>
      </c>
      <c r="P831" s="3">
        <v>85.38</v>
      </c>
      <c r="Q831" s="2">
        <v>210</v>
      </c>
    </row>
    <row r="832" spans="8:17">
      <c r="H832" s="24" t="s">
        <v>578</v>
      </c>
      <c r="I832" s="24" t="s">
        <v>6</v>
      </c>
      <c r="J832" s="2">
        <v>1</v>
      </c>
      <c r="K832" s="3">
        <v>91.21</v>
      </c>
      <c r="L832" s="3">
        <v>91.21</v>
      </c>
      <c r="M832" s="3">
        <v>90.25</v>
      </c>
      <c r="N832" s="3">
        <v>90.25</v>
      </c>
      <c r="O832" s="3">
        <v>90.15</v>
      </c>
      <c r="P832" s="3">
        <v>90.15</v>
      </c>
      <c r="Q832" s="2">
        <v>1240</v>
      </c>
    </row>
    <row r="833" spans="8:17">
      <c r="H833" s="24" t="s">
        <v>578</v>
      </c>
      <c r="I833" s="24" t="s">
        <v>7</v>
      </c>
      <c r="J833" s="2">
        <v>2</v>
      </c>
      <c r="K833" s="3">
        <v>92.14</v>
      </c>
      <c r="L833" s="3">
        <v>91.43</v>
      </c>
      <c r="M833" s="3">
        <v>89.9</v>
      </c>
      <c r="N833" s="3">
        <v>88.81</v>
      </c>
      <c r="O833" s="3">
        <v>88.49</v>
      </c>
      <c r="P833" s="3">
        <v>87.77</v>
      </c>
      <c r="Q833" s="2">
        <v>555</v>
      </c>
    </row>
    <row r="834" spans="8:17">
      <c r="H834" s="24" t="s">
        <v>578</v>
      </c>
      <c r="I834" s="24" t="s">
        <v>13</v>
      </c>
      <c r="J834" s="2">
        <v>4</v>
      </c>
      <c r="K834" s="3">
        <v>93.36</v>
      </c>
      <c r="L834" s="3">
        <v>91.16</v>
      </c>
      <c r="M834" s="3">
        <v>91.75</v>
      </c>
      <c r="N834" s="3">
        <v>89.55</v>
      </c>
      <c r="O834" s="3">
        <v>88.28</v>
      </c>
      <c r="P834" s="3">
        <v>87.38</v>
      </c>
      <c r="Q834" s="2">
        <v>313</v>
      </c>
    </row>
    <row r="835" spans="8:17">
      <c r="H835" s="24" t="s">
        <v>578</v>
      </c>
      <c r="I835" s="24" t="s">
        <v>8</v>
      </c>
      <c r="J835" s="2">
        <v>4</v>
      </c>
      <c r="K835" s="3">
        <v>93.02</v>
      </c>
      <c r="L835" s="3">
        <v>91.69</v>
      </c>
      <c r="M835" s="3">
        <v>91.01</v>
      </c>
      <c r="N835" s="3">
        <v>89.91</v>
      </c>
      <c r="O835" s="3">
        <v>87.91</v>
      </c>
      <c r="P835" s="3">
        <v>87.14</v>
      </c>
      <c r="Q835" s="2">
        <v>1330</v>
      </c>
    </row>
    <row r="836" spans="8:17">
      <c r="H836" s="24" t="s">
        <v>578</v>
      </c>
      <c r="I836" s="24" t="s">
        <v>14</v>
      </c>
      <c r="J836" s="2">
        <v>1</v>
      </c>
      <c r="K836" s="3">
        <v>90.35</v>
      </c>
      <c r="L836" s="3">
        <v>90.35</v>
      </c>
      <c r="M836" s="3">
        <v>89.32</v>
      </c>
      <c r="N836" s="3">
        <v>89.32</v>
      </c>
      <c r="O836" s="3">
        <v>87.86</v>
      </c>
      <c r="P836" s="3">
        <v>87.86</v>
      </c>
      <c r="Q836" s="2">
        <v>1410</v>
      </c>
    </row>
    <row r="837" spans="8:17">
      <c r="H837" s="24" t="s">
        <v>578</v>
      </c>
      <c r="I837" s="24" t="s">
        <v>9</v>
      </c>
      <c r="J837" s="2">
        <v>1</v>
      </c>
      <c r="K837" s="3">
        <v>86.99</v>
      </c>
      <c r="L837" s="3">
        <v>86.99</v>
      </c>
      <c r="M837" s="3">
        <v>87.05</v>
      </c>
      <c r="N837" s="3">
        <v>87.05</v>
      </c>
      <c r="O837" s="3">
        <v>86.3</v>
      </c>
      <c r="P837" s="3">
        <v>86.3</v>
      </c>
      <c r="Q837" s="2">
        <v>690</v>
      </c>
    </row>
    <row r="838" spans="8:17">
      <c r="H838" s="24" t="s">
        <v>578</v>
      </c>
      <c r="I838" s="24" t="s">
        <v>12</v>
      </c>
      <c r="J838" s="2">
        <v>1</v>
      </c>
      <c r="K838" s="3">
        <v>93.91</v>
      </c>
      <c r="L838" s="3">
        <v>93.91</v>
      </c>
      <c r="M838" s="3">
        <v>92.01</v>
      </c>
      <c r="N838" s="3">
        <v>92.01</v>
      </c>
      <c r="O838" s="3">
        <v>87.28</v>
      </c>
      <c r="P838" s="3">
        <v>87.28</v>
      </c>
      <c r="Q838" s="2">
        <v>860</v>
      </c>
    </row>
    <row r="839" spans="8:17">
      <c r="H839" s="24" t="s">
        <v>595</v>
      </c>
      <c r="I839" s="24" t="s">
        <v>1</v>
      </c>
      <c r="J839" s="2">
        <v>2</v>
      </c>
      <c r="K839" s="3">
        <v>90.07</v>
      </c>
      <c r="L839" s="3">
        <v>89.58</v>
      </c>
      <c r="M839" s="3">
        <v>89.35</v>
      </c>
      <c r="N839" s="3">
        <v>89.3</v>
      </c>
      <c r="O839" s="3">
        <v>87.69</v>
      </c>
      <c r="P839" s="3">
        <v>87.15</v>
      </c>
      <c r="Q839" s="2">
        <v>985</v>
      </c>
    </row>
    <row r="840" spans="8:17">
      <c r="H840" s="24" t="s">
        <v>595</v>
      </c>
      <c r="I840" s="24" t="s">
        <v>5</v>
      </c>
      <c r="J840" s="2">
        <v>2</v>
      </c>
      <c r="K840" s="3">
        <v>93.11</v>
      </c>
      <c r="L840" s="3">
        <v>92.72</v>
      </c>
      <c r="M840" s="3">
        <v>90.56</v>
      </c>
      <c r="N840" s="3">
        <v>90.24</v>
      </c>
      <c r="O840" s="3">
        <v>88.29</v>
      </c>
      <c r="P840" s="3">
        <v>87.96</v>
      </c>
      <c r="Q840" s="2">
        <v>1130</v>
      </c>
    </row>
    <row r="841" spans="8:17">
      <c r="H841" s="24" t="s">
        <v>595</v>
      </c>
      <c r="I841" s="24" t="s">
        <v>6</v>
      </c>
      <c r="J841" s="2">
        <v>1</v>
      </c>
      <c r="K841" s="3">
        <v>92.75</v>
      </c>
      <c r="L841" s="3">
        <v>92.75</v>
      </c>
      <c r="M841" s="3">
        <v>89.46</v>
      </c>
      <c r="N841" s="3">
        <v>89.46</v>
      </c>
      <c r="O841" s="3">
        <v>88.23</v>
      </c>
      <c r="P841" s="3">
        <v>88.23</v>
      </c>
      <c r="Q841" s="2">
        <v>770</v>
      </c>
    </row>
    <row r="842" spans="8:17">
      <c r="H842" s="24" t="s">
        <v>595</v>
      </c>
      <c r="I842" s="24" t="s">
        <v>10</v>
      </c>
      <c r="J842" s="2">
        <v>3</v>
      </c>
      <c r="K842" s="3">
        <v>90.75</v>
      </c>
      <c r="L842" s="3">
        <v>90.47</v>
      </c>
      <c r="M842" s="3">
        <v>88.21</v>
      </c>
      <c r="N842" s="3">
        <v>86.53</v>
      </c>
      <c r="O842" s="3">
        <v>88.2</v>
      </c>
      <c r="P842" s="3">
        <v>87.81</v>
      </c>
      <c r="Q842" s="2">
        <v>413</v>
      </c>
    </row>
    <row r="843" spans="8:17">
      <c r="H843" s="24" t="s">
        <v>595</v>
      </c>
      <c r="I843" s="24" t="s">
        <v>13</v>
      </c>
      <c r="J843" s="2">
        <v>2</v>
      </c>
      <c r="K843" s="3">
        <v>92.9</v>
      </c>
      <c r="L843" s="3">
        <v>92.46</v>
      </c>
      <c r="M843" s="3">
        <v>91.69</v>
      </c>
      <c r="N843" s="3">
        <v>90.78</v>
      </c>
      <c r="O843" s="3">
        <v>88.36</v>
      </c>
      <c r="P843" s="3">
        <v>87.29</v>
      </c>
      <c r="Q843" s="2">
        <v>305</v>
      </c>
    </row>
    <row r="844" spans="8:17">
      <c r="H844" s="24" t="s">
        <v>595</v>
      </c>
      <c r="I844" s="24" t="s">
        <v>9</v>
      </c>
      <c r="J844" s="2">
        <v>1</v>
      </c>
      <c r="K844" s="3">
        <v>91.15</v>
      </c>
      <c r="L844" s="3">
        <v>91.15</v>
      </c>
      <c r="M844" s="3">
        <v>87.51</v>
      </c>
      <c r="N844" s="3">
        <v>87.51</v>
      </c>
      <c r="O844" s="3">
        <v>88.08</v>
      </c>
      <c r="P844" s="3">
        <v>88.08</v>
      </c>
      <c r="Q844" s="2">
        <v>1240</v>
      </c>
    </row>
    <row r="845" spans="8:17">
      <c r="H845" s="24" t="s">
        <v>595</v>
      </c>
      <c r="I845" s="24" t="s">
        <v>12</v>
      </c>
      <c r="J845" s="2">
        <v>1</v>
      </c>
      <c r="K845" s="3">
        <v>89.86</v>
      </c>
      <c r="L845" s="3">
        <v>89.86</v>
      </c>
      <c r="M845" s="3">
        <v>90.27</v>
      </c>
      <c r="N845" s="3">
        <v>90.27</v>
      </c>
      <c r="O845" s="3">
        <v>88.92</v>
      </c>
      <c r="P845" s="3">
        <v>88.92</v>
      </c>
      <c r="Q845" s="2">
        <v>3290</v>
      </c>
    </row>
    <row r="846" spans="8:17">
      <c r="H846" s="24" t="s">
        <v>491</v>
      </c>
      <c r="I846" s="24" t="s">
        <v>3</v>
      </c>
      <c r="J846" s="2">
        <v>65</v>
      </c>
      <c r="K846" s="3">
        <v>93.1</v>
      </c>
      <c r="L846" s="3">
        <v>92.96</v>
      </c>
      <c r="M846" s="3">
        <v>91.44</v>
      </c>
      <c r="N846" s="3">
        <v>90.09</v>
      </c>
      <c r="O846" s="3">
        <v>89.2</v>
      </c>
      <c r="P846" s="3">
        <v>88.26</v>
      </c>
      <c r="Q846" s="2">
        <v>622</v>
      </c>
    </row>
    <row r="847" spans="8:17">
      <c r="H847" s="24" t="s">
        <v>491</v>
      </c>
      <c r="I847" s="24" t="s">
        <v>1</v>
      </c>
      <c r="J847" s="2">
        <v>27</v>
      </c>
      <c r="K847" s="3">
        <v>92.32</v>
      </c>
      <c r="L847" s="3">
        <v>92.2</v>
      </c>
      <c r="M847" s="3">
        <v>91.44</v>
      </c>
      <c r="N847" s="3">
        <v>88.21</v>
      </c>
      <c r="O847" s="3">
        <v>88.94</v>
      </c>
      <c r="P847" s="3">
        <v>86.14</v>
      </c>
      <c r="Q847" s="2">
        <v>1677</v>
      </c>
    </row>
    <row r="848" spans="8:17">
      <c r="H848" s="24" t="s">
        <v>491</v>
      </c>
      <c r="I848" s="24" t="s">
        <v>2</v>
      </c>
      <c r="J848" s="2">
        <v>14</v>
      </c>
      <c r="K848" s="3">
        <v>92.61</v>
      </c>
      <c r="L848" s="3">
        <v>91.44</v>
      </c>
      <c r="M848" s="3">
        <v>91.03</v>
      </c>
      <c r="N848" s="3">
        <v>86.89</v>
      </c>
      <c r="O848" s="3">
        <v>88.38</v>
      </c>
      <c r="P848" s="3">
        <v>86.38</v>
      </c>
      <c r="Q848" s="2">
        <v>1797</v>
      </c>
    </row>
    <row r="849" spans="8:17">
      <c r="H849" s="24" t="s">
        <v>491</v>
      </c>
      <c r="I849" s="24" t="s">
        <v>4</v>
      </c>
      <c r="J849" s="2">
        <v>16</v>
      </c>
      <c r="K849" s="3">
        <v>92.9</v>
      </c>
      <c r="L849" s="3">
        <v>90.82</v>
      </c>
      <c r="M849" s="3">
        <v>91.77</v>
      </c>
      <c r="N849" s="3">
        <v>88.35</v>
      </c>
      <c r="O849" s="3">
        <v>89.55</v>
      </c>
      <c r="P849" s="3">
        <v>86.64</v>
      </c>
      <c r="Q849" s="2">
        <v>2280</v>
      </c>
    </row>
    <row r="850" spans="8:17">
      <c r="H850" s="24" t="s">
        <v>491</v>
      </c>
      <c r="I850" s="24" t="s">
        <v>5</v>
      </c>
      <c r="J850" s="2">
        <v>59</v>
      </c>
      <c r="K850" s="3">
        <v>92.92</v>
      </c>
      <c r="L850" s="3">
        <v>92.13</v>
      </c>
      <c r="M850" s="3">
        <v>91.52</v>
      </c>
      <c r="N850" s="3">
        <v>91.91</v>
      </c>
      <c r="O850" s="3">
        <v>89.09</v>
      </c>
      <c r="P850" s="3">
        <v>88.47</v>
      </c>
      <c r="Q850" s="2">
        <v>842</v>
      </c>
    </row>
    <row r="851" spans="8:17">
      <c r="H851" s="24" t="s">
        <v>491</v>
      </c>
      <c r="I851" s="24" t="s">
        <v>6</v>
      </c>
      <c r="J851" s="2">
        <v>73</v>
      </c>
      <c r="K851" s="3">
        <v>93.08</v>
      </c>
      <c r="L851" s="3">
        <v>90.79</v>
      </c>
      <c r="M851" s="3">
        <v>91.56</v>
      </c>
      <c r="N851" s="3">
        <v>91.45</v>
      </c>
      <c r="O851" s="3">
        <v>89.04</v>
      </c>
      <c r="P851" s="3">
        <v>88.72</v>
      </c>
      <c r="Q851" s="2">
        <v>702</v>
      </c>
    </row>
    <row r="852" spans="8:17">
      <c r="H852" s="24" t="s">
        <v>491</v>
      </c>
      <c r="I852" s="24" t="s">
        <v>7</v>
      </c>
      <c r="J852" s="2">
        <v>36</v>
      </c>
      <c r="K852" s="3">
        <v>92.93</v>
      </c>
      <c r="L852" s="3">
        <v>89.89</v>
      </c>
      <c r="M852" s="3">
        <v>91.9</v>
      </c>
      <c r="N852" s="3">
        <v>91.79</v>
      </c>
      <c r="O852" s="3">
        <v>89.25</v>
      </c>
      <c r="P852" s="3">
        <v>86.93</v>
      </c>
      <c r="Q852" s="2">
        <v>1084</v>
      </c>
    </row>
    <row r="853" spans="8:17">
      <c r="H853" s="24" t="s">
        <v>491</v>
      </c>
      <c r="I853" s="24" t="s">
        <v>10</v>
      </c>
      <c r="J853" s="2">
        <v>40</v>
      </c>
      <c r="K853" s="3">
        <v>92.65</v>
      </c>
      <c r="L853" s="3">
        <v>91.87</v>
      </c>
      <c r="M853" s="3">
        <v>90.96</v>
      </c>
      <c r="N853" s="3">
        <v>90.18</v>
      </c>
      <c r="O853" s="3">
        <v>89.06</v>
      </c>
      <c r="P853" s="3">
        <v>87.37</v>
      </c>
      <c r="Q853" s="2">
        <v>1755</v>
      </c>
    </row>
    <row r="854" spans="8:17">
      <c r="H854" s="24" t="s">
        <v>491</v>
      </c>
      <c r="I854" s="24" t="s">
        <v>13</v>
      </c>
      <c r="J854" s="2">
        <v>143</v>
      </c>
      <c r="K854" s="3">
        <v>93.33</v>
      </c>
      <c r="L854" s="3">
        <v>92.61</v>
      </c>
      <c r="M854" s="3">
        <v>91.88</v>
      </c>
      <c r="N854" s="3">
        <v>92.4</v>
      </c>
      <c r="O854" s="3">
        <v>88.91</v>
      </c>
      <c r="P854" s="3">
        <v>88.25</v>
      </c>
      <c r="Q854" s="2">
        <v>322</v>
      </c>
    </row>
    <row r="855" spans="8:17">
      <c r="H855" s="24" t="s">
        <v>491</v>
      </c>
      <c r="I855" s="24" t="s">
        <v>8</v>
      </c>
      <c r="J855" s="2">
        <v>16</v>
      </c>
      <c r="K855" s="3">
        <v>92.55</v>
      </c>
      <c r="L855" s="3">
        <v>92.75</v>
      </c>
      <c r="M855" s="3">
        <v>91.04</v>
      </c>
      <c r="N855" s="3">
        <v>83.99</v>
      </c>
      <c r="O855" s="3">
        <v>89.05</v>
      </c>
      <c r="P855" s="3">
        <v>86.86</v>
      </c>
      <c r="Q855" s="2">
        <v>2649</v>
      </c>
    </row>
    <row r="856" spans="8:17">
      <c r="H856" s="24" t="s">
        <v>491</v>
      </c>
      <c r="I856" s="24" t="s">
        <v>11</v>
      </c>
      <c r="J856" s="2">
        <v>10</v>
      </c>
      <c r="K856" s="3">
        <v>92.85</v>
      </c>
      <c r="L856" s="3">
        <v>90.15</v>
      </c>
      <c r="M856" s="3">
        <v>90.56</v>
      </c>
      <c r="N856" s="3">
        <v>88.34</v>
      </c>
      <c r="O856" s="3">
        <v>88.84</v>
      </c>
      <c r="P856" s="3">
        <v>87.39</v>
      </c>
      <c r="Q856" s="2">
        <v>2551</v>
      </c>
    </row>
    <row r="857" spans="8:17">
      <c r="H857" s="24" t="s">
        <v>491</v>
      </c>
      <c r="I857" s="24" t="s">
        <v>14</v>
      </c>
      <c r="J857" s="2">
        <v>45</v>
      </c>
      <c r="K857" s="3">
        <v>92.9</v>
      </c>
      <c r="L857" s="3">
        <v>92.97</v>
      </c>
      <c r="M857" s="3">
        <v>91.55</v>
      </c>
      <c r="N857" s="3">
        <v>91.7</v>
      </c>
      <c r="O857" s="3">
        <v>88.91</v>
      </c>
      <c r="P857" s="3">
        <v>88.79</v>
      </c>
      <c r="Q857" s="2">
        <v>1028</v>
      </c>
    </row>
    <row r="858" spans="8:17">
      <c r="H858" s="24" t="s">
        <v>491</v>
      </c>
      <c r="I858" s="24" t="s">
        <v>9</v>
      </c>
      <c r="J858" s="2">
        <v>11</v>
      </c>
      <c r="K858" s="3">
        <v>92.15</v>
      </c>
      <c r="L858" s="3">
        <v>90.01</v>
      </c>
      <c r="M858" s="3">
        <v>91.18</v>
      </c>
      <c r="N858" s="3">
        <v>93.03</v>
      </c>
      <c r="O858" s="3">
        <v>89.11</v>
      </c>
      <c r="P858" s="3">
        <v>88.43</v>
      </c>
      <c r="Q858" s="2">
        <v>3481</v>
      </c>
    </row>
    <row r="859" spans="8:17">
      <c r="H859" s="24" t="s">
        <v>491</v>
      </c>
      <c r="I859" s="24" t="s">
        <v>12</v>
      </c>
      <c r="J859" s="2">
        <v>26</v>
      </c>
      <c r="K859" s="3">
        <v>92.49</v>
      </c>
      <c r="L859" s="3">
        <v>90.07</v>
      </c>
      <c r="M859" s="3">
        <v>91.26</v>
      </c>
      <c r="N859" s="3">
        <v>89.21</v>
      </c>
      <c r="O859" s="3">
        <v>88.72</v>
      </c>
      <c r="P859" s="3">
        <v>87.68</v>
      </c>
      <c r="Q859" s="2">
        <v>1312</v>
      </c>
    </row>
    <row r="860" spans="8:17">
      <c r="H860" s="24" t="s">
        <v>491</v>
      </c>
      <c r="I860" s="24" t="s">
        <v>15</v>
      </c>
      <c r="J860" s="2">
        <v>39</v>
      </c>
      <c r="K860" s="3">
        <v>92.54</v>
      </c>
      <c r="L860" s="3">
        <v>92.76</v>
      </c>
      <c r="M860" s="3">
        <v>91.07</v>
      </c>
      <c r="N860" s="3">
        <v>92.07</v>
      </c>
      <c r="O860" s="3">
        <v>89.19</v>
      </c>
      <c r="P860" s="3">
        <v>88.52</v>
      </c>
      <c r="Q860" s="2">
        <v>1496</v>
      </c>
    </row>
    <row r="861" spans="8:17">
      <c r="H861" s="24" t="s">
        <v>458</v>
      </c>
      <c r="I861" s="24" t="s">
        <v>3</v>
      </c>
      <c r="J861" s="2">
        <v>478</v>
      </c>
      <c r="K861" s="3">
        <v>94.6</v>
      </c>
      <c r="L861" s="3">
        <v>94.3</v>
      </c>
      <c r="M861" s="3">
        <v>93.48</v>
      </c>
      <c r="N861" s="3">
        <v>92.78</v>
      </c>
      <c r="O861" s="3">
        <v>87.94</v>
      </c>
      <c r="P861" s="3">
        <v>87.03</v>
      </c>
      <c r="Q861" s="2">
        <v>692</v>
      </c>
    </row>
    <row r="862" spans="8:17">
      <c r="H862" s="24" t="s">
        <v>458</v>
      </c>
      <c r="I862" s="24" t="s">
        <v>1</v>
      </c>
      <c r="J862" s="2">
        <v>1249</v>
      </c>
      <c r="K862" s="3">
        <v>95.04</v>
      </c>
      <c r="L862" s="3">
        <v>94.62</v>
      </c>
      <c r="M862" s="3">
        <v>93.77</v>
      </c>
      <c r="N862" s="3">
        <v>94.15</v>
      </c>
      <c r="O862" s="3">
        <v>88.05</v>
      </c>
      <c r="P862" s="3">
        <v>87.67</v>
      </c>
      <c r="Q862" s="2">
        <v>225</v>
      </c>
    </row>
    <row r="863" spans="8:17">
      <c r="H863" s="24" t="s">
        <v>458</v>
      </c>
      <c r="I863" s="24" t="s">
        <v>2</v>
      </c>
      <c r="J863" s="2">
        <v>296</v>
      </c>
      <c r="K863" s="3">
        <v>94.36</v>
      </c>
      <c r="L863" s="3">
        <v>93.65</v>
      </c>
      <c r="M863" s="3">
        <v>93.21</v>
      </c>
      <c r="N863" s="3">
        <v>92.92</v>
      </c>
      <c r="O863" s="3">
        <v>87.91</v>
      </c>
      <c r="P863" s="3">
        <v>88</v>
      </c>
      <c r="Q863" s="2">
        <v>980</v>
      </c>
    </row>
    <row r="864" spans="8:17">
      <c r="H864" s="24" t="s">
        <v>458</v>
      </c>
      <c r="I864" s="24" t="s">
        <v>4</v>
      </c>
      <c r="J864" s="2">
        <v>196</v>
      </c>
      <c r="K864" s="3">
        <v>94.56</v>
      </c>
      <c r="L864" s="3">
        <v>94.57</v>
      </c>
      <c r="M864" s="3">
        <v>93.43</v>
      </c>
      <c r="N864" s="3">
        <v>92.99</v>
      </c>
      <c r="O864" s="3">
        <v>88.05</v>
      </c>
      <c r="P864" s="3">
        <v>87.34</v>
      </c>
      <c r="Q864" s="2">
        <v>1442</v>
      </c>
    </row>
    <row r="865" spans="8:17">
      <c r="H865" s="24" t="s">
        <v>458</v>
      </c>
      <c r="I865" s="24" t="s">
        <v>5</v>
      </c>
      <c r="J865" s="2">
        <v>179</v>
      </c>
      <c r="K865" s="3">
        <v>94.34</v>
      </c>
      <c r="L865" s="3">
        <v>94.09</v>
      </c>
      <c r="M865" s="3">
        <v>93.18</v>
      </c>
      <c r="N865" s="3">
        <v>93.25</v>
      </c>
      <c r="O865" s="3">
        <v>88.21</v>
      </c>
      <c r="P865" s="3">
        <v>87.19</v>
      </c>
      <c r="Q865" s="2">
        <v>1713</v>
      </c>
    </row>
    <row r="866" spans="8:17">
      <c r="H866" s="24" t="s">
        <v>458</v>
      </c>
      <c r="I866" s="24" t="s">
        <v>6</v>
      </c>
      <c r="J866" s="2">
        <v>371</v>
      </c>
      <c r="K866" s="3">
        <v>94.5</v>
      </c>
      <c r="L866" s="3">
        <v>94.58</v>
      </c>
      <c r="M866" s="3">
        <v>93.09</v>
      </c>
      <c r="N866" s="3">
        <v>93.33</v>
      </c>
      <c r="O866" s="3">
        <v>87.85</v>
      </c>
      <c r="P866" s="3">
        <v>86.83</v>
      </c>
      <c r="Q866" s="2">
        <v>931</v>
      </c>
    </row>
    <row r="867" spans="8:17">
      <c r="H867" s="24" t="s">
        <v>458</v>
      </c>
      <c r="I867" s="24" t="s">
        <v>7</v>
      </c>
      <c r="J867" s="2">
        <v>80</v>
      </c>
      <c r="K867" s="3">
        <v>93.94</v>
      </c>
      <c r="L867" s="3">
        <v>91.88</v>
      </c>
      <c r="M867" s="3">
        <v>92.62</v>
      </c>
      <c r="N867" s="3">
        <v>91.9</v>
      </c>
      <c r="O867" s="3">
        <v>87.36</v>
      </c>
      <c r="P867" s="3">
        <v>86.48</v>
      </c>
      <c r="Q867" s="2">
        <v>2289</v>
      </c>
    </row>
    <row r="868" spans="8:17">
      <c r="H868" s="24" t="s">
        <v>458</v>
      </c>
      <c r="I868" s="24" t="s">
        <v>10</v>
      </c>
      <c r="J868" s="2">
        <v>54</v>
      </c>
      <c r="K868" s="3">
        <v>94.2</v>
      </c>
      <c r="L868" s="3">
        <v>93.31</v>
      </c>
      <c r="M868" s="3">
        <v>92.81</v>
      </c>
      <c r="N868" s="3">
        <v>91.21</v>
      </c>
      <c r="O868" s="3">
        <v>87.89</v>
      </c>
      <c r="P868" s="3">
        <v>86.19</v>
      </c>
      <c r="Q868" s="2">
        <v>3327</v>
      </c>
    </row>
    <row r="869" spans="8:17">
      <c r="H869" s="24" t="s">
        <v>458</v>
      </c>
      <c r="I869" s="24" t="s">
        <v>13</v>
      </c>
      <c r="J869" s="2">
        <v>49</v>
      </c>
      <c r="K869" s="3">
        <v>94.02</v>
      </c>
      <c r="L869" s="3">
        <v>92.69</v>
      </c>
      <c r="M869" s="3">
        <v>92.58</v>
      </c>
      <c r="N869" s="3">
        <v>92.69</v>
      </c>
      <c r="O869" s="3">
        <v>87.73</v>
      </c>
      <c r="P869" s="3">
        <v>86.45</v>
      </c>
      <c r="Q869" s="2">
        <v>4845</v>
      </c>
    </row>
    <row r="870" spans="8:17">
      <c r="H870" s="24" t="s">
        <v>458</v>
      </c>
      <c r="I870" s="24" t="s">
        <v>8</v>
      </c>
      <c r="J870" s="2">
        <v>328</v>
      </c>
      <c r="K870" s="3">
        <v>94.43</v>
      </c>
      <c r="L870" s="3">
        <v>93.6</v>
      </c>
      <c r="M870" s="3">
        <v>93.05</v>
      </c>
      <c r="N870" s="3">
        <v>92.36</v>
      </c>
      <c r="O870" s="3">
        <v>87.95</v>
      </c>
      <c r="P870" s="3">
        <v>86.76</v>
      </c>
      <c r="Q870" s="2">
        <v>798</v>
      </c>
    </row>
    <row r="871" spans="8:17">
      <c r="H871" s="24" t="s">
        <v>458</v>
      </c>
      <c r="I871" s="24" t="s">
        <v>11</v>
      </c>
      <c r="J871" s="2">
        <v>195</v>
      </c>
      <c r="K871" s="3">
        <v>94.73</v>
      </c>
      <c r="L871" s="3">
        <v>95.12</v>
      </c>
      <c r="M871" s="3">
        <v>93.39</v>
      </c>
      <c r="N871" s="3">
        <v>94.72</v>
      </c>
      <c r="O871" s="3">
        <v>88.14</v>
      </c>
      <c r="P871" s="3">
        <v>86.67</v>
      </c>
      <c r="Q871" s="2">
        <v>969</v>
      </c>
    </row>
    <row r="872" spans="8:17">
      <c r="H872" s="24" t="s">
        <v>458</v>
      </c>
      <c r="I872" s="24" t="s">
        <v>14</v>
      </c>
      <c r="J872" s="2">
        <v>190</v>
      </c>
      <c r="K872" s="3">
        <v>94.35</v>
      </c>
      <c r="L872" s="3">
        <v>94.3</v>
      </c>
      <c r="M872" s="3">
        <v>92.92</v>
      </c>
      <c r="N872" s="3">
        <v>92.71</v>
      </c>
      <c r="O872" s="3">
        <v>88.24</v>
      </c>
      <c r="P872" s="3">
        <v>87.63</v>
      </c>
      <c r="Q872" s="2">
        <v>1092</v>
      </c>
    </row>
    <row r="873" spans="8:17">
      <c r="H873" s="24" t="s">
        <v>458</v>
      </c>
      <c r="I873" s="24" t="s">
        <v>9</v>
      </c>
      <c r="J873" s="2">
        <v>66</v>
      </c>
      <c r="K873" s="3">
        <v>93.97</v>
      </c>
      <c r="L873" s="3">
        <v>94.47</v>
      </c>
      <c r="M873" s="3">
        <v>92.73</v>
      </c>
      <c r="N873" s="3">
        <v>93.61</v>
      </c>
      <c r="O873" s="3">
        <v>88.03</v>
      </c>
      <c r="P873" s="3">
        <v>87.24</v>
      </c>
      <c r="Q873" s="2">
        <v>3260</v>
      </c>
    </row>
    <row r="874" spans="8:17">
      <c r="H874" s="24" t="s">
        <v>458</v>
      </c>
      <c r="I874" s="24" t="s">
        <v>12</v>
      </c>
      <c r="J874" s="2">
        <v>46</v>
      </c>
      <c r="K874" s="3">
        <v>93.76</v>
      </c>
      <c r="L874" s="3">
        <v>90.45</v>
      </c>
      <c r="M874" s="3">
        <v>92.55</v>
      </c>
      <c r="N874" s="3">
        <v>92.62</v>
      </c>
      <c r="O874" s="3">
        <v>87.84</v>
      </c>
      <c r="P874" s="3">
        <v>88.36</v>
      </c>
      <c r="Q874" s="2">
        <v>2965</v>
      </c>
    </row>
    <row r="875" spans="8:17">
      <c r="H875" s="24" t="s">
        <v>458</v>
      </c>
      <c r="I875" s="24" t="s">
        <v>15</v>
      </c>
      <c r="J875" s="2">
        <v>39</v>
      </c>
      <c r="K875" s="3">
        <v>94.26</v>
      </c>
      <c r="L875" s="3">
        <v>90.68</v>
      </c>
      <c r="M875" s="3">
        <v>92.85</v>
      </c>
      <c r="N875" s="3">
        <v>93.33</v>
      </c>
      <c r="O875" s="3">
        <v>88.51</v>
      </c>
      <c r="P875" s="3">
        <v>87.64</v>
      </c>
      <c r="Q875" s="2">
        <v>4143</v>
      </c>
    </row>
    <row r="876" spans="8:17">
      <c r="H876" s="24" t="s">
        <v>458</v>
      </c>
      <c r="I876" s="24" t="s">
        <v>616</v>
      </c>
      <c r="J876" s="2">
        <v>3</v>
      </c>
      <c r="K876" s="3">
        <v>95.06</v>
      </c>
      <c r="L876" s="3">
        <v>94.23</v>
      </c>
      <c r="M876" s="3">
        <v>94.75</v>
      </c>
      <c r="N876" s="3">
        <v>93.74</v>
      </c>
      <c r="O876" s="3">
        <v>87.32</v>
      </c>
      <c r="P876" s="3">
        <v>86.92</v>
      </c>
      <c r="Q876" s="2">
        <v>100</v>
      </c>
    </row>
    <row r="877" spans="8:17">
      <c r="H877" s="24" t="s">
        <v>502</v>
      </c>
      <c r="I877" s="24" t="s">
        <v>3</v>
      </c>
      <c r="J877" s="2">
        <v>74</v>
      </c>
      <c r="K877" s="3">
        <v>93.35</v>
      </c>
      <c r="L877" s="3">
        <v>92.6</v>
      </c>
      <c r="M877" s="3">
        <v>91.96</v>
      </c>
      <c r="N877" s="3">
        <v>91.65</v>
      </c>
      <c r="O877" s="3">
        <v>86.92</v>
      </c>
      <c r="P877" s="3">
        <v>86.84</v>
      </c>
      <c r="Q877" s="2">
        <v>440</v>
      </c>
    </row>
    <row r="878" spans="8:17">
      <c r="H878" s="24" t="s">
        <v>502</v>
      </c>
      <c r="I878" s="24" t="s">
        <v>1</v>
      </c>
      <c r="J878" s="2">
        <v>90</v>
      </c>
      <c r="K878" s="3">
        <v>93.57</v>
      </c>
      <c r="L878" s="3">
        <v>95.2</v>
      </c>
      <c r="M878" s="3">
        <v>91.9</v>
      </c>
      <c r="N878" s="3">
        <v>89.32</v>
      </c>
      <c r="O878" s="3">
        <v>87.36</v>
      </c>
      <c r="P878" s="3">
        <v>87.07</v>
      </c>
      <c r="Q878" s="2">
        <v>368</v>
      </c>
    </row>
    <row r="879" spans="8:17">
      <c r="H879" s="24" t="s">
        <v>502</v>
      </c>
      <c r="I879" s="24" t="s">
        <v>2</v>
      </c>
      <c r="J879" s="2">
        <v>18</v>
      </c>
      <c r="K879" s="3">
        <v>93.44</v>
      </c>
      <c r="L879" s="3">
        <v>91.39</v>
      </c>
      <c r="M879" s="3">
        <v>92.03</v>
      </c>
      <c r="N879" s="3">
        <v>87.6</v>
      </c>
      <c r="O879" s="3">
        <v>86.89</v>
      </c>
      <c r="P879" s="3">
        <v>85.34</v>
      </c>
      <c r="Q879" s="2">
        <v>1458</v>
      </c>
    </row>
    <row r="880" spans="8:17">
      <c r="H880" s="24" t="s">
        <v>502</v>
      </c>
      <c r="I880" s="24" t="s">
        <v>4</v>
      </c>
      <c r="J880" s="2">
        <v>16</v>
      </c>
      <c r="K880" s="3">
        <v>93.7</v>
      </c>
      <c r="L880" s="3">
        <v>90.79</v>
      </c>
      <c r="M880" s="3">
        <v>92.54</v>
      </c>
      <c r="N880" s="3">
        <v>89.41</v>
      </c>
      <c r="O880" s="3">
        <v>87</v>
      </c>
      <c r="P880" s="3">
        <v>88.2</v>
      </c>
      <c r="Q880" s="2">
        <v>1956</v>
      </c>
    </row>
    <row r="881" spans="8:17">
      <c r="H881" s="24" t="s">
        <v>502</v>
      </c>
      <c r="I881" s="24" t="s">
        <v>5</v>
      </c>
      <c r="J881" s="2">
        <v>18</v>
      </c>
      <c r="K881" s="3">
        <v>93.47</v>
      </c>
      <c r="L881" s="3">
        <v>91.24</v>
      </c>
      <c r="M881" s="3">
        <v>91.55</v>
      </c>
      <c r="N881" s="3">
        <v>87.33</v>
      </c>
      <c r="O881" s="3">
        <v>87.24</v>
      </c>
      <c r="P881" s="3">
        <v>86.84</v>
      </c>
      <c r="Q881" s="2">
        <v>2539</v>
      </c>
    </row>
    <row r="882" spans="8:17">
      <c r="H882" s="24" t="s">
        <v>502</v>
      </c>
      <c r="I882" s="24" t="s">
        <v>6</v>
      </c>
      <c r="J882" s="2">
        <v>60</v>
      </c>
      <c r="K882" s="3">
        <v>93.17</v>
      </c>
      <c r="L882" s="3">
        <v>92.66</v>
      </c>
      <c r="M882" s="3">
        <v>91.62</v>
      </c>
      <c r="N882" s="3">
        <v>89.95</v>
      </c>
      <c r="O882" s="3">
        <v>87.12</v>
      </c>
      <c r="P882" s="3">
        <v>86.7</v>
      </c>
      <c r="Q882" s="2">
        <v>445</v>
      </c>
    </row>
    <row r="883" spans="8:17">
      <c r="H883" s="24" t="s">
        <v>502</v>
      </c>
      <c r="I883" s="24" t="s">
        <v>7</v>
      </c>
      <c r="J883" s="2">
        <v>20</v>
      </c>
      <c r="K883" s="3">
        <v>93.08</v>
      </c>
      <c r="L883" s="3">
        <v>93.17</v>
      </c>
      <c r="M883" s="3">
        <v>91.67</v>
      </c>
      <c r="N883" s="3">
        <v>92.01</v>
      </c>
      <c r="O883" s="3">
        <v>87.15</v>
      </c>
      <c r="P883" s="3">
        <v>86.73</v>
      </c>
      <c r="Q883" s="2">
        <v>1732</v>
      </c>
    </row>
    <row r="884" spans="8:17">
      <c r="H884" s="24" t="s">
        <v>502</v>
      </c>
      <c r="I884" s="24" t="s">
        <v>10</v>
      </c>
      <c r="J884" s="2">
        <v>13</v>
      </c>
      <c r="K884" s="3">
        <v>94.17</v>
      </c>
      <c r="L884" s="3">
        <v>92.84</v>
      </c>
      <c r="M884" s="3">
        <v>92.54</v>
      </c>
      <c r="N884" s="3">
        <v>90.07</v>
      </c>
      <c r="O884" s="3">
        <v>87.36</v>
      </c>
      <c r="P884" s="3">
        <v>86.19</v>
      </c>
      <c r="Q884" s="2">
        <v>2013</v>
      </c>
    </row>
    <row r="885" spans="8:17">
      <c r="H885" s="24" t="s">
        <v>502</v>
      </c>
      <c r="I885" s="24" t="s">
        <v>13</v>
      </c>
      <c r="J885" s="2">
        <v>9</v>
      </c>
      <c r="K885" s="3">
        <v>93.36</v>
      </c>
      <c r="L885" s="3">
        <v>90.63</v>
      </c>
      <c r="M885" s="3">
        <v>91.12</v>
      </c>
      <c r="N885" s="3">
        <v>89.91</v>
      </c>
      <c r="O885" s="3">
        <v>87.7</v>
      </c>
      <c r="P885" s="3">
        <v>86.54</v>
      </c>
      <c r="Q885" s="2">
        <v>1959</v>
      </c>
    </row>
    <row r="886" spans="8:17">
      <c r="H886" s="24" t="s">
        <v>502</v>
      </c>
      <c r="I886" s="24" t="s">
        <v>8</v>
      </c>
      <c r="J886" s="2">
        <v>22</v>
      </c>
      <c r="K886" s="3">
        <v>92.86</v>
      </c>
      <c r="L886" s="3">
        <v>90.15</v>
      </c>
      <c r="M886" s="3">
        <v>91.14</v>
      </c>
      <c r="N886" s="3">
        <v>88.83</v>
      </c>
      <c r="O886" s="3">
        <v>87.17</v>
      </c>
      <c r="P886" s="3">
        <v>85.15</v>
      </c>
      <c r="Q886" s="2">
        <v>886</v>
      </c>
    </row>
    <row r="887" spans="8:17">
      <c r="H887" s="24" t="s">
        <v>502</v>
      </c>
      <c r="I887" s="24" t="s">
        <v>11</v>
      </c>
      <c r="J887" s="2">
        <v>17</v>
      </c>
      <c r="K887" s="3">
        <v>93.19</v>
      </c>
      <c r="L887" s="3">
        <v>91.24</v>
      </c>
      <c r="M887" s="3">
        <v>91.32</v>
      </c>
      <c r="N887" s="3">
        <v>87.7</v>
      </c>
      <c r="O887" s="3">
        <v>86.92</v>
      </c>
      <c r="P887" s="3">
        <v>86.18</v>
      </c>
      <c r="Q887" s="2">
        <v>1452</v>
      </c>
    </row>
    <row r="888" spans="8:17">
      <c r="H888" s="24" t="s">
        <v>502</v>
      </c>
      <c r="I888" s="24" t="s">
        <v>14</v>
      </c>
      <c r="J888" s="2">
        <v>25</v>
      </c>
      <c r="K888" s="3">
        <v>93.4</v>
      </c>
      <c r="L888" s="3">
        <v>92.17</v>
      </c>
      <c r="M888" s="3">
        <v>91.92</v>
      </c>
      <c r="N888" s="3">
        <v>89.49</v>
      </c>
      <c r="O888" s="3">
        <v>87.24</v>
      </c>
      <c r="P888" s="3">
        <v>85.19</v>
      </c>
      <c r="Q888" s="2">
        <v>1815</v>
      </c>
    </row>
    <row r="889" spans="8:17">
      <c r="H889" s="24" t="s">
        <v>502</v>
      </c>
      <c r="I889" s="24" t="s">
        <v>9</v>
      </c>
      <c r="J889" s="2">
        <v>5</v>
      </c>
      <c r="K889" s="3">
        <v>92.82</v>
      </c>
      <c r="L889" s="3">
        <v>91.44</v>
      </c>
      <c r="M889" s="3">
        <v>90.88</v>
      </c>
      <c r="N889" s="3">
        <v>89.67</v>
      </c>
      <c r="O889" s="3">
        <v>86.85</v>
      </c>
      <c r="P889" s="3">
        <v>86.42</v>
      </c>
      <c r="Q889" s="2">
        <v>3588</v>
      </c>
    </row>
    <row r="890" spans="8:17">
      <c r="H890" s="24" t="s">
        <v>502</v>
      </c>
      <c r="I890" s="24" t="s">
        <v>12</v>
      </c>
      <c r="J890" s="2">
        <v>4</v>
      </c>
      <c r="K890" s="3">
        <v>92.94</v>
      </c>
      <c r="L890" s="3">
        <v>90.6</v>
      </c>
      <c r="M890" s="3">
        <v>90.97</v>
      </c>
      <c r="N890" s="3">
        <v>89.12</v>
      </c>
      <c r="O890" s="3">
        <v>86.79</v>
      </c>
      <c r="P890" s="3">
        <v>85.65</v>
      </c>
      <c r="Q890" s="2">
        <v>14088</v>
      </c>
    </row>
    <row r="891" spans="8:17">
      <c r="H891" s="24" t="s">
        <v>502</v>
      </c>
      <c r="I891" s="24" t="s">
        <v>15</v>
      </c>
      <c r="J891" s="2">
        <v>7</v>
      </c>
      <c r="K891" s="3">
        <v>92.75</v>
      </c>
      <c r="L891" s="3">
        <v>89.34</v>
      </c>
      <c r="M891" s="3">
        <v>90.45</v>
      </c>
      <c r="N891" s="3">
        <v>88.16</v>
      </c>
      <c r="O891" s="3">
        <v>87.32</v>
      </c>
      <c r="P891" s="3">
        <v>86.75</v>
      </c>
      <c r="Q891" s="2">
        <v>4753</v>
      </c>
    </row>
    <row r="892" spans="8:17">
      <c r="H892" s="24" t="s">
        <v>444</v>
      </c>
      <c r="I892" s="24" t="s">
        <v>3</v>
      </c>
      <c r="J892" s="2">
        <v>2224</v>
      </c>
      <c r="K892" s="3">
        <v>95.47</v>
      </c>
      <c r="L892" s="3">
        <v>95.57</v>
      </c>
      <c r="M892" s="3">
        <v>92.5</v>
      </c>
      <c r="N892" s="3">
        <v>93.97</v>
      </c>
      <c r="O892" s="3">
        <v>88.82</v>
      </c>
      <c r="P892" s="3">
        <v>87.46</v>
      </c>
      <c r="Q892" s="2">
        <v>850</v>
      </c>
    </row>
    <row r="893" spans="8:17">
      <c r="H893" s="24" t="s">
        <v>444</v>
      </c>
      <c r="I893" s="24" t="s">
        <v>1</v>
      </c>
      <c r="J893" s="2">
        <v>6446</v>
      </c>
      <c r="K893" s="3">
        <v>96.05</v>
      </c>
      <c r="L893" s="3">
        <v>96.2</v>
      </c>
      <c r="M893" s="3">
        <v>92.58</v>
      </c>
      <c r="N893" s="3">
        <v>93.94</v>
      </c>
      <c r="O893" s="3">
        <v>89.13</v>
      </c>
      <c r="P893" s="3">
        <v>89.03</v>
      </c>
      <c r="Q893" s="2">
        <v>262</v>
      </c>
    </row>
    <row r="894" spans="8:17">
      <c r="H894" s="24" t="s">
        <v>444</v>
      </c>
      <c r="I894" s="24" t="s">
        <v>2</v>
      </c>
      <c r="J894" s="2">
        <v>1248</v>
      </c>
      <c r="K894" s="3">
        <v>95.42</v>
      </c>
      <c r="L894" s="3">
        <v>95.98</v>
      </c>
      <c r="M894" s="3">
        <v>92.53</v>
      </c>
      <c r="N894" s="3">
        <v>92.2</v>
      </c>
      <c r="O894" s="3">
        <v>88.87</v>
      </c>
      <c r="P894" s="3">
        <v>88.4</v>
      </c>
      <c r="Q894" s="2">
        <v>1346</v>
      </c>
    </row>
    <row r="895" spans="8:17">
      <c r="H895" s="24" t="s">
        <v>444</v>
      </c>
      <c r="I895" s="24" t="s">
        <v>4</v>
      </c>
      <c r="J895" s="2">
        <v>902</v>
      </c>
      <c r="K895" s="3">
        <v>95.56</v>
      </c>
      <c r="L895" s="3">
        <v>95.25</v>
      </c>
      <c r="M895" s="3">
        <v>92.26</v>
      </c>
      <c r="N895" s="3">
        <v>91.26</v>
      </c>
      <c r="O895" s="3">
        <v>89.21</v>
      </c>
      <c r="P895" s="3">
        <v>88.23</v>
      </c>
      <c r="Q895" s="2">
        <v>1745</v>
      </c>
    </row>
    <row r="896" spans="8:17">
      <c r="H896" s="24" t="s">
        <v>444</v>
      </c>
      <c r="I896" s="24" t="s">
        <v>5</v>
      </c>
      <c r="J896" s="2">
        <v>812</v>
      </c>
      <c r="K896" s="3">
        <v>95.44</v>
      </c>
      <c r="L896" s="3">
        <v>96.6</v>
      </c>
      <c r="M896" s="3">
        <v>92.44</v>
      </c>
      <c r="N896" s="3">
        <v>91.94</v>
      </c>
      <c r="O896" s="3">
        <v>89.3</v>
      </c>
      <c r="P896" s="3">
        <v>88.33</v>
      </c>
      <c r="Q896" s="2">
        <v>2032</v>
      </c>
    </row>
    <row r="897" spans="8:17">
      <c r="H897" s="24" t="s">
        <v>444</v>
      </c>
      <c r="I897" s="24" t="s">
        <v>6</v>
      </c>
      <c r="J897" s="2">
        <v>2597</v>
      </c>
      <c r="K897" s="3">
        <v>95.88</v>
      </c>
      <c r="L897" s="3">
        <v>96.33</v>
      </c>
      <c r="M897" s="3">
        <v>91.67</v>
      </c>
      <c r="N897" s="3">
        <v>91.05</v>
      </c>
      <c r="O897" s="3">
        <v>89.24</v>
      </c>
      <c r="P897" s="3">
        <v>88.06</v>
      </c>
      <c r="Q897" s="2">
        <v>756</v>
      </c>
    </row>
    <row r="898" spans="8:17">
      <c r="H898" s="24" t="s">
        <v>444</v>
      </c>
      <c r="I898" s="24" t="s">
        <v>7</v>
      </c>
      <c r="J898" s="2">
        <v>518</v>
      </c>
      <c r="K898" s="3">
        <v>95.25</v>
      </c>
      <c r="L898" s="3">
        <v>95.37</v>
      </c>
      <c r="M898" s="3">
        <v>91.7</v>
      </c>
      <c r="N898" s="3">
        <v>90.29</v>
      </c>
      <c r="O898" s="3">
        <v>88.97</v>
      </c>
      <c r="P898" s="3">
        <v>88.52</v>
      </c>
      <c r="Q898" s="2">
        <v>2946</v>
      </c>
    </row>
    <row r="899" spans="8:17">
      <c r="H899" s="24" t="s">
        <v>444</v>
      </c>
      <c r="I899" s="24" t="s">
        <v>10</v>
      </c>
      <c r="J899" s="2">
        <v>378</v>
      </c>
      <c r="K899" s="3">
        <v>95.14</v>
      </c>
      <c r="L899" s="3">
        <v>96.23</v>
      </c>
      <c r="M899" s="3">
        <v>91.5</v>
      </c>
      <c r="N899" s="3">
        <v>90.17</v>
      </c>
      <c r="O899" s="3">
        <v>89.13</v>
      </c>
      <c r="P899" s="3">
        <v>88.26</v>
      </c>
      <c r="Q899" s="2">
        <v>3318</v>
      </c>
    </row>
    <row r="900" spans="8:17">
      <c r="H900" s="24" t="s">
        <v>444</v>
      </c>
      <c r="I900" s="24" t="s">
        <v>13</v>
      </c>
      <c r="J900" s="2">
        <v>330</v>
      </c>
      <c r="K900" s="3">
        <v>95.19</v>
      </c>
      <c r="L900" s="3">
        <v>94.62</v>
      </c>
      <c r="M900" s="3">
        <v>91.43</v>
      </c>
      <c r="N900" s="3">
        <v>89.61</v>
      </c>
      <c r="O900" s="3">
        <v>89.22</v>
      </c>
      <c r="P900" s="3">
        <v>87.99</v>
      </c>
      <c r="Q900" s="2">
        <v>3802</v>
      </c>
    </row>
    <row r="901" spans="8:17">
      <c r="H901" s="24" t="s">
        <v>444</v>
      </c>
      <c r="I901" s="24" t="s">
        <v>8</v>
      </c>
      <c r="J901" s="2">
        <v>2303</v>
      </c>
      <c r="K901" s="3">
        <v>95.91</v>
      </c>
      <c r="L901" s="3">
        <v>96.4</v>
      </c>
      <c r="M901" s="3">
        <v>91.76</v>
      </c>
      <c r="N901" s="3">
        <v>92.54</v>
      </c>
      <c r="O901" s="3">
        <v>89.32</v>
      </c>
      <c r="P901" s="3">
        <v>88.28</v>
      </c>
      <c r="Q901" s="2">
        <v>681</v>
      </c>
    </row>
    <row r="902" spans="8:17">
      <c r="H902" s="24" t="s">
        <v>444</v>
      </c>
      <c r="I902" s="24" t="s">
        <v>11</v>
      </c>
      <c r="J902" s="2">
        <v>1743</v>
      </c>
      <c r="K902" s="3">
        <v>96.02</v>
      </c>
      <c r="L902" s="3">
        <v>96.07</v>
      </c>
      <c r="M902" s="3">
        <v>91.62</v>
      </c>
      <c r="N902" s="3">
        <v>92.84</v>
      </c>
      <c r="O902" s="3">
        <v>89.59</v>
      </c>
      <c r="P902" s="3">
        <v>88.27</v>
      </c>
      <c r="Q902" s="2">
        <v>835</v>
      </c>
    </row>
    <row r="903" spans="8:17">
      <c r="H903" s="24" t="s">
        <v>444</v>
      </c>
      <c r="I903" s="24" t="s">
        <v>14</v>
      </c>
      <c r="J903" s="2">
        <v>1416</v>
      </c>
      <c r="K903" s="3">
        <v>95.9</v>
      </c>
      <c r="L903" s="3">
        <v>95.68</v>
      </c>
      <c r="M903" s="3">
        <v>91.46</v>
      </c>
      <c r="N903" s="3">
        <v>90.02</v>
      </c>
      <c r="O903" s="3">
        <v>89.73</v>
      </c>
      <c r="P903" s="3">
        <v>88.83</v>
      </c>
      <c r="Q903" s="2">
        <v>936</v>
      </c>
    </row>
    <row r="904" spans="8:17">
      <c r="H904" s="24" t="s">
        <v>444</v>
      </c>
      <c r="I904" s="24" t="s">
        <v>9</v>
      </c>
      <c r="J904" s="2">
        <v>402</v>
      </c>
      <c r="K904" s="3">
        <v>95.29</v>
      </c>
      <c r="L904" s="3">
        <v>93.96</v>
      </c>
      <c r="M904" s="3">
        <v>91.8</v>
      </c>
      <c r="N904" s="3">
        <v>90.82</v>
      </c>
      <c r="O904" s="3">
        <v>89.27</v>
      </c>
      <c r="P904" s="3">
        <v>87.68</v>
      </c>
      <c r="Q904" s="2">
        <v>3466</v>
      </c>
    </row>
    <row r="905" spans="8:17">
      <c r="H905" s="24" t="s">
        <v>444</v>
      </c>
      <c r="I905" s="24" t="s">
        <v>12</v>
      </c>
      <c r="J905" s="2">
        <v>308</v>
      </c>
      <c r="K905" s="3">
        <v>95.08</v>
      </c>
      <c r="L905" s="3">
        <v>94.29</v>
      </c>
      <c r="M905" s="3">
        <v>91.64</v>
      </c>
      <c r="N905" s="3">
        <v>92.68</v>
      </c>
      <c r="O905" s="3">
        <v>89.18</v>
      </c>
      <c r="P905" s="3">
        <v>88.29</v>
      </c>
      <c r="Q905" s="2">
        <v>3580</v>
      </c>
    </row>
    <row r="906" spans="8:17">
      <c r="H906" s="24" t="s">
        <v>444</v>
      </c>
      <c r="I906" s="24" t="s">
        <v>15</v>
      </c>
      <c r="J906" s="2">
        <v>279</v>
      </c>
      <c r="K906" s="3">
        <v>95.26</v>
      </c>
      <c r="L906" s="3">
        <v>94.8</v>
      </c>
      <c r="M906" s="3">
        <v>91.45</v>
      </c>
      <c r="N906" s="3">
        <v>88.05</v>
      </c>
      <c r="O906" s="3">
        <v>89.65</v>
      </c>
      <c r="P906" s="3">
        <v>88.86</v>
      </c>
      <c r="Q906" s="2">
        <v>3826</v>
      </c>
    </row>
    <row r="907" spans="8:17">
      <c r="H907" s="24" t="s">
        <v>444</v>
      </c>
      <c r="I907" s="24" t="s">
        <v>617</v>
      </c>
      <c r="J907" s="2">
        <v>3</v>
      </c>
      <c r="K907" s="3">
        <v>95.17</v>
      </c>
      <c r="L907" s="3">
        <v>91.73</v>
      </c>
      <c r="M907" s="3">
        <v>89.05</v>
      </c>
      <c r="N907" s="3">
        <v>88.7</v>
      </c>
      <c r="O907" s="3">
        <v>88.39</v>
      </c>
      <c r="P907" s="3">
        <v>87.12</v>
      </c>
      <c r="Q907" s="2">
        <v>70</v>
      </c>
    </row>
    <row r="908" spans="8:17">
      <c r="H908" s="24" t="s">
        <v>444</v>
      </c>
      <c r="I908" s="24" t="s">
        <v>616</v>
      </c>
      <c r="J908" s="2">
        <v>7</v>
      </c>
      <c r="K908" s="3">
        <v>95.16</v>
      </c>
      <c r="L908" s="3">
        <v>91.93</v>
      </c>
      <c r="M908" s="3">
        <v>91.63</v>
      </c>
      <c r="N908" s="3">
        <v>88.29</v>
      </c>
      <c r="O908" s="3">
        <v>89.66</v>
      </c>
      <c r="P908" s="3">
        <v>87.19</v>
      </c>
      <c r="Q908" s="2">
        <v>100</v>
      </c>
    </row>
    <row r="909" spans="8:17">
      <c r="H909" s="24" t="s">
        <v>504</v>
      </c>
      <c r="I909" s="24" t="s">
        <v>3</v>
      </c>
      <c r="J909" s="2">
        <v>44</v>
      </c>
      <c r="K909" s="3">
        <v>93.04</v>
      </c>
      <c r="L909" s="3">
        <v>91.2</v>
      </c>
      <c r="M909" s="3">
        <v>91.82</v>
      </c>
      <c r="N909" s="3">
        <v>87.24</v>
      </c>
      <c r="O909" s="3">
        <v>87.21</v>
      </c>
      <c r="P909" s="3">
        <v>86.44</v>
      </c>
      <c r="Q909" s="2">
        <v>746</v>
      </c>
    </row>
    <row r="910" spans="8:17">
      <c r="H910" s="24" t="s">
        <v>504</v>
      </c>
      <c r="I910" s="24" t="s">
        <v>1</v>
      </c>
      <c r="J910" s="2">
        <v>83</v>
      </c>
      <c r="K910" s="3">
        <v>93.84</v>
      </c>
      <c r="L910" s="3">
        <v>93.2</v>
      </c>
      <c r="M910" s="3">
        <v>92.49</v>
      </c>
      <c r="N910" s="3">
        <v>92.21</v>
      </c>
      <c r="O910" s="3">
        <v>87.18</v>
      </c>
      <c r="P910" s="3">
        <v>86.96</v>
      </c>
      <c r="Q910" s="2">
        <v>342</v>
      </c>
    </row>
    <row r="911" spans="8:17">
      <c r="H911" s="24" t="s">
        <v>504</v>
      </c>
      <c r="I911" s="24" t="s">
        <v>2</v>
      </c>
      <c r="J911" s="2">
        <v>45</v>
      </c>
      <c r="K911" s="3">
        <v>93.56</v>
      </c>
      <c r="L911" s="3">
        <v>93.21</v>
      </c>
      <c r="M911" s="3">
        <v>92.46</v>
      </c>
      <c r="N911" s="3">
        <v>91.85</v>
      </c>
      <c r="O911" s="3">
        <v>87.41</v>
      </c>
      <c r="P911" s="3">
        <v>87.45</v>
      </c>
      <c r="Q911" s="2">
        <v>661</v>
      </c>
    </row>
    <row r="912" spans="8:17">
      <c r="H912" s="24" t="s">
        <v>504</v>
      </c>
      <c r="I912" s="24" t="s">
        <v>4</v>
      </c>
      <c r="J912" s="2">
        <v>15</v>
      </c>
      <c r="K912" s="3">
        <v>93.03</v>
      </c>
      <c r="L912" s="3">
        <v>93.16</v>
      </c>
      <c r="M912" s="3">
        <v>91.38</v>
      </c>
      <c r="N912" s="3">
        <v>87.83</v>
      </c>
      <c r="O912" s="3">
        <v>87.38</v>
      </c>
      <c r="P912" s="3">
        <v>86.17</v>
      </c>
      <c r="Q912" s="2">
        <v>1733</v>
      </c>
    </row>
    <row r="913" spans="8:17">
      <c r="H913" s="24" t="s">
        <v>504</v>
      </c>
      <c r="I913" s="24" t="s">
        <v>5</v>
      </c>
      <c r="J913" s="2">
        <v>10</v>
      </c>
      <c r="K913" s="3">
        <v>92.89</v>
      </c>
      <c r="L913" s="3">
        <v>89.41</v>
      </c>
      <c r="M913" s="3">
        <v>92.18</v>
      </c>
      <c r="N913" s="3">
        <v>88.41</v>
      </c>
      <c r="O913" s="3">
        <v>87.23</v>
      </c>
      <c r="P913" s="3">
        <v>86.37</v>
      </c>
      <c r="Q913" s="2">
        <v>1574</v>
      </c>
    </row>
    <row r="914" spans="8:17">
      <c r="H914" s="24" t="s">
        <v>504</v>
      </c>
      <c r="I914" s="24" t="s">
        <v>6</v>
      </c>
      <c r="J914" s="2">
        <v>36</v>
      </c>
      <c r="K914" s="3">
        <v>93.34</v>
      </c>
      <c r="L914" s="3">
        <v>91.98</v>
      </c>
      <c r="M914" s="3">
        <v>91.69</v>
      </c>
      <c r="N914" s="3">
        <v>91.65</v>
      </c>
      <c r="O914" s="3">
        <v>87.52</v>
      </c>
      <c r="P914" s="3">
        <v>87.24</v>
      </c>
      <c r="Q914" s="2">
        <v>1013</v>
      </c>
    </row>
    <row r="915" spans="8:17">
      <c r="H915" s="24" t="s">
        <v>504</v>
      </c>
      <c r="I915" s="24" t="s">
        <v>7</v>
      </c>
      <c r="J915" s="2">
        <v>25</v>
      </c>
      <c r="K915" s="3">
        <v>93.1</v>
      </c>
      <c r="L915" s="3">
        <v>90.71</v>
      </c>
      <c r="M915" s="3">
        <v>91.42</v>
      </c>
      <c r="N915" s="3">
        <v>91.15</v>
      </c>
      <c r="O915" s="3">
        <v>86.96</v>
      </c>
      <c r="P915" s="3">
        <v>85.01</v>
      </c>
      <c r="Q915" s="2">
        <v>1511</v>
      </c>
    </row>
    <row r="916" spans="8:17">
      <c r="H916" s="24" t="s">
        <v>504</v>
      </c>
      <c r="I916" s="24" t="s">
        <v>10</v>
      </c>
      <c r="J916" s="2">
        <v>3</v>
      </c>
      <c r="K916" s="3">
        <v>94.1</v>
      </c>
      <c r="L916" s="3">
        <v>93.06</v>
      </c>
      <c r="M916" s="3">
        <v>92.59</v>
      </c>
      <c r="N916" s="3">
        <v>91.59</v>
      </c>
      <c r="O916" s="3">
        <v>87.35</v>
      </c>
      <c r="P916" s="3">
        <v>86.95</v>
      </c>
      <c r="Q916" s="2">
        <v>5087</v>
      </c>
    </row>
    <row r="917" spans="8:17">
      <c r="H917" s="24" t="s">
        <v>504</v>
      </c>
      <c r="I917" s="24" t="s">
        <v>13</v>
      </c>
      <c r="J917" s="2">
        <v>5</v>
      </c>
      <c r="K917" s="3">
        <v>91.73</v>
      </c>
      <c r="L917" s="3">
        <v>90.01</v>
      </c>
      <c r="M917" s="3">
        <v>90.88</v>
      </c>
      <c r="N917" s="3">
        <v>88.99</v>
      </c>
      <c r="O917" s="3">
        <v>87.73</v>
      </c>
      <c r="P917" s="3">
        <v>85.78</v>
      </c>
      <c r="Q917" s="2">
        <v>5006</v>
      </c>
    </row>
    <row r="918" spans="8:17">
      <c r="H918" s="24" t="s">
        <v>504</v>
      </c>
      <c r="I918" s="24" t="s">
        <v>8</v>
      </c>
      <c r="J918" s="2">
        <v>56</v>
      </c>
      <c r="K918" s="3">
        <v>93.81</v>
      </c>
      <c r="L918" s="3">
        <v>93.86</v>
      </c>
      <c r="M918" s="3">
        <v>92.29</v>
      </c>
      <c r="N918" s="3">
        <v>89.72</v>
      </c>
      <c r="O918" s="3">
        <v>87.24</v>
      </c>
      <c r="P918" s="3">
        <v>86.71</v>
      </c>
      <c r="Q918" s="2">
        <v>491</v>
      </c>
    </row>
    <row r="919" spans="8:17">
      <c r="H919" s="24" t="s">
        <v>504</v>
      </c>
      <c r="I919" s="24" t="s">
        <v>11</v>
      </c>
      <c r="J919" s="2">
        <v>15</v>
      </c>
      <c r="K919" s="3">
        <v>93.35</v>
      </c>
      <c r="L919" s="3">
        <v>92.66</v>
      </c>
      <c r="M919" s="3">
        <v>92.09</v>
      </c>
      <c r="N919" s="3">
        <v>89.42</v>
      </c>
      <c r="O919" s="3">
        <v>87.41</v>
      </c>
      <c r="P919" s="3">
        <v>84.72</v>
      </c>
      <c r="Q919" s="2">
        <v>1715</v>
      </c>
    </row>
    <row r="920" spans="8:17">
      <c r="H920" s="24" t="s">
        <v>504</v>
      </c>
      <c r="I920" s="24" t="s">
        <v>14</v>
      </c>
      <c r="J920" s="2">
        <v>12</v>
      </c>
      <c r="K920" s="3">
        <v>93.36</v>
      </c>
      <c r="L920" s="3">
        <v>89.57</v>
      </c>
      <c r="M920" s="3">
        <v>91.91</v>
      </c>
      <c r="N920" s="3">
        <v>93.09</v>
      </c>
      <c r="O920" s="3">
        <v>87.31</v>
      </c>
      <c r="P920" s="3">
        <v>85.09</v>
      </c>
      <c r="Q920" s="2">
        <v>1200</v>
      </c>
    </row>
    <row r="921" spans="8:17">
      <c r="H921" s="24" t="s">
        <v>504</v>
      </c>
      <c r="I921" s="24" t="s">
        <v>9</v>
      </c>
      <c r="J921" s="2">
        <v>12</v>
      </c>
      <c r="K921" s="3">
        <v>93.48</v>
      </c>
      <c r="L921" s="3">
        <v>90.61</v>
      </c>
      <c r="M921" s="3">
        <v>91.72</v>
      </c>
      <c r="N921" s="3">
        <v>89.26</v>
      </c>
      <c r="O921" s="3">
        <v>87.55</v>
      </c>
      <c r="P921" s="3">
        <v>86.07</v>
      </c>
      <c r="Q921" s="2">
        <v>1967</v>
      </c>
    </row>
    <row r="922" spans="8:17">
      <c r="H922" s="24" t="s">
        <v>504</v>
      </c>
      <c r="I922" s="24" t="s">
        <v>12</v>
      </c>
      <c r="J922" s="2">
        <v>9</v>
      </c>
      <c r="K922" s="3">
        <v>92.63</v>
      </c>
      <c r="L922" s="3">
        <v>90.97</v>
      </c>
      <c r="M922" s="3">
        <v>91.37</v>
      </c>
      <c r="N922" s="3">
        <v>91.56</v>
      </c>
      <c r="O922" s="3">
        <v>87.37</v>
      </c>
      <c r="P922" s="3">
        <v>85.86</v>
      </c>
      <c r="Q922" s="2">
        <v>3029</v>
      </c>
    </row>
    <row r="923" spans="8:17">
      <c r="H923" s="24" t="s">
        <v>504</v>
      </c>
      <c r="I923" s="24" t="s">
        <v>15</v>
      </c>
      <c r="J923" s="2">
        <v>1</v>
      </c>
      <c r="K923" s="3">
        <v>96.39</v>
      </c>
      <c r="L923" s="3">
        <v>96.39</v>
      </c>
      <c r="M923" s="3">
        <v>94.86</v>
      </c>
      <c r="N923" s="3">
        <v>94.86</v>
      </c>
      <c r="O923" s="3">
        <v>89.04</v>
      </c>
      <c r="P923" s="3">
        <v>89.04</v>
      </c>
      <c r="Q923" s="2">
        <v>11860</v>
      </c>
    </row>
    <row r="924" spans="8:17">
      <c r="H924" s="24" t="s">
        <v>471</v>
      </c>
      <c r="I924" s="24" t="s">
        <v>3</v>
      </c>
      <c r="J924" s="2">
        <v>194</v>
      </c>
      <c r="K924" s="3">
        <v>93.28</v>
      </c>
      <c r="L924" s="3">
        <v>92.53</v>
      </c>
      <c r="M924" s="3">
        <v>91.84</v>
      </c>
      <c r="N924" s="3">
        <v>91.15</v>
      </c>
      <c r="O924" s="3">
        <v>88.69</v>
      </c>
      <c r="P924" s="3">
        <v>88.21</v>
      </c>
      <c r="Q924" s="2">
        <v>749</v>
      </c>
    </row>
    <row r="925" spans="8:17">
      <c r="H925" s="24" t="s">
        <v>471</v>
      </c>
      <c r="I925" s="24" t="s">
        <v>1</v>
      </c>
      <c r="J925" s="2">
        <v>309</v>
      </c>
      <c r="K925" s="3">
        <v>93.81</v>
      </c>
      <c r="L925" s="3">
        <v>93.94</v>
      </c>
      <c r="M925" s="3">
        <v>92.27</v>
      </c>
      <c r="N925" s="3">
        <v>93.31</v>
      </c>
      <c r="O925" s="3">
        <v>88.66</v>
      </c>
      <c r="P925" s="3">
        <v>88.27</v>
      </c>
      <c r="Q925" s="2">
        <v>346</v>
      </c>
    </row>
    <row r="926" spans="8:17">
      <c r="H926" s="24" t="s">
        <v>471</v>
      </c>
      <c r="I926" s="24" t="s">
        <v>2</v>
      </c>
      <c r="J926" s="2">
        <v>91</v>
      </c>
      <c r="K926" s="3">
        <v>93.23</v>
      </c>
      <c r="L926" s="3">
        <v>91.6</v>
      </c>
      <c r="M926" s="3">
        <v>91.42</v>
      </c>
      <c r="N926" s="3">
        <v>91.91</v>
      </c>
      <c r="O926" s="3">
        <v>88.65</v>
      </c>
      <c r="P926" s="3">
        <v>87.85</v>
      </c>
      <c r="Q926" s="2">
        <v>1463</v>
      </c>
    </row>
    <row r="927" spans="8:17">
      <c r="H927" s="24" t="s">
        <v>471</v>
      </c>
      <c r="I927" s="24" t="s">
        <v>4</v>
      </c>
      <c r="J927" s="2">
        <v>138</v>
      </c>
      <c r="K927" s="3">
        <v>93.53</v>
      </c>
      <c r="L927" s="3">
        <v>93.16</v>
      </c>
      <c r="M927" s="3">
        <v>91.89</v>
      </c>
      <c r="N927" s="3">
        <v>90.98</v>
      </c>
      <c r="O927" s="3">
        <v>88.85</v>
      </c>
      <c r="P927" s="3">
        <v>88.29</v>
      </c>
      <c r="Q927" s="2">
        <v>925</v>
      </c>
    </row>
    <row r="928" spans="8:17">
      <c r="H928" s="24" t="s">
        <v>471</v>
      </c>
      <c r="I928" s="24" t="s">
        <v>5</v>
      </c>
      <c r="J928" s="2">
        <v>32</v>
      </c>
      <c r="K928" s="3">
        <v>93.65</v>
      </c>
      <c r="L928" s="3">
        <v>90.31</v>
      </c>
      <c r="M928" s="3">
        <v>92.16</v>
      </c>
      <c r="N928" s="3">
        <v>90.72</v>
      </c>
      <c r="O928" s="3">
        <v>89</v>
      </c>
      <c r="P928" s="3">
        <v>87.06</v>
      </c>
      <c r="Q928" s="2">
        <v>4043</v>
      </c>
    </row>
    <row r="929" spans="8:17">
      <c r="H929" s="24" t="s">
        <v>471</v>
      </c>
      <c r="I929" s="24" t="s">
        <v>6</v>
      </c>
      <c r="J929" s="2">
        <v>182</v>
      </c>
      <c r="K929" s="3">
        <v>93.67</v>
      </c>
      <c r="L929" s="3">
        <v>93.31</v>
      </c>
      <c r="M929" s="3">
        <v>91.41</v>
      </c>
      <c r="N929" s="3">
        <v>89.22</v>
      </c>
      <c r="O929" s="3">
        <v>88.62</v>
      </c>
      <c r="P929" s="3">
        <v>89.04</v>
      </c>
      <c r="Q929" s="2">
        <v>810</v>
      </c>
    </row>
    <row r="930" spans="8:17">
      <c r="H930" s="24" t="s">
        <v>471</v>
      </c>
      <c r="I930" s="24" t="s">
        <v>7</v>
      </c>
      <c r="J930" s="2">
        <v>39</v>
      </c>
      <c r="K930" s="3">
        <v>93.11</v>
      </c>
      <c r="L930" s="3">
        <v>93.8</v>
      </c>
      <c r="M930" s="3">
        <v>91.5</v>
      </c>
      <c r="N930" s="3">
        <v>92.64</v>
      </c>
      <c r="O930" s="3">
        <v>88.73</v>
      </c>
      <c r="P930" s="3">
        <v>86.46</v>
      </c>
      <c r="Q930" s="2">
        <v>2068</v>
      </c>
    </row>
    <row r="931" spans="8:17">
      <c r="H931" s="24" t="s">
        <v>471</v>
      </c>
      <c r="I931" s="24" t="s">
        <v>10</v>
      </c>
      <c r="J931" s="2">
        <v>72</v>
      </c>
      <c r="K931" s="3">
        <v>93.35</v>
      </c>
      <c r="L931" s="3">
        <v>93.74</v>
      </c>
      <c r="M931" s="3">
        <v>91.48</v>
      </c>
      <c r="N931" s="3">
        <v>91.47</v>
      </c>
      <c r="O931" s="3">
        <v>88.93</v>
      </c>
      <c r="P931" s="3">
        <v>86.99</v>
      </c>
      <c r="Q931" s="2">
        <v>1398</v>
      </c>
    </row>
    <row r="932" spans="8:17">
      <c r="H932" s="24" t="s">
        <v>471</v>
      </c>
      <c r="I932" s="24" t="s">
        <v>13</v>
      </c>
      <c r="J932" s="2">
        <v>8</v>
      </c>
      <c r="K932" s="3">
        <v>92.95</v>
      </c>
      <c r="L932" s="3">
        <v>92.69</v>
      </c>
      <c r="M932" s="3">
        <v>90.77</v>
      </c>
      <c r="N932" s="3">
        <v>84.99</v>
      </c>
      <c r="O932" s="3">
        <v>89.29</v>
      </c>
      <c r="P932" s="3">
        <v>87.87</v>
      </c>
      <c r="Q932" s="2">
        <v>4366</v>
      </c>
    </row>
    <row r="933" spans="8:17">
      <c r="H933" s="24" t="s">
        <v>471</v>
      </c>
      <c r="I933" s="24" t="s">
        <v>8</v>
      </c>
      <c r="J933" s="2">
        <v>106</v>
      </c>
      <c r="K933" s="3">
        <v>93.49</v>
      </c>
      <c r="L933" s="3">
        <v>92.57</v>
      </c>
      <c r="M933" s="3">
        <v>91.68</v>
      </c>
      <c r="N933" s="3">
        <v>90</v>
      </c>
      <c r="O933" s="3">
        <v>88.63</v>
      </c>
      <c r="P933" s="3">
        <v>88.43</v>
      </c>
      <c r="Q933" s="2">
        <v>949</v>
      </c>
    </row>
    <row r="934" spans="8:17">
      <c r="H934" s="24" t="s">
        <v>471</v>
      </c>
      <c r="I934" s="24" t="s">
        <v>11</v>
      </c>
      <c r="J934" s="2">
        <v>197</v>
      </c>
      <c r="K934" s="3">
        <v>93.67</v>
      </c>
      <c r="L934" s="3">
        <v>93.63</v>
      </c>
      <c r="M934" s="3">
        <v>91.81</v>
      </c>
      <c r="N934" s="3">
        <v>92.01</v>
      </c>
      <c r="O934" s="3">
        <v>88.82</v>
      </c>
      <c r="P934" s="3">
        <v>87.88</v>
      </c>
      <c r="Q934" s="2">
        <v>523</v>
      </c>
    </row>
    <row r="935" spans="8:17">
      <c r="H935" s="24" t="s">
        <v>471</v>
      </c>
      <c r="I935" s="24" t="s">
        <v>14</v>
      </c>
      <c r="J935" s="2">
        <v>37</v>
      </c>
      <c r="K935" s="3">
        <v>93.31</v>
      </c>
      <c r="L935" s="3">
        <v>93.89</v>
      </c>
      <c r="M935" s="3">
        <v>91.42</v>
      </c>
      <c r="N935" s="3">
        <v>88.01</v>
      </c>
      <c r="O935" s="3">
        <v>89.08</v>
      </c>
      <c r="P935" s="3">
        <v>87.4</v>
      </c>
      <c r="Q935" s="2">
        <v>2449</v>
      </c>
    </row>
    <row r="936" spans="8:17">
      <c r="H936" s="24" t="s">
        <v>471</v>
      </c>
      <c r="I936" s="24" t="s">
        <v>9</v>
      </c>
      <c r="J936" s="2">
        <v>75</v>
      </c>
      <c r="K936" s="3">
        <v>93.7</v>
      </c>
      <c r="L936" s="3">
        <v>92.55</v>
      </c>
      <c r="M936" s="3">
        <v>91.95</v>
      </c>
      <c r="N936" s="3">
        <v>90.78</v>
      </c>
      <c r="O936" s="3">
        <v>88.64</v>
      </c>
      <c r="P936" s="3">
        <v>86.65</v>
      </c>
      <c r="Q936" s="2">
        <v>1942</v>
      </c>
    </row>
    <row r="937" spans="8:17">
      <c r="H937" s="24" t="s">
        <v>471</v>
      </c>
      <c r="I937" s="24" t="s">
        <v>12</v>
      </c>
      <c r="J937" s="2">
        <v>12</v>
      </c>
      <c r="K937" s="3">
        <v>93.18</v>
      </c>
      <c r="L937" s="3">
        <v>87.44</v>
      </c>
      <c r="M937" s="3">
        <v>91.73</v>
      </c>
      <c r="N937" s="3">
        <v>86.88</v>
      </c>
      <c r="O937" s="3">
        <v>88.47</v>
      </c>
      <c r="P937" s="3">
        <v>85.97</v>
      </c>
      <c r="Q937" s="2">
        <v>6508</v>
      </c>
    </row>
    <row r="938" spans="8:17">
      <c r="H938" s="24" t="s">
        <v>471</v>
      </c>
      <c r="I938" s="24" t="s">
        <v>15</v>
      </c>
      <c r="J938" s="2">
        <v>29</v>
      </c>
      <c r="K938" s="3">
        <v>92.53</v>
      </c>
      <c r="L938" s="3">
        <v>90.46</v>
      </c>
      <c r="M938" s="3">
        <v>90.58</v>
      </c>
      <c r="N938" s="3">
        <v>87.07</v>
      </c>
      <c r="O938" s="3">
        <v>88.94</v>
      </c>
      <c r="P938" s="3">
        <v>87.68</v>
      </c>
      <c r="Q938" s="2">
        <v>3324</v>
      </c>
    </row>
    <row r="939" spans="8:17">
      <c r="H939" s="24" t="s">
        <v>501</v>
      </c>
      <c r="I939" s="24" t="s">
        <v>3</v>
      </c>
      <c r="J939" s="2">
        <v>42</v>
      </c>
      <c r="K939" s="3">
        <v>92.46</v>
      </c>
      <c r="L939" s="3">
        <v>92.36</v>
      </c>
      <c r="M939" s="3">
        <v>90.78</v>
      </c>
      <c r="N939" s="3">
        <v>85</v>
      </c>
      <c r="O939" s="3">
        <v>87.6</v>
      </c>
      <c r="P939" s="3">
        <v>88.06</v>
      </c>
      <c r="Q939" s="2">
        <v>898</v>
      </c>
    </row>
    <row r="940" spans="8:17">
      <c r="H940" s="24" t="s">
        <v>501</v>
      </c>
      <c r="I940" s="24" t="s">
        <v>1</v>
      </c>
      <c r="J940" s="2">
        <v>76</v>
      </c>
      <c r="K940" s="3">
        <v>92.85</v>
      </c>
      <c r="L940" s="3">
        <v>91.82</v>
      </c>
      <c r="M940" s="3">
        <v>90.97</v>
      </c>
      <c r="N940" s="3">
        <v>90.33</v>
      </c>
      <c r="O940" s="3">
        <v>87.93</v>
      </c>
      <c r="P940" s="3">
        <v>86.9</v>
      </c>
      <c r="Q940" s="2">
        <v>447</v>
      </c>
    </row>
    <row r="941" spans="8:17">
      <c r="H941" s="24" t="s">
        <v>501</v>
      </c>
      <c r="I941" s="24" t="s">
        <v>2</v>
      </c>
      <c r="J941" s="2">
        <v>16</v>
      </c>
      <c r="K941" s="3">
        <v>92.09</v>
      </c>
      <c r="L941" s="3">
        <v>86.22</v>
      </c>
      <c r="M941" s="3">
        <v>90.5</v>
      </c>
      <c r="N941" s="3">
        <v>86.15</v>
      </c>
      <c r="O941" s="3">
        <v>88.01</v>
      </c>
      <c r="P941" s="3">
        <v>87.54</v>
      </c>
      <c r="Q941" s="2">
        <v>1935</v>
      </c>
    </row>
    <row r="942" spans="8:17">
      <c r="H942" s="24" t="s">
        <v>501</v>
      </c>
      <c r="I942" s="24" t="s">
        <v>4</v>
      </c>
      <c r="J942" s="2">
        <v>11</v>
      </c>
      <c r="K942" s="3">
        <v>92.23</v>
      </c>
      <c r="L942" s="3">
        <v>89.93</v>
      </c>
      <c r="M942" s="3">
        <v>90.87</v>
      </c>
      <c r="N942" s="3">
        <v>88.22</v>
      </c>
      <c r="O942" s="3">
        <v>87.8</v>
      </c>
      <c r="P942" s="3">
        <v>86.37</v>
      </c>
      <c r="Q942" s="2">
        <v>2455</v>
      </c>
    </row>
    <row r="943" spans="8:17">
      <c r="H943" s="24" t="s">
        <v>501</v>
      </c>
      <c r="I943" s="24" t="s">
        <v>5</v>
      </c>
      <c r="J943" s="2">
        <v>47</v>
      </c>
      <c r="K943" s="3">
        <v>92.66</v>
      </c>
      <c r="L943" s="3">
        <v>91.48</v>
      </c>
      <c r="M943" s="3">
        <v>90.92</v>
      </c>
      <c r="N943" s="3">
        <v>90.68</v>
      </c>
      <c r="O943" s="3">
        <v>88.18</v>
      </c>
      <c r="P943" s="3">
        <v>88.07</v>
      </c>
      <c r="Q943" s="2">
        <v>835</v>
      </c>
    </row>
    <row r="944" spans="8:17">
      <c r="H944" s="24" t="s">
        <v>501</v>
      </c>
      <c r="I944" s="24" t="s">
        <v>6</v>
      </c>
      <c r="J944" s="2">
        <v>40</v>
      </c>
      <c r="K944" s="3">
        <v>92.76</v>
      </c>
      <c r="L944" s="3">
        <v>87.83</v>
      </c>
      <c r="M944" s="3">
        <v>90.84</v>
      </c>
      <c r="N944" s="3">
        <v>91.95</v>
      </c>
      <c r="O944" s="3">
        <v>87.92</v>
      </c>
      <c r="P944" s="3">
        <v>87</v>
      </c>
      <c r="Q944" s="2">
        <v>849</v>
      </c>
    </row>
    <row r="945" spans="8:17">
      <c r="H945" s="24" t="s">
        <v>501</v>
      </c>
      <c r="I945" s="24" t="s">
        <v>7</v>
      </c>
      <c r="J945" s="2">
        <v>13</v>
      </c>
      <c r="K945" s="3">
        <v>92.02</v>
      </c>
      <c r="L945" s="3">
        <v>91.22</v>
      </c>
      <c r="M945" s="3">
        <v>90.32</v>
      </c>
      <c r="N945" s="3">
        <v>86.72</v>
      </c>
      <c r="O945" s="3">
        <v>88.57</v>
      </c>
      <c r="P945" s="3">
        <v>86.42</v>
      </c>
      <c r="Q945" s="2">
        <v>2668</v>
      </c>
    </row>
    <row r="946" spans="8:17">
      <c r="H946" s="24" t="s">
        <v>501</v>
      </c>
      <c r="I946" s="24" t="s">
        <v>10</v>
      </c>
      <c r="J946" s="2">
        <v>9</v>
      </c>
      <c r="K946" s="3">
        <v>91.38</v>
      </c>
      <c r="L946" s="3">
        <v>88.1</v>
      </c>
      <c r="M946" s="3">
        <v>89.86</v>
      </c>
      <c r="N946" s="3">
        <v>86.15</v>
      </c>
      <c r="O946" s="3">
        <v>88.43</v>
      </c>
      <c r="P946" s="3">
        <v>87.17</v>
      </c>
      <c r="Q946" s="2">
        <v>2001</v>
      </c>
    </row>
    <row r="947" spans="8:17">
      <c r="H947" s="24" t="s">
        <v>501</v>
      </c>
      <c r="I947" s="24" t="s">
        <v>13</v>
      </c>
      <c r="J947" s="2">
        <v>31</v>
      </c>
      <c r="K947" s="3">
        <v>91.92</v>
      </c>
      <c r="L947" s="3">
        <v>86.26</v>
      </c>
      <c r="M947" s="3">
        <v>90.17</v>
      </c>
      <c r="N947" s="3">
        <v>90.25</v>
      </c>
      <c r="O947" s="3">
        <v>87.8</v>
      </c>
      <c r="P947" s="3">
        <v>86.2</v>
      </c>
      <c r="Q947" s="2">
        <v>1380</v>
      </c>
    </row>
    <row r="948" spans="8:17">
      <c r="H948" s="24" t="s">
        <v>501</v>
      </c>
      <c r="I948" s="24" t="s">
        <v>8</v>
      </c>
      <c r="J948" s="2">
        <v>22</v>
      </c>
      <c r="K948" s="3">
        <v>92.83</v>
      </c>
      <c r="L948" s="3">
        <v>95.01</v>
      </c>
      <c r="M948" s="3">
        <v>90.56</v>
      </c>
      <c r="N948" s="3">
        <v>87.66</v>
      </c>
      <c r="O948" s="3">
        <v>88.13</v>
      </c>
      <c r="P948" s="3">
        <v>85.21</v>
      </c>
      <c r="Q948" s="2">
        <v>1230</v>
      </c>
    </row>
    <row r="949" spans="8:17">
      <c r="H949" s="24" t="s">
        <v>501</v>
      </c>
      <c r="I949" s="24" t="s">
        <v>11</v>
      </c>
      <c r="J949" s="2">
        <v>22</v>
      </c>
      <c r="K949" s="3">
        <v>92.21</v>
      </c>
      <c r="L949" s="3">
        <v>88.13</v>
      </c>
      <c r="M949" s="3">
        <v>90.29</v>
      </c>
      <c r="N949" s="3">
        <v>85.95</v>
      </c>
      <c r="O949" s="3">
        <v>88.25</v>
      </c>
      <c r="P949" s="3">
        <v>86.57</v>
      </c>
      <c r="Q949" s="2">
        <v>1155</v>
      </c>
    </row>
    <row r="950" spans="8:17">
      <c r="H950" s="24" t="s">
        <v>501</v>
      </c>
      <c r="I950" s="24" t="s">
        <v>14</v>
      </c>
      <c r="J950" s="2">
        <v>49</v>
      </c>
      <c r="K950" s="3">
        <v>92.36</v>
      </c>
      <c r="L950" s="3">
        <v>92.72</v>
      </c>
      <c r="M950" s="3">
        <v>90.84</v>
      </c>
      <c r="N950" s="3">
        <v>89.56</v>
      </c>
      <c r="O950" s="3">
        <v>87.88</v>
      </c>
      <c r="P950" s="3">
        <v>87.56</v>
      </c>
      <c r="Q950" s="2">
        <v>462</v>
      </c>
    </row>
    <row r="951" spans="8:17">
      <c r="H951" s="24" t="s">
        <v>501</v>
      </c>
      <c r="I951" s="24" t="s">
        <v>9</v>
      </c>
      <c r="J951" s="2">
        <v>6</v>
      </c>
      <c r="K951" s="3">
        <v>92.46</v>
      </c>
      <c r="L951" s="3">
        <v>89.39</v>
      </c>
      <c r="M951" s="3">
        <v>89.91</v>
      </c>
      <c r="N951" s="3">
        <v>87.78</v>
      </c>
      <c r="O951" s="3">
        <v>88.1</v>
      </c>
      <c r="P951" s="3">
        <v>86.39</v>
      </c>
      <c r="Q951" s="2">
        <v>3192</v>
      </c>
    </row>
    <row r="952" spans="8:17">
      <c r="H952" s="24" t="s">
        <v>501</v>
      </c>
      <c r="I952" s="24" t="s">
        <v>12</v>
      </c>
      <c r="J952" s="2">
        <v>16</v>
      </c>
      <c r="K952" s="3">
        <v>92.48</v>
      </c>
      <c r="L952" s="3">
        <v>92.41</v>
      </c>
      <c r="M952" s="3">
        <v>91.03</v>
      </c>
      <c r="N952" s="3">
        <v>88.4</v>
      </c>
      <c r="O952" s="3">
        <v>88.46</v>
      </c>
      <c r="P952" s="3">
        <v>88.87</v>
      </c>
      <c r="Q952" s="2">
        <v>1370</v>
      </c>
    </row>
    <row r="953" spans="8:17">
      <c r="H953" s="24" t="s">
        <v>501</v>
      </c>
      <c r="I953" s="24" t="s">
        <v>15</v>
      </c>
      <c r="J953" s="2">
        <v>18</v>
      </c>
      <c r="K953" s="3">
        <v>91.74</v>
      </c>
      <c r="L953" s="3">
        <v>89.52</v>
      </c>
      <c r="M953" s="3">
        <v>90.33</v>
      </c>
      <c r="N953" s="3">
        <v>89.34</v>
      </c>
      <c r="O953" s="3">
        <v>87.83</v>
      </c>
      <c r="P953" s="3">
        <v>86.14</v>
      </c>
      <c r="Q953" s="2">
        <v>2277</v>
      </c>
    </row>
    <row r="954" spans="8:17">
      <c r="H954" s="24" t="s">
        <v>538</v>
      </c>
      <c r="I954" s="24" t="s">
        <v>3</v>
      </c>
      <c r="J954" s="2">
        <v>32</v>
      </c>
      <c r="K954" s="3">
        <v>93.49</v>
      </c>
      <c r="L954" s="3">
        <v>93.37</v>
      </c>
      <c r="M954" s="3">
        <v>91.8</v>
      </c>
      <c r="N954" s="3">
        <v>88.85</v>
      </c>
      <c r="O954" s="3">
        <v>87.45</v>
      </c>
      <c r="P954" s="3">
        <v>85.83</v>
      </c>
      <c r="Q954" s="2">
        <v>487</v>
      </c>
    </row>
    <row r="955" spans="8:17">
      <c r="H955" s="24" t="s">
        <v>538</v>
      </c>
      <c r="I955" s="24" t="s">
        <v>1</v>
      </c>
      <c r="J955" s="2">
        <v>17</v>
      </c>
      <c r="K955" s="3">
        <v>93.44</v>
      </c>
      <c r="L955" s="3">
        <v>95.66</v>
      </c>
      <c r="M955" s="3">
        <v>91.64</v>
      </c>
      <c r="N955" s="3">
        <v>92.44</v>
      </c>
      <c r="O955" s="3">
        <v>87.08</v>
      </c>
      <c r="P955" s="3">
        <v>85.67</v>
      </c>
      <c r="Q955" s="2">
        <v>476</v>
      </c>
    </row>
    <row r="956" spans="8:17">
      <c r="H956" s="24" t="s">
        <v>538</v>
      </c>
      <c r="I956" s="24" t="s">
        <v>2</v>
      </c>
      <c r="J956" s="2">
        <v>7</v>
      </c>
      <c r="K956" s="3">
        <v>92.52</v>
      </c>
      <c r="L956" s="3">
        <v>90.41</v>
      </c>
      <c r="M956" s="3">
        <v>91.31</v>
      </c>
      <c r="N956" s="3">
        <v>88.5</v>
      </c>
      <c r="O956" s="3">
        <v>87.89</v>
      </c>
      <c r="P956" s="3">
        <v>86.15</v>
      </c>
      <c r="Q956" s="2">
        <v>1761</v>
      </c>
    </row>
    <row r="957" spans="8:17">
      <c r="H957" s="24" t="s">
        <v>538</v>
      </c>
      <c r="I957" s="24" t="s">
        <v>5</v>
      </c>
      <c r="J957" s="2">
        <v>5</v>
      </c>
      <c r="K957" s="3">
        <v>92.21</v>
      </c>
      <c r="L957" s="3">
        <v>90.14</v>
      </c>
      <c r="M957" s="3">
        <v>91.23</v>
      </c>
      <c r="N957" s="3">
        <v>89.16</v>
      </c>
      <c r="O957" s="3">
        <v>86.58</v>
      </c>
      <c r="P957" s="3">
        <v>84.96</v>
      </c>
      <c r="Q957" s="2">
        <v>1508</v>
      </c>
    </row>
    <row r="958" spans="8:17">
      <c r="H958" s="24" t="s">
        <v>538</v>
      </c>
      <c r="I958" s="24" t="s">
        <v>6</v>
      </c>
      <c r="J958" s="2">
        <v>16</v>
      </c>
      <c r="K958" s="3">
        <v>93.76</v>
      </c>
      <c r="L958" s="3">
        <v>91.33</v>
      </c>
      <c r="M958" s="3">
        <v>91.59</v>
      </c>
      <c r="N958" s="3">
        <v>89.55</v>
      </c>
      <c r="O958" s="3">
        <v>87.4</v>
      </c>
      <c r="P958" s="3">
        <v>85.86</v>
      </c>
      <c r="Q958" s="2">
        <v>353</v>
      </c>
    </row>
    <row r="959" spans="8:17">
      <c r="H959" s="24" t="s">
        <v>538</v>
      </c>
      <c r="I959" s="24" t="s">
        <v>7</v>
      </c>
      <c r="J959" s="2">
        <v>9</v>
      </c>
      <c r="K959" s="3">
        <v>93.15</v>
      </c>
      <c r="L959" s="3">
        <v>92.28</v>
      </c>
      <c r="M959" s="3">
        <v>91.35</v>
      </c>
      <c r="N959" s="3">
        <v>89.22</v>
      </c>
      <c r="O959" s="3">
        <v>86.72</v>
      </c>
      <c r="P959" s="3">
        <v>84.72</v>
      </c>
      <c r="Q959" s="2">
        <v>1016</v>
      </c>
    </row>
    <row r="960" spans="8:17">
      <c r="H960" s="24" t="s">
        <v>538</v>
      </c>
      <c r="I960" s="24" t="s">
        <v>10</v>
      </c>
      <c r="J960" s="2">
        <v>2</v>
      </c>
      <c r="K960" s="3">
        <v>93.33</v>
      </c>
      <c r="L960" s="3">
        <v>91.01</v>
      </c>
      <c r="M960" s="3">
        <v>92.34</v>
      </c>
      <c r="N960" s="3">
        <v>90.11</v>
      </c>
      <c r="O960" s="3">
        <v>86.87</v>
      </c>
      <c r="P960" s="3">
        <v>86.22</v>
      </c>
      <c r="Q960" s="2">
        <v>1185</v>
      </c>
    </row>
    <row r="961" spans="8:17">
      <c r="H961" s="24" t="s">
        <v>538</v>
      </c>
      <c r="I961" s="24" t="s">
        <v>13</v>
      </c>
      <c r="J961" s="2">
        <v>1</v>
      </c>
      <c r="K961" s="3">
        <v>90.67</v>
      </c>
      <c r="L961" s="3">
        <v>90.67</v>
      </c>
      <c r="M961" s="3">
        <v>89.98</v>
      </c>
      <c r="N961" s="3">
        <v>89.98</v>
      </c>
      <c r="O961" s="3">
        <v>88.86</v>
      </c>
      <c r="P961" s="3">
        <v>88.86</v>
      </c>
      <c r="Q961" s="2">
        <v>5170</v>
      </c>
    </row>
    <row r="962" spans="8:17">
      <c r="H962" s="24" t="s">
        <v>538</v>
      </c>
      <c r="I962" s="24" t="s">
        <v>8</v>
      </c>
      <c r="J962" s="2">
        <v>6</v>
      </c>
      <c r="K962" s="3">
        <v>93.8</v>
      </c>
      <c r="L962" s="3">
        <v>91.71</v>
      </c>
      <c r="M962" s="3">
        <v>90.81</v>
      </c>
      <c r="N962" s="3">
        <v>88.26</v>
      </c>
      <c r="O962" s="3">
        <v>87.14</v>
      </c>
      <c r="P962" s="3">
        <v>86.09</v>
      </c>
      <c r="Q962" s="2">
        <v>798</v>
      </c>
    </row>
    <row r="963" spans="8:17">
      <c r="H963" s="24" t="s">
        <v>538</v>
      </c>
      <c r="I963" s="24" t="s">
        <v>11</v>
      </c>
      <c r="J963" s="2">
        <v>3</v>
      </c>
      <c r="K963" s="3">
        <v>92.48</v>
      </c>
      <c r="L963" s="3">
        <v>90.36</v>
      </c>
      <c r="M963" s="3">
        <v>90.81</v>
      </c>
      <c r="N963" s="3">
        <v>90.08</v>
      </c>
      <c r="O963" s="3">
        <v>87.59</v>
      </c>
      <c r="P963" s="3">
        <v>87.09</v>
      </c>
      <c r="Q963" s="2">
        <v>2490</v>
      </c>
    </row>
    <row r="964" spans="8:17">
      <c r="H964" s="24" t="s">
        <v>538</v>
      </c>
      <c r="I964" s="24" t="s">
        <v>14</v>
      </c>
      <c r="J964" s="2">
        <v>6</v>
      </c>
      <c r="K964" s="3">
        <v>94.08</v>
      </c>
      <c r="L964" s="3">
        <v>92.2</v>
      </c>
      <c r="M964" s="3">
        <v>91.8</v>
      </c>
      <c r="N964" s="3">
        <v>88.54</v>
      </c>
      <c r="O964" s="3">
        <v>86.73</v>
      </c>
      <c r="P964" s="3">
        <v>86.31</v>
      </c>
      <c r="Q964" s="2">
        <v>1117</v>
      </c>
    </row>
    <row r="965" spans="8:17">
      <c r="H965" s="24" t="s">
        <v>538</v>
      </c>
      <c r="I965" s="24" t="s">
        <v>12</v>
      </c>
      <c r="J965" s="2">
        <v>1</v>
      </c>
      <c r="K965" s="3">
        <v>92.84</v>
      </c>
      <c r="L965" s="3">
        <v>92.84</v>
      </c>
      <c r="M965" s="3">
        <v>90.89</v>
      </c>
      <c r="N965" s="3">
        <v>90.89</v>
      </c>
      <c r="O965" s="3">
        <v>85.93</v>
      </c>
      <c r="P965" s="3">
        <v>85.93</v>
      </c>
      <c r="Q965" s="2">
        <v>1540</v>
      </c>
    </row>
    <row r="966" spans="8:17">
      <c r="H966" s="24" t="s">
        <v>538</v>
      </c>
      <c r="I966" s="24" t="s">
        <v>15</v>
      </c>
      <c r="J966" s="2">
        <v>1</v>
      </c>
      <c r="K966" s="3">
        <v>95.2</v>
      </c>
      <c r="L966" s="3">
        <v>95.2</v>
      </c>
      <c r="M966" s="3">
        <v>93.63</v>
      </c>
      <c r="N966" s="3">
        <v>93.63</v>
      </c>
      <c r="O966" s="3">
        <v>86.54</v>
      </c>
      <c r="P966" s="3">
        <v>86.54</v>
      </c>
      <c r="Q966" s="2">
        <v>10310</v>
      </c>
    </row>
    <row r="967" spans="8:17">
      <c r="H967" s="24" t="s">
        <v>478</v>
      </c>
      <c r="I967" s="24" t="s">
        <v>3</v>
      </c>
      <c r="J967" s="2">
        <v>199</v>
      </c>
      <c r="K967" s="3">
        <v>93.52</v>
      </c>
      <c r="L967" s="3">
        <v>94.03</v>
      </c>
      <c r="M967" s="3">
        <v>92.27</v>
      </c>
      <c r="N967" s="3">
        <v>89.75</v>
      </c>
      <c r="O967" s="3">
        <v>87.78</v>
      </c>
      <c r="P967" s="3">
        <v>87.82</v>
      </c>
      <c r="Q967" s="2">
        <v>576</v>
      </c>
    </row>
    <row r="968" spans="8:17">
      <c r="H968" s="24" t="s">
        <v>478</v>
      </c>
      <c r="I968" s="24" t="s">
        <v>1</v>
      </c>
      <c r="J968" s="2">
        <v>147</v>
      </c>
      <c r="K968" s="3">
        <v>93.76</v>
      </c>
      <c r="L968" s="3">
        <v>93.49</v>
      </c>
      <c r="M968" s="3">
        <v>92.28</v>
      </c>
      <c r="N968" s="3">
        <v>94.51</v>
      </c>
      <c r="O968" s="3">
        <v>87.88</v>
      </c>
      <c r="P968" s="3">
        <v>87.48</v>
      </c>
      <c r="Q968" s="2">
        <v>627</v>
      </c>
    </row>
    <row r="969" spans="8:17">
      <c r="H969" s="24" t="s">
        <v>478</v>
      </c>
      <c r="I969" s="24" t="s">
        <v>2</v>
      </c>
      <c r="J969" s="2">
        <v>47</v>
      </c>
      <c r="K969" s="3">
        <v>93.39</v>
      </c>
      <c r="L969" s="3">
        <v>92.06</v>
      </c>
      <c r="M969" s="3">
        <v>92</v>
      </c>
      <c r="N969" s="3">
        <v>91.32</v>
      </c>
      <c r="O969" s="3">
        <v>87.44</v>
      </c>
      <c r="P969" s="3">
        <v>87.1</v>
      </c>
      <c r="Q969" s="2">
        <v>1649</v>
      </c>
    </row>
    <row r="970" spans="8:17">
      <c r="H970" s="24" t="s">
        <v>478</v>
      </c>
      <c r="I970" s="24" t="s">
        <v>4</v>
      </c>
      <c r="J970" s="2">
        <v>24</v>
      </c>
      <c r="K970" s="3">
        <v>93.54</v>
      </c>
      <c r="L970" s="3">
        <v>89.42</v>
      </c>
      <c r="M970" s="3">
        <v>92.31</v>
      </c>
      <c r="N970" s="3">
        <v>87.86</v>
      </c>
      <c r="O970" s="3">
        <v>88.31</v>
      </c>
      <c r="P970" s="3">
        <v>87.67</v>
      </c>
      <c r="Q970" s="2">
        <v>3161</v>
      </c>
    </row>
    <row r="971" spans="8:17">
      <c r="H971" s="24" t="s">
        <v>478</v>
      </c>
      <c r="I971" s="24" t="s">
        <v>5</v>
      </c>
      <c r="J971" s="2">
        <v>20</v>
      </c>
      <c r="K971" s="3">
        <v>93.38</v>
      </c>
      <c r="L971" s="3">
        <v>90.48</v>
      </c>
      <c r="M971" s="3">
        <v>91.93</v>
      </c>
      <c r="N971" s="3">
        <v>89.37</v>
      </c>
      <c r="O971" s="3">
        <v>87.82</v>
      </c>
      <c r="P971" s="3">
        <v>85.69</v>
      </c>
      <c r="Q971" s="2">
        <v>2482</v>
      </c>
    </row>
    <row r="972" spans="8:17">
      <c r="H972" s="24" t="s">
        <v>478</v>
      </c>
      <c r="I972" s="24" t="s">
        <v>6</v>
      </c>
      <c r="J972" s="2">
        <v>332</v>
      </c>
      <c r="K972" s="3">
        <v>93.8</v>
      </c>
      <c r="L972" s="3">
        <v>93.61</v>
      </c>
      <c r="M972" s="3">
        <v>92.44</v>
      </c>
      <c r="N972" s="3">
        <v>91.44</v>
      </c>
      <c r="O972" s="3">
        <v>87.94</v>
      </c>
      <c r="P972" s="3">
        <v>87.68</v>
      </c>
      <c r="Q972" s="2">
        <v>291</v>
      </c>
    </row>
    <row r="973" spans="8:17">
      <c r="H973" s="24" t="s">
        <v>478</v>
      </c>
      <c r="I973" s="24" t="s">
        <v>7</v>
      </c>
      <c r="J973" s="2">
        <v>94</v>
      </c>
      <c r="K973" s="3">
        <v>93.37</v>
      </c>
      <c r="L973" s="3">
        <v>95.1</v>
      </c>
      <c r="M973" s="3">
        <v>92.11</v>
      </c>
      <c r="N973" s="3">
        <v>91.9</v>
      </c>
      <c r="O973" s="3">
        <v>87.79</v>
      </c>
      <c r="P973" s="3">
        <v>87.25</v>
      </c>
      <c r="Q973" s="2">
        <v>1100</v>
      </c>
    </row>
    <row r="974" spans="8:17">
      <c r="H974" s="24" t="s">
        <v>478</v>
      </c>
      <c r="I974" s="24" t="s">
        <v>10</v>
      </c>
      <c r="J974" s="2">
        <v>67</v>
      </c>
      <c r="K974" s="3">
        <v>93.25</v>
      </c>
      <c r="L974" s="3">
        <v>91.22</v>
      </c>
      <c r="M974" s="3">
        <v>92.1</v>
      </c>
      <c r="N974" s="3">
        <v>91.19</v>
      </c>
      <c r="O974" s="3">
        <v>87.84</v>
      </c>
      <c r="P974" s="3">
        <v>86.9</v>
      </c>
      <c r="Q974" s="2">
        <v>1330</v>
      </c>
    </row>
    <row r="975" spans="8:17">
      <c r="H975" s="24" t="s">
        <v>478</v>
      </c>
      <c r="I975" s="24" t="s">
        <v>13</v>
      </c>
      <c r="J975" s="2">
        <v>64</v>
      </c>
      <c r="K975" s="3">
        <v>93.32</v>
      </c>
      <c r="L975" s="3">
        <v>93.1</v>
      </c>
      <c r="M975" s="3">
        <v>92.18</v>
      </c>
      <c r="N975" s="3">
        <v>92.88</v>
      </c>
      <c r="O975" s="3">
        <v>87.94</v>
      </c>
      <c r="P975" s="3">
        <v>86.38</v>
      </c>
      <c r="Q975" s="2">
        <v>1451</v>
      </c>
    </row>
    <row r="976" spans="8:17">
      <c r="H976" s="24" t="s">
        <v>478</v>
      </c>
      <c r="I976" s="24" t="s">
        <v>8</v>
      </c>
      <c r="J976" s="2">
        <v>75</v>
      </c>
      <c r="K976" s="3">
        <v>93.58</v>
      </c>
      <c r="L976" s="3">
        <v>92.83</v>
      </c>
      <c r="M976" s="3">
        <v>92.06</v>
      </c>
      <c r="N976" s="3">
        <v>90.24</v>
      </c>
      <c r="O976" s="3">
        <v>87.99</v>
      </c>
      <c r="P976" s="3">
        <v>86.74</v>
      </c>
      <c r="Q976" s="2">
        <v>967</v>
      </c>
    </row>
    <row r="977" spans="8:17">
      <c r="H977" s="24" t="s">
        <v>478</v>
      </c>
      <c r="I977" s="24" t="s">
        <v>11</v>
      </c>
      <c r="J977" s="2">
        <v>42</v>
      </c>
      <c r="K977" s="3">
        <v>93.68</v>
      </c>
      <c r="L977" s="3">
        <v>92.5</v>
      </c>
      <c r="M977" s="3">
        <v>92.38</v>
      </c>
      <c r="N977" s="3">
        <v>93.23</v>
      </c>
      <c r="O977" s="3">
        <v>88.21</v>
      </c>
      <c r="P977" s="3">
        <v>86.79</v>
      </c>
      <c r="Q977" s="2">
        <v>1390</v>
      </c>
    </row>
    <row r="978" spans="8:17">
      <c r="H978" s="24" t="s">
        <v>478</v>
      </c>
      <c r="I978" s="24" t="s">
        <v>14</v>
      </c>
      <c r="J978" s="2">
        <v>51</v>
      </c>
      <c r="K978" s="3">
        <v>93.25</v>
      </c>
      <c r="L978" s="3">
        <v>93.77</v>
      </c>
      <c r="M978" s="3">
        <v>91.83</v>
      </c>
      <c r="N978" s="3">
        <v>91.15</v>
      </c>
      <c r="O978" s="3">
        <v>88.2</v>
      </c>
      <c r="P978" s="3">
        <v>87.72</v>
      </c>
      <c r="Q978" s="2">
        <v>1024</v>
      </c>
    </row>
    <row r="979" spans="8:17">
      <c r="H979" s="24" t="s">
        <v>478</v>
      </c>
      <c r="I979" s="24" t="s">
        <v>9</v>
      </c>
      <c r="J979" s="2">
        <v>26</v>
      </c>
      <c r="K979" s="3">
        <v>92.76</v>
      </c>
      <c r="L979" s="3">
        <v>89.72</v>
      </c>
      <c r="M979" s="3">
        <v>91.34</v>
      </c>
      <c r="N979" s="3">
        <v>91.28</v>
      </c>
      <c r="O979" s="3">
        <v>87.88</v>
      </c>
      <c r="P979" s="3">
        <v>87.45</v>
      </c>
      <c r="Q979" s="2">
        <v>4060</v>
      </c>
    </row>
    <row r="980" spans="8:17">
      <c r="H980" s="24" t="s">
        <v>478</v>
      </c>
      <c r="I980" s="24" t="s">
        <v>12</v>
      </c>
      <c r="J980" s="2">
        <v>20</v>
      </c>
      <c r="K980" s="3">
        <v>92.4</v>
      </c>
      <c r="L980" s="3">
        <v>89.61</v>
      </c>
      <c r="M980" s="3">
        <v>90.95</v>
      </c>
      <c r="N980" s="3">
        <v>86.95</v>
      </c>
      <c r="O980" s="3">
        <v>87.71</v>
      </c>
      <c r="P980" s="3">
        <v>88.31</v>
      </c>
      <c r="Q980" s="2">
        <v>2387</v>
      </c>
    </row>
    <row r="981" spans="8:17">
      <c r="H981" s="24" t="s">
        <v>478</v>
      </c>
      <c r="I981" s="24" t="s">
        <v>15</v>
      </c>
      <c r="J981" s="2">
        <v>19</v>
      </c>
      <c r="K981" s="3">
        <v>93.1</v>
      </c>
      <c r="L981" s="3">
        <v>93.61</v>
      </c>
      <c r="M981" s="3">
        <v>91.65</v>
      </c>
      <c r="N981" s="3">
        <v>88.03</v>
      </c>
      <c r="O981" s="3">
        <v>88.13</v>
      </c>
      <c r="P981" s="3">
        <v>86.1</v>
      </c>
      <c r="Q981" s="2">
        <v>5017</v>
      </c>
    </row>
    <row r="982" spans="8:17">
      <c r="H982" s="24" t="s">
        <v>478</v>
      </c>
      <c r="I982" s="24" t="s">
        <v>616</v>
      </c>
      <c r="J982" s="2">
        <v>1</v>
      </c>
      <c r="K982" s="3">
        <v>93.24</v>
      </c>
      <c r="L982" s="3">
        <v>93.24</v>
      </c>
      <c r="M982" s="3">
        <v>91.03</v>
      </c>
      <c r="N982" s="3">
        <v>91.03</v>
      </c>
      <c r="O982" s="3">
        <v>87.39</v>
      </c>
      <c r="P982" s="3">
        <v>87.39</v>
      </c>
      <c r="Q982" s="2">
        <v>100</v>
      </c>
    </row>
    <row r="983" spans="8:17">
      <c r="H983" s="24" t="s">
        <v>454</v>
      </c>
      <c r="I983" s="24" t="s">
        <v>3</v>
      </c>
      <c r="J983" s="2">
        <v>600</v>
      </c>
      <c r="K983" s="3">
        <v>94.9</v>
      </c>
      <c r="L983" s="3">
        <v>94.13</v>
      </c>
      <c r="M983" s="3">
        <v>91.28</v>
      </c>
      <c r="N983" s="3">
        <v>91.04</v>
      </c>
      <c r="O983" s="3">
        <v>88.86</v>
      </c>
      <c r="P983" s="3">
        <v>88.88</v>
      </c>
      <c r="Q983" s="2">
        <v>777</v>
      </c>
    </row>
    <row r="984" spans="8:17">
      <c r="H984" s="24" t="s">
        <v>454</v>
      </c>
      <c r="I984" s="24" t="s">
        <v>1</v>
      </c>
      <c r="J984" s="2">
        <v>639</v>
      </c>
      <c r="K984" s="3">
        <v>95.32</v>
      </c>
      <c r="L984" s="3">
        <v>94.93</v>
      </c>
      <c r="M984" s="3">
        <v>90.75</v>
      </c>
      <c r="N984" s="3">
        <v>91.3</v>
      </c>
      <c r="O984" s="3">
        <v>89.08</v>
      </c>
      <c r="P984" s="3">
        <v>88.91</v>
      </c>
      <c r="Q984" s="2">
        <v>606</v>
      </c>
    </row>
    <row r="985" spans="8:17">
      <c r="H985" s="24" t="s">
        <v>454</v>
      </c>
      <c r="I985" s="24" t="s">
        <v>2</v>
      </c>
      <c r="J985" s="2">
        <v>134</v>
      </c>
      <c r="K985" s="3">
        <v>94.66</v>
      </c>
      <c r="L985" s="3">
        <v>95.03</v>
      </c>
      <c r="M985" s="3">
        <v>90.87</v>
      </c>
      <c r="N985" s="3">
        <v>89.82</v>
      </c>
      <c r="O985" s="3">
        <v>88.6</v>
      </c>
      <c r="P985" s="3">
        <v>86.86</v>
      </c>
      <c r="Q985" s="2">
        <v>2334</v>
      </c>
    </row>
    <row r="986" spans="8:17">
      <c r="H986" s="24" t="s">
        <v>454</v>
      </c>
      <c r="I986" s="24" t="s">
        <v>4</v>
      </c>
      <c r="J986" s="2">
        <v>112</v>
      </c>
      <c r="K986" s="3">
        <v>94.61</v>
      </c>
      <c r="L986" s="3">
        <v>93.18</v>
      </c>
      <c r="M986" s="3">
        <v>90.84</v>
      </c>
      <c r="N986" s="3">
        <v>88.46</v>
      </c>
      <c r="O986" s="3">
        <v>88.92</v>
      </c>
      <c r="P986" s="3">
        <v>87.74</v>
      </c>
      <c r="Q986" s="2">
        <v>2616</v>
      </c>
    </row>
    <row r="987" spans="8:17">
      <c r="H987" s="24" t="s">
        <v>454</v>
      </c>
      <c r="I987" s="24" t="s">
        <v>5</v>
      </c>
      <c r="J987" s="2">
        <v>100</v>
      </c>
      <c r="K987" s="3">
        <v>94.93</v>
      </c>
      <c r="L987" s="3">
        <v>96.53</v>
      </c>
      <c r="M987" s="3">
        <v>90.79</v>
      </c>
      <c r="N987" s="3">
        <v>91.02</v>
      </c>
      <c r="O987" s="3">
        <v>89.19</v>
      </c>
      <c r="P987" s="3">
        <v>87.45</v>
      </c>
      <c r="Q987" s="2">
        <v>2593</v>
      </c>
    </row>
    <row r="988" spans="8:17">
      <c r="H988" s="24" t="s">
        <v>454</v>
      </c>
      <c r="I988" s="24" t="s">
        <v>6</v>
      </c>
      <c r="J988" s="2">
        <v>1667</v>
      </c>
      <c r="K988" s="3">
        <v>95.45</v>
      </c>
      <c r="L988" s="3">
        <v>95.26</v>
      </c>
      <c r="M988" s="3">
        <v>91.03</v>
      </c>
      <c r="N988" s="3">
        <v>90.93</v>
      </c>
      <c r="O988" s="3">
        <v>89.24</v>
      </c>
      <c r="P988" s="3">
        <v>88.19</v>
      </c>
      <c r="Q988" s="2">
        <v>298</v>
      </c>
    </row>
    <row r="989" spans="8:17">
      <c r="H989" s="24" t="s">
        <v>454</v>
      </c>
      <c r="I989" s="24" t="s">
        <v>7</v>
      </c>
      <c r="J989" s="2">
        <v>356</v>
      </c>
      <c r="K989" s="3">
        <v>94.76</v>
      </c>
      <c r="L989" s="3">
        <v>94.16</v>
      </c>
      <c r="M989" s="3">
        <v>91.06</v>
      </c>
      <c r="N989" s="3">
        <v>92.91</v>
      </c>
      <c r="O989" s="3">
        <v>88.89</v>
      </c>
      <c r="P989" s="3">
        <v>87.9</v>
      </c>
      <c r="Q989" s="2">
        <v>1457</v>
      </c>
    </row>
    <row r="990" spans="8:17">
      <c r="H990" s="24" t="s">
        <v>454</v>
      </c>
      <c r="I990" s="24" t="s">
        <v>10</v>
      </c>
      <c r="J990" s="2">
        <v>258</v>
      </c>
      <c r="K990" s="3">
        <v>94.71</v>
      </c>
      <c r="L990" s="3">
        <v>94.28</v>
      </c>
      <c r="M990" s="3">
        <v>90.85</v>
      </c>
      <c r="N990" s="3">
        <v>89.93</v>
      </c>
      <c r="O990" s="3">
        <v>88.97</v>
      </c>
      <c r="P990" s="3">
        <v>88.12</v>
      </c>
      <c r="Q990" s="2">
        <v>1644</v>
      </c>
    </row>
    <row r="991" spans="8:17">
      <c r="H991" s="24" t="s">
        <v>454</v>
      </c>
      <c r="I991" s="24" t="s">
        <v>13</v>
      </c>
      <c r="J991" s="2">
        <v>245</v>
      </c>
      <c r="K991" s="3">
        <v>94.75</v>
      </c>
      <c r="L991" s="3">
        <v>94.29</v>
      </c>
      <c r="M991" s="3">
        <v>90.94</v>
      </c>
      <c r="N991" s="3">
        <v>90.9</v>
      </c>
      <c r="O991" s="3">
        <v>89.18</v>
      </c>
      <c r="P991" s="3">
        <v>88.15</v>
      </c>
      <c r="Q991" s="2">
        <v>1810</v>
      </c>
    </row>
    <row r="992" spans="8:17">
      <c r="H992" s="24" t="s">
        <v>454</v>
      </c>
      <c r="I992" s="24" t="s">
        <v>8</v>
      </c>
      <c r="J992" s="2">
        <v>484</v>
      </c>
      <c r="K992" s="3">
        <v>95.26</v>
      </c>
      <c r="L992" s="3">
        <v>94.53</v>
      </c>
      <c r="M992" s="3">
        <v>90.5</v>
      </c>
      <c r="N992" s="3">
        <v>91.91</v>
      </c>
      <c r="O992" s="3">
        <v>89.34</v>
      </c>
      <c r="P992" s="3">
        <v>87.72</v>
      </c>
      <c r="Q992" s="2">
        <v>810</v>
      </c>
    </row>
    <row r="993" spans="8:17">
      <c r="H993" s="24" t="s">
        <v>454</v>
      </c>
      <c r="I993" s="24" t="s">
        <v>11</v>
      </c>
      <c r="J993" s="2">
        <v>386</v>
      </c>
      <c r="K993" s="3">
        <v>95.35</v>
      </c>
      <c r="L993" s="3">
        <v>94.44</v>
      </c>
      <c r="M993" s="3">
        <v>90.47</v>
      </c>
      <c r="N993" s="3">
        <v>89.81</v>
      </c>
      <c r="O993" s="3">
        <v>89.46</v>
      </c>
      <c r="P993" s="3">
        <v>88.28</v>
      </c>
      <c r="Q993" s="2">
        <v>931</v>
      </c>
    </row>
    <row r="994" spans="8:17">
      <c r="H994" s="24" t="s">
        <v>454</v>
      </c>
      <c r="I994" s="24" t="s">
        <v>14</v>
      </c>
      <c r="J994" s="2">
        <v>345</v>
      </c>
      <c r="K994" s="3">
        <v>95.4</v>
      </c>
      <c r="L994" s="3">
        <v>92.86</v>
      </c>
      <c r="M994" s="3">
        <v>90.13</v>
      </c>
      <c r="N994" s="3">
        <v>89.74</v>
      </c>
      <c r="O994" s="3">
        <v>89.73</v>
      </c>
      <c r="P994" s="3">
        <v>89.09</v>
      </c>
      <c r="Q994" s="2">
        <v>1024</v>
      </c>
    </row>
    <row r="995" spans="8:17">
      <c r="H995" s="24" t="s">
        <v>454</v>
      </c>
      <c r="I995" s="24" t="s">
        <v>9</v>
      </c>
      <c r="J995" s="2">
        <v>95</v>
      </c>
      <c r="K995" s="3">
        <v>94.54</v>
      </c>
      <c r="L995" s="3">
        <v>93.88</v>
      </c>
      <c r="M995" s="3">
        <v>90.17</v>
      </c>
      <c r="N995" s="3">
        <v>90.38</v>
      </c>
      <c r="O995" s="3">
        <v>89</v>
      </c>
      <c r="P995" s="3">
        <v>87.05</v>
      </c>
      <c r="Q995" s="2">
        <v>3261</v>
      </c>
    </row>
    <row r="996" spans="8:17">
      <c r="H996" s="24" t="s">
        <v>454</v>
      </c>
      <c r="I996" s="24" t="s">
        <v>12</v>
      </c>
      <c r="J996" s="2">
        <v>84</v>
      </c>
      <c r="K996" s="3">
        <v>94.69</v>
      </c>
      <c r="L996" s="3">
        <v>93.35</v>
      </c>
      <c r="M996" s="3">
        <v>90.49</v>
      </c>
      <c r="N996" s="3">
        <v>89.99</v>
      </c>
      <c r="O996" s="3">
        <v>89.3</v>
      </c>
      <c r="P996" s="3">
        <v>88.92</v>
      </c>
      <c r="Q996" s="2">
        <v>3338</v>
      </c>
    </row>
    <row r="997" spans="8:17">
      <c r="H997" s="24" t="s">
        <v>454</v>
      </c>
      <c r="I997" s="24" t="s">
        <v>15</v>
      </c>
      <c r="J997" s="2">
        <v>63</v>
      </c>
      <c r="K997" s="3">
        <v>94.67</v>
      </c>
      <c r="L997" s="3">
        <v>92.74</v>
      </c>
      <c r="M997" s="3">
        <v>89.65</v>
      </c>
      <c r="N997" s="3">
        <v>88.12</v>
      </c>
      <c r="O997" s="3">
        <v>89.61</v>
      </c>
      <c r="P997" s="3">
        <v>88.54</v>
      </c>
      <c r="Q997" s="2">
        <v>3127</v>
      </c>
    </row>
    <row r="998" spans="8:17">
      <c r="H998" s="24" t="s">
        <v>454</v>
      </c>
      <c r="I998" s="24" t="s">
        <v>616</v>
      </c>
      <c r="J998" s="2">
        <v>4</v>
      </c>
      <c r="K998" s="3">
        <v>93.65</v>
      </c>
      <c r="L998" s="3">
        <v>90.85</v>
      </c>
      <c r="M998" s="3">
        <v>90.12</v>
      </c>
      <c r="N998" s="3">
        <v>86.33</v>
      </c>
      <c r="O998" s="3">
        <v>89.1</v>
      </c>
      <c r="P998" s="3">
        <v>87.46</v>
      </c>
      <c r="Q998" s="2">
        <v>100</v>
      </c>
    </row>
    <row r="999" spans="8:17">
      <c r="H999" s="24" t="s">
        <v>542</v>
      </c>
      <c r="I999" s="24" t="s">
        <v>3</v>
      </c>
      <c r="J999" s="2">
        <v>13</v>
      </c>
      <c r="K999" s="3">
        <v>92.92</v>
      </c>
      <c r="L999" s="3">
        <v>90.84</v>
      </c>
      <c r="M999" s="3">
        <v>91.44</v>
      </c>
      <c r="N999" s="3">
        <v>89.54</v>
      </c>
      <c r="O999" s="3">
        <v>87.33</v>
      </c>
      <c r="P999" s="3">
        <v>85.57</v>
      </c>
      <c r="Q999" s="2">
        <v>710</v>
      </c>
    </row>
    <row r="1000" spans="8:17">
      <c r="H1000" s="24" t="s">
        <v>542</v>
      </c>
      <c r="I1000" s="24" t="s">
        <v>1</v>
      </c>
      <c r="J1000" s="2">
        <v>8</v>
      </c>
      <c r="K1000" s="3">
        <v>92.58</v>
      </c>
      <c r="L1000" s="3">
        <v>90.74</v>
      </c>
      <c r="M1000" s="3">
        <v>90.47</v>
      </c>
      <c r="N1000" s="3">
        <v>87.23</v>
      </c>
      <c r="O1000" s="3">
        <v>86.88</v>
      </c>
      <c r="P1000" s="3">
        <v>85.77</v>
      </c>
      <c r="Q1000" s="2">
        <v>770</v>
      </c>
    </row>
    <row r="1001" spans="8:17">
      <c r="H1001" s="24" t="s">
        <v>542</v>
      </c>
      <c r="I1001" s="24" t="s">
        <v>2</v>
      </c>
      <c r="J1001" s="2">
        <v>5</v>
      </c>
      <c r="K1001" s="3">
        <v>93.38</v>
      </c>
      <c r="L1001" s="3">
        <v>92.42</v>
      </c>
      <c r="M1001" s="3">
        <v>91.56</v>
      </c>
      <c r="N1001" s="3">
        <v>89.77</v>
      </c>
      <c r="O1001" s="3">
        <v>87.22</v>
      </c>
      <c r="P1001" s="3">
        <v>86.47</v>
      </c>
      <c r="Q1001" s="2">
        <v>1034</v>
      </c>
    </row>
    <row r="1002" spans="8:17">
      <c r="H1002" s="24" t="s">
        <v>542</v>
      </c>
      <c r="I1002" s="24" t="s">
        <v>4</v>
      </c>
      <c r="J1002" s="2">
        <v>1</v>
      </c>
      <c r="K1002" s="3">
        <v>93.63</v>
      </c>
      <c r="L1002" s="3">
        <v>93.63</v>
      </c>
      <c r="M1002" s="3">
        <v>91.4</v>
      </c>
      <c r="N1002" s="3">
        <v>91.4</v>
      </c>
      <c r="O1002" s="3">
        <v>86.1</v>
      </c>
      <c r="P1002" s="3">
        <v>86.1</v>
      </c>
      <c r="Q1002" s="2">
        <v>1510</v>
      </c>
    </row>
    <row r="1003" spans="8:17">
      <c r="H1003" s="24" t="s">
        <v>542</v>
      </c>
      <c r="I1003" s="24" t="s">
        <v>5</v>
      </c>
      <c r="J1003" s="2">
        <v>1</v>
      </c>
      <c r="K1003" s="3">
        <v>89.54</v>
      </c>
      <c r="L1003" s="3">
        <v>89.54</v>
      </c>
      <c r="M1003" s="3">
        <v>88.97</v>
      </c>
      <c r="N1003" s="3">
        <v>88.97</v>
      </c>
      <c r="O1003" s="3">
        <v>88.38</v>
      </c>
      <c r="P1003" s="3">
        <v>88.38</v>
      </c>
      <c r="Q1003" s="2">
        <v>730</v>
      </c>
    </row>
    <row r="1004" spans="8:17">
      <c r="H1004" s="24" t="s">
        <v>542</v>
      </c>
      <c r="I1004" s="24" t="s">
        <v>6</v>
      </c>
      <c r="J1004" s="2">
        <v>20</v>
      </c>
      <c r="K1004" s="3">
        <v>93.5</v>
      </c>
      <c r="L1004" s="3">
        <v>93.71</v>
      </c>
      <c r="M1004" s="3">
        <v>91.28</v>
      </c>
      <c r="N1004" s="3">
        <v>87.71</v>
      </c>
      <c r="O1004" s="3">
        <v>87.33</v>
      </c>
      <c r="P1004" s="3">
        <v>86.52</v>
      </c>
      <c r="Q1004" s="2">
        <v>346</v>
      </c>
    </row>
    <row r="1005" spans="8:17">
      <c r="H1005" s="24" t="s">
        <v>542</v>
      </c>
      <c r="I1005" s="24" t="s">
        <v>7</v>
      </c>
      <c r="J1005" s="2">
        <v>16</v>
      </c>
      <c r="K1005" s="3">
        <v>93.06</v>
      </c>
      <c r="L1005" s="3">
        <v>93.86</v>
      </c>
      <c r="M1005" s="3">
        <v>91.11</v>
      </c>
      <c r="N1005" s="3">
        <v>90.27</v>
      </c>
      <c r="O1005" s="3">
        <v>87.25</v>
      </c>
      <c r="P1005" s="3">
        <v>85.59</v>
      </c>
      <c r="Q1005" s="2">
        <v>589</v>
      </c>
    </row>
    <row r="1006" spans="8:17">
      <c r="H1006" s="24" t="s">
        <v>542</v>
      </c>
      <c r="I1006" s="24" t="s">
        <v>10</v>
      </c>
      <c r="J1006" s="2">
        <v>3</v>
      </c>
      <c r="K1006" s="3">
        <v>92.07</v>
      </c>
      <c r="L1006" s="3">
        <v>90.13</v>
      </c>
      <c r="M1006" s="3">
        <v>90.97</v>
      </c>
      <c r="N1006" s="3">
        <v>90.08</v>
      </c>
      <c r="O1006" s="3">
        <v>87.27</v>
      </c>
      <c r="P1006" s="3">
        <v>85.02</v>
      </c>
      <c r="Q1006" s="2">
        <v>2190</v>
      </c>
    </row>
    <row r="1007" spans="8:17">
      <c r="H1007" s="24" t="s">
        <v>542</v>
      </c>
      <c r="I1007" s="24" t="s">
        <v>13</v>
      </c>
      <c r="J1007" s="2">
        <v>3</v>
      </c>
      <c r="K1007" s="3">
        <v>93.28</v>
      </c>
      <c r="L1007" s="3">
        <v>92</v>
      </c>
      <c r="M1007" s="3">
        <v>90.15</v>
      </c>
      <c r="N1007" s="3">
        <v>87.87</v>
      </c>
      <c r="O1007" s="3">
        <v>86.72</v>
      </c>
      <c r="P1007" s="3">
        <v>85.61</v>
      </c>
      <c r="Q1007" s="2">
        <v>2273</v>
      </c>
    </row>
    <row r="1008" spans="8:17">
      <c r="H1008" s="24" t="s">
        <v>542</v>
      </c>
      <c r="I1008" s="24" t="s">
        <v>8</v>
      </c>
      <c r="J1008" s="2">
        <v>12</v>
      </c>
      <c r="K1008" s="3">
        <v>93.18</v>
      </c>
      <c r="L1008" s="3">
        <v>89.96</v>
      </c>
      <c r="M1008" s="3">
        <v>91.75</v>
      </c>
      <c r="N1008" s="3">
        <v>89.9</v>
      </c>
      <c r="O1008" s="3">
        <v>87.2</v>
      </c>
      <c r="P1008" s="3">
        <v>85.48</v>
      </c>
      <c r="Q1008" s="2">
        <v>516</v>
      </c>
    </row>
    <row r="1009" spans="8:17">
      <c r="H1009" s="24" t="s">
        <v>542</v>
      </c>
      <c r="I1009" s="24" t="s">
        <v>14</v>
      </c>
      <c r="J1009" s="2">
        <v>4</v>
      </c>
      <c r="K1009" s="3">
        <v>91.96</v>
      </c>
      <c r="L1009" s="3">
        <v>90.74</v>
      </c>
      <c r="M1009" s="3">
        <v>90.04</v>
      </c>
      <c r="N1009" s="3">
        <v>88.2</v>
      </c>
      <c r="O1009" s="3">
        <v>86.9</v>
      </c>
      <c r="P1009" s="3">
        <v>86.26</v>
      </c>
      <c r="Q1009" s="2">
        <v>2285</v>
      </c>
    </row>
    <row r="1010" spans="8:17">
      <c r="H1010" s="24" t="s">
        <v>542</v>
      </c>
      <c r="I1010" s="24" t="s">
        <v>9</v>
      </c>
      <c r="J1010" s="2">
        <v>2</v>
      </c>
      <c r="K1010" s="3">
        <v>92.96</v>
      </c>
      <c r="L1010" s="3">
        <v>91.79</v>
      </c>
      <c r="M1010" s="3">
        <v>90.47</v>
      </c>
      <c r="N1010" s="3">
        <v>90.18</v>
      </c>
      <c r="O1010" s="3">
        <v>87.64</v>
      </c>
      <c r="P1010" s="3">
        <v>87.62</v>
      </c>
      <c r="Q1010" s="2">
        <v>1550</v>
      </c>
    </row>
    <row r="1011" spans="8:17">
      <c r="H1011" s="24" t="s">
        <v>542</v>
      </c>
      <c r="I1011" s="24" t="s">
        <v>12</v>
      </c>
      <c r="J1011" s="2">
        <v>4</v>
      </c>
      <c r="K1011" s="3">
        <v>91.39</v>
      </c>
      <c r="L1011" s="3">
        <v>91.11</v>
      </c>
      <c r="M1011" s="3">
        <v>90.8</v>
      </c>
      <c r="N1011" s="3">
        <v>90.33</v>
      </c>
      <c r="O1011" s="3">
        <v>87.45</v>
      </c>
      <c r="P1011" s="3">
        <v>86.94</v>
      </c>
      <c r="Q1011" s="2">
        <v>2535</v>
      </c>
    </row>
    <row r="1012" spans="8:17">
      <c r="H1012" s="24" t="s">
        <v>542</v>
      </c>
      <c r="I1012" s="24" t="s">
        <v>15</v>
      </c>
      <c r="J1012" s="2">
        <v>2</v>
      </c>
      <c r="K1012" s="3">
        <v>94.45</v>
      </c>
      <c r="L1012" s="3">
        <v>94.45</v>
      </c>
      <c r="M1012" s="3">
        <v>90.34</v>
      </c>
      <c r="N1012" s="3">
        <v>87.53</v>
      </c>
      <c r="O1012" s="3">
        <v>87.51</v>
      </c>
      <c r="P1012" s="3">
        <v>87.22</v>
      </c>
      <c r="Q1012" s="2">
        <v>3285</v>
      </c>
    </row>
    <row r="1013" spans="8:17">
      <c r="H1013" s="24" t="s">
        <v>494</v>
      </c>
      <c r="I1013" s="24" t="s">
        <v>3</v>
      </c>
      <c r="J1013" s="2">
        <v>82</v>
      </c>
      <c r="K1013" s="3">
        <v>93.13</v>
      </c>
      <c r="L1013" s="3">
        <v>91.78</v>
      </c>
      <c r="M1013" s="3">
        <v>91.41</v>
      </c>
      <c r="N1013" s="3">
        <v>88.13</v>
      </c>
      <c r="O1013" s="3">
        <v>88.33</v>
      </c>
      <c r="P1013" s="3">
        <v>87.4</v>
      </c>
      <c r="Q1013" s="2">
        <v>727</v>
      </c>
    </row>
    <row r="1014" spans="8:17">
      <c r="H1014" s="24" t="s">
        <v>494</v>
      </c>
      <c r="I1014" s="24" t="s">
        <v>1</v>
      </c>
      <c r="J1014" s="2">
        <v>65</v>
      </c>
      <c r="K1014" s="3">
        <v>92.9</v>
      </c>
      <c r="L1014" s="3">
        <v>94.39</v>
      </c>
      <c r="M1014" s="3">
        <v>91.04</v>
      </c>
      <c r="N1014" s="3">
        <v>89.42</v>
      </c>
      <c r="O1014" s="3">
        <v>88.4</v>
      </c>
      <c r="P1014" s="3">
        <v>87.79</v>
      </c>
      <c r="Q1014" s="2">
        <v>647</v>
      </c>
    </row>
    <row r="1015" spans="8:17">
      <c r="H1015" s="24" t="s">
        <v>494</v>
      </c>
      <c r="I1015" s="24" t="s">
        <v>2</v>
      </c>
      <c r="J1015" s="2">
        <v>15</v>
      </c>
      <c r="K1015" s="3">
        <v>92.41</v>
      </c>
      <c r="L1015" s="3">
        <v>85.86</v>
      </c>
      <c r="M1015" s="3">
        <v>90.34</v>
      </c>
      <c r="N1015" s="3">
        <v>90.58</v>
      </c>
      <c r="O1015" s="3">
        <v>88.81</v>
      </c>
      <c r="P1015" s="3">
        <v>86.48</v>
      </c>
      <c r="Q1015" s="2">
        <v>2554</v>
      </c>
    </row>
    <row r="1016" spans="8:17">
      <c r="H1016" s="24" t="s">
        <v>494</v>
      </c>
      <c r="I1016" s="24" t="s">
        <v>4</v>
      </c>
      <c r="J1016" s="2">
        <v>33</v>
      </c>
      <c r="K1016" s="3">
        <v>92.78</v>
      </c>
      <c r="L1016" s="3">
        <v>90.22</v>
      </c>
      <c r="M1016" s="3">
        <v>91.2</v>
      </c>
      <c r="N1016" s="3">
        <v>90.96</v>
      </c>
      <c r="O1016" s="3">
        <v>89.1</v>
      </c>
      <c r="P1016" s="3">
        <v>87.7</v>
      </c>
      <c r="Q1016" s="2">
        <v>1400</v>
      </c>
    </row>
    <row r="1017" spans="8:17">
      <c r="H1017" s="24" t="s">
        <v>494</v>
      </c>
      <c r="I1017" s="24" t="s">
        <v>5</v>
      </c>
      <c r="J1017" s="2">
        <v>2</v>
      </c>
      <c r="K1017" s="3">
        <v>92.96</v>
      </c>
      <c r="L1017" s="3">
        <v>92.74</v>
      </c>
      <c r="M1017" s="3">
        <v>88.79</v>
      </c>
      <c r="N1017" s="3">
        <v>86.96</v>
      </c>
      <c r="O1017" s="3">
        <v>88.28</v>
      </c>
      <c r="P1017" s="3">
        <v>87.5</v>
      </c>
      <c r="Q1017" s="2">
        <v>6645</v>
      </c>
    </row>
    <row r="1018" spans="8:17">
      <c r="H1018" s="24" t="s">
        <v>494</v>
      </c>
      <c r="I1018" s="24" t="s">
        <v>6</v>
      </c>
      <c r="J1018" s="2">
        <v>143</v>
      </c>
      <c r="K1018" s="3">
        <v>93.19</v>
      </c>
      <c r="L1018" s="3">
        <v>93.47</v>
      </c>
      <c r="M1018" s="3">
        <v>91.08</v>
      </c>
      <c r="N1018" s="3">
        <v>90.27</v>
      </c>
      <c r="O1018" s="3">
        <v>88.67</v>
      </c>
      <c r="P1018" s="3">
        <v>87.46</v>
      </c>
      <c r="Q1018" s="2">
        <v>365</v>
      </c>
    </row>
    <row r="1019" spans="8:17">
      <c r="H1019" s="24" t="s">
        <v>494</v>
      </c>
      <c r="I1019" s="24" t="s">
        <v>7</v>
      </c>
      <c r="J1019" s="2">
        <v>27</v>
      </c>
      <c r="K1019" s="3">
        <v>92.92</v>
      </c>
      <c r="L1019" s="3">
        <v>92.95</v>
      </c>
      <c r="M1019" s="3">
        <v>91.33</v>
      </c>
      <c r="N1019" s="3">
        <v>91.46</v>
      </c>
      <c r="O1019" s="3">
        <v>88.47</v>
      </c>
      <c r="P1019" s="3">
        <v>89.04</v>
      </c>
      <c r="Q1019" s="2">
        <v>1499</v>
      </c>
    </row>
    <row r="1020" spans="8:17">
      <c r="H1020" s="24" t="s">
        <v>494</v>
      </c>
      <c r="I1020" s="24" t="s">
        <v>10</v>
      </c>
      <c r="J1020" s="2">
        <v>57</v>
      </c>
      <c r="K1020" s="3">
        <v>92.89</v>
      </c>
      <c r="L1020" s="3">
        <v>91.06</v>
      </c>
      <c r="M1020" s="3">
        <v>91.17</v>
      </c>
      <c r="N1020" s="3">
        <v>90.56</v>
      </c>
      <c r="O1020" s="3">
        <v>88.77</v>
      </c>
      <c r="P1020" s="3">
        <v>87.4</v>
      </c>
      <c r="Q1020" s="2">
        <v>761</v>
      </c>
    </row>
    <row r="1021" spans="8:17">
      <c r="H1021" s="24" t="s">
        <v>494</v>
      </c>
      <c r="I1021" s="24" t="s">
        <v>13</v>
      </c>
      <c r="J1021" s="2">
        <v>15</v>
      </c>
      <c r="K1021" s="3">
        <v>93.07</v>
      </c>
      <c r="L1021" s="3">
        <v>87.39</v>
      </c>
      <c r="M1021" s="3">
        <v>90.7</v>
      </c>
      <c r="N1021" s="3">
        <v>87.36</v>
      </c>
      <c r="O1021" s="3">
        <v>88.88</v>
      </c>
      <c r="P1021" s="3">
        <v>87.23</v>
      </c>
      <c r="Q1021" s="2">
        <v>3474</v>
      </c>
    </row>
    <row r="1022" spans="8:17">
      <c r="H1022" s="24" t="s">
        <v>494</v>
      </c>
      <c r="I1022" s="24" t="s">
        <v>8</v>
      </c>
      <c r="J1022" s="2">
        <v>29</v>
      </c>
      <c r="K1022" s="3">
        <v>92.44</v>
      </c>
      <c r="L1022" s="3">
        <v>87.99</v>
      </c>
      <c r="M1022" s="3">
        <v>90.34</v>
      </c>
      <c r="N1022" s="3">
        <v>86.39</v>
      </c>
      <c r="O1022" s="3">
        <v>88.18</v>
      </c>
      <c r="P1022" s="3">
        <v>86.39</v>
      </c>
      <c r="Q1022" s="2">
        <v>1147</v>
      </c>
    </row>
    <row r="1023" spans="8:17">
      <c r="H1023" s="24" t="s">
        <v>494</v>
      </c>
      <c r="I1023" s="24" t="s">
        <v>11</v>
      </c>
      <c r="J1023" s="2">
        <v>60</v>
      </c>
      <c r="K1023" s="3">
        <v>93.03</v>
      </c>
      <c r="L1023" s="3">
        <v>92.65</v>
      </c>
      <c r="M1023" s="3">
        <v>91.31</v>
      </c>
      <c r="N1023" s="3">
        <v>89.96</v>
      </c>
      <c r="O1023" s="3">
        <v>88.67</v>
      </c>
      <c r="P1023" s="3">
        <v>87.52</v>
      </c>
      <c r="Q1023" s="2">
        <v>595</v>
      </c>
    </row>
    <row r="1024" spans="8:17">
      <c r="H1024" s="24" t="s">
        <v>494</v>
      </c>
      <c r="I1024" s="24" t="s">
        <v>14</v>
      </c>
      <c r="J1024" s="2">
        <v>12</v>
      </c>
      <c r="K1024" s="3">
        <v>92.71</v>
      </c>
      <c r="L1024" s="3">
        <v>89.81</v>
      </c>
      <c r="M1024" s="3">
        <v>91.21</v>
      </c>
      <c r="N1024" s="3">
        <v>88.51</v>
      </c>
      <c r="O1024" s="3">
        <v>88.68</v>
      </c>
      <c r="P1024" s="3">
        <v>88.21</v>
      </c>
      <c r="Q1024" s="2">
        <v>2446</v>
      </c>
    </row>
    <row r="1025" spans="8:17">
      <c r="H1025" s="24" t="s">
        <v>494</v>
      </c>
      <c r="I1025" s="24" t="s">
        <v>9</v>
      </c>
      <c r="J1025" s="2">
        <v>14</v>
      </c>
      <c r="K1025" s="3">
        <v>92.81</v>
      </c>
      <c r="L1025" s="3">
        <v>89.3</v>
      </c>
      <c r="M1025" s="3">
        <v>89.95</v>
      </c>
      <c r="N1025" s="3">
        <v>85.1</v>
      </c>
      <c r="O1025" s="3">
        <v>88.39</v>
      </c>
      <c r="P1025" s="3">
        <v>87.68</v>
      </c>
      <c r="Q1025" s="2">
        <v>2396</v>
      </c>
    </row>
    <row r="1026" spans="8:17">
      <c r="H1026" s="24" t="s">
        <v>494</v>
      </c>
      <c r="I1026" s="24" t="s">
        <v>12</v>
      </c>
      <c r="J1026" s="2">
        <v>2</v>
      </c>
      <c r="K1026" s="3">
        <v>91.25</v>
      </c>
      <c r="L1026" s="3">
        <v>89.79</v>
      </c>
      <c r="M1026" s="3">
        <v>88.09</v>
      </c>
      <c r="N1026" s="3">
        <v>87.3</v>
      </c>
      <c r="O1026" s="3">
        <v>88.42</v>
      </c>
      <c r="P1026" s="3">
        <v>87.16</v>
      </c>
      <c r="Q1026" s="2">
        <v>2985</v>
      </c>
    </row>
    <row r="1027" spans="8:17">
      <c r="H1027" s="24" t="s">
        <v>494</v>
      </c>
      <c r="I1027" s="24" t="s">
        <v>15</v>
      </c>
      <c r="J1027" s="2">
        <v>12</v>
      </c>
      <c r="K1027" s="3">
        <v>92.67</v>
      </c>
      <c r="L1027" s="3">
        <v>89.94</v>
      </c>
      <c r="M1027" s="3">
        <v>90.8</v>
      </c>
      <c r="N1027" s="3">
        <v>86.12</v>
      </c>
      <c r="O1027" s="3">
        <v>89.11</v>
      </c>
      <c r="P1027" s="3">
        <v>87.53</v>
      </c>
      <c r="Q1027" s="2">
        <v>3183</v>
      </c>
    </row>
    <row r="1028" spans="8:17">
      <c r="H1028" s="24" t="s">
        <v>521</v>
      </c>
      <c r="I1028" s="24" t="s">
        <v>3</v>
      </c>
      <c r="J1028" s="2">
        <v>12</v>
      </c>
      <c r="K1028" s="3">
        <v>92.21</v>
      </c>
      <c r="L1028" s="3">
        <v>87.19</v>
      </c>
      <c r="M1028" s="3">
        <v>90.02</v>
      </c>
      <c r="N1028" s="3">
        <v>85.62</v>
      </c>
      <c r="O1028" s="3">
        <v>87.8</v>
      </c>
      <c r="P1028" s="3">
        <v>85.61</v>
      </c>
      <c r="Q1028" s="2">
        <v>1231</v>
      </c>
    </row>
    <row r="1029" spans="8:17">
      <c r="H1029" s="24" t="s">
        <v>521</v>
      </c>
      <c r="I1029" s="24" t="s">
        <v>1</v>
      </c>
      <c r="J1029" s="2">
        <v>22</v>
      </c>
      <c r="K1029" s="3">
        <v>92.33</v>
      </c>
      <c r="L1029" s="3">
        <v>89.27</v>
      </c>
      <c r="M1029" s="3">
        <v>90.59</v>
      </c>
      <c r="N1029" s="3">
        <v>89.94</v>
      </c>
      <c r="O1029" s="3">
        <v>88.03</v>
      </c>
      <c r="P1029" s="3">
        <v>86.53</v>
      </c>
      <c r="Q1029" s="2">
        <v>849</v>
      </c>
    </row>
    <row r="1030" spans="8:17">
      <c r="H1030" s="24" t="s">
        <v>521</v>
      </c>
      <c r="I1030" s="24" t="s">
        <v>2</v>
      </c>
      <c r="J1030" s="2">
        <v>9</v>
      </c>
      <c r="K1030" s="3">
        <v>91.05</v>
      </c>
      <c r="L1030" s="3">
        <v>87.41</v>
      </c>
      <c r="M1030" s="3">
        <v>88.96</v>
      </c>
      <c r="N1030" s="3">
        <v>86.97</v>
      </c>
      <c r="O1030" s="3">
        <v>88.23</v>
      </c>
      <c r="P1030" s="3">
        <v>85.37</v>
      </c>
      <c r="Q1030" s="2">
        <v>2324</v>
      </c>
    </row>
    <row r="1031" spans="8:17">
      <c r="H1031" s="24" t="s">
        <v>521</v>
      </c>
      <c r="I1031" s="24" t="s">
        <v>4</v>
      </c>
      <c r="J1031" s="2">
        <v>4</v>
      </c>
      <c r="K1031" s="3">
        <v>92.95</v>
      </c>
      <c r="L1031" s="3">
        <v>92.38</v>
      </c>
      <c r="M1031" s="3">
        <v>91.64</v>
      </c>
      <c r="N1031" s="3">
        <v>88.91</v>
      </c>
      <c r="O1031" s="3">
        <v>86.86</v>
      </c>
      <c r="P1031" s="3">
        <v>85.84</v>
      </c>
      <c r="Q1031" s="2">
        <v>1908</v>
      </c>
    </row>
    <row r="1032" spans="8:17">
      <c r="H1032" s="24" t="s">
        <v>521</v>
      </c>
      <c r="I1032" s="24" t="s">
        <v>5</v>
      </c>
      <c r="J1032" s="2">
        <v>6</v>
      </c>
      <c r="K1032" s="3">
        <v>92.04</v>
      </c>
      <c r="L1032" s="3">
        <v>89.38</v>
      </c>
      <c r="M1032" s="3">
        <v>90.69</v>
      </c>
      <c r="N1032" s="3">
        <v>86.69</v>
      </c>
      <c r="O1032" s="3">
        <v>88.93</v>
      </c>
      <c r="P1032" s="3">
        <v>87.5</v>
      </c>
      <c r="Q1032" s="2">
        <v>1175</v>
      </c>
    </row>
    <row r="1033" spans="8:17">
      <c r="H1033" s="24" t="s">
        <v>521</v>
      </c>
      <c r="I1033" s="24" t="s">
        <v>6</v>
      </c>
      <c r="J1033" s="2">
        <v>24</v>
      </c>
      <c r="K1033" s="3">
        <v>92.32</v>
      </c>
      <c r="L1033" s="3">
        <v>87.96</v>
      </c>
      <c r="M1033" s="3">
        <v>90.43</v>
      </c>
      <c r="N1033" s="3">
        <v>87.3</v>
      </c>
      <c r="O1033" s="3">
        <v>87.91</v>
      </c>
      <c r="P1033" s="3">
        <v>87.67</v>
      </c>
      <c r="Q1033" s="2">
        <v>459</v>
      </c>
    </row>
    <row r="1034" spans="8:17">
      <c r="H1034" s="24" t="s">
        <v>521</v>
      </c>
      <c r="I1034" s="24" t="s">
        <v>7</v>
      </c>
      <c r="J1034" s="2">
        <v>10</v>
      </c>
      <c r="K1034" s="3">
        <v>91.86</v>
      </c>
      <c r="L1034" s="3">
        <v>89.44</v>
      </c>
      <c r="M1034" s="3">
        <v>90.31</v>
      </c>
      <c r="N1034" s="3">
        <v>88.52</v>
      </c>
      <c r="O1034" s="3">
        <v>88.21</v>
      </c>
      <c r="P1034" s="3">
        <v>86.36</v>
      </c>
      <c r="Q1034" s="2">
        <v>1218</v>
      </c>
    </row>
    <row r="1035" spans="8:17">
      <c r="H1035" s="24" t="s">
        <v>521</v>
      </c>
      <c r="I1035" s="24" t="s">
        <v>10</v>
      </c>
      <c r="J1035" s="2">
        <v>4</v>
      </c>
      <c r="K1035" s="3">
        <v>93.72</v>
      </c>
      <c r="L1035" s="3">
        <v>92.28</v>
      </c>
      <c r="M1035" s="3">
        <v>91.33</v>
      </c>
      <c r="N1035" s="3">
        <v>88.35</v>
      </c>
      <c r="O1035" s="3">
        <v>88.06</v>
      </c>
      <c r="P1035" s="3">
        <v>87.24</v>
      </c>
      <c r="Q1035" s="2">
        <v>1720</v>
      </c>
    </row>
    <row r="1036" spans="8:17">
      <c r="H1036" s="24" t="s">
        <v>521</v>
      </c>
      <c r="I1036" s="24" t="s">
        <v>13</v>
      </c>
      <c r="J1036" s="2">
        <v>26</v>
      </c>
      <c r="K1036" s="3">
        <v>92.38</v>
      </c>
      <c r="L1036" s="3">
        <v>93.47</v>
      </c>
      <c r="M1036" s="3">
        <v>90.28</v>
      </c>
      <c r="N1036" s="3">
        <v>87.5</v>
      </c>
      <c r="O1036" s="3">
        <v>88.27</v>
      </c>
      <c r="P1036" s="3">
        <v>87.73</v>
      </c>
      <c r="Q1036" s="2">
        <v>675</v>
      </c>
    </row>
    <row r="1037" spans="8:17">
      <c r="H1037" s="24" t="s">
        <v>521</v>
      </c>
      <c r="I1037" s="24" t="s">
        <v>8</v>
      </c>
      <c r="J1037" s="2">
        <v>10</v>
      </c>
      <c r="K1037" s="3">
        <v>91.29</v>
      </c>
      <c r="L1037" s="3">
        <v>89.85</v>
      </c>
      <c r="M1037" s="3">
        <v>89.42</v>
      </c>
      <c r="N1037" s="3">
        <v>84.61</v>
      </c>
      <c r="O1037" s="3">
        <v>87.78</v>
      </c>
      <c r="P1037" s="3">
        <v>86.97</v>
      </c>
      <c r="Q1037" s="2">
        <v>1220</v>
      </c>
    </row>
    <row r="1038" spans="8:17">
      <c r="H1038" s="24" t="s">
        <v>521</v>
      </c>
      <c r="I1038" s="24" t="s">
        <v>11</v>
      </c>
      <c r="J1038" s="2">
        <v>6</v>
      </c>
      <c r="K1038" s="3">
        <v>91.91</v>
      </c>
      <c r="L1038" s="3">
        <v>89.19</v>
      </c>
      <c r="M1038" s="3">
        <v>89.75</v>
      </c>
      <c r="N1038" s="3">
        <v>87.55</v>
      </c>
      <c r="O1038" s="3">
        <v>87.77</v>
      </c>
      <c r="P1038" s="3">
        <v>86.83</v>
      </c>
      <c r="Q1038" s="2">
        <v>1282</v>
      </c>
    </row>
    <row r="1039" spans="8:17">
      <c r="H1039" s="24" t="s">
        <v>521</v>
      </c>
      <c r="I1039" s="24" t="s">
        <v>14</v>
      </c>
      <c r="J1039" s="2">
        <v>20</v>
      </c>
      <c r="K1039" s="3">
        <v>91.75</v>
      </c>
      <c r="L1039" s="3">
        <v>87.06</v>
      </c>
      <c r="M1039" s="3">
        <v>89.92</v>
      </c>
      <c r="N1039" s="3">
        <v>86.5</v>
      </c>
      <c r="O1039" s="3">
        <v>87.93</v>
      </c>
      <c r="P1039" s="3">
        <v>86.58</v>
      </c>
      <c r="Q1039" s="2">
        <v>573</v>
      </c>
    </row>
    <row r="1040" spans="8:17">
      <c r="H1040" s="24" t="s">
        <v>521</v>
      </c>
      <c r="I1040" s="24" t="s">
        <v>9</v>
      </c>
      <c r="J1040" s="2">
        <v>3</v>
      </c>
      <c r="K1040" s="3">
        <v>90.51</v>
      </c>
      <c r="L1040" s="3">
        <v>88.76</v>
      </c>
      <c r="M1040" s="3">
        <v>89.29</v>
      </c>
      <c r="N1040" s="3">
        <v>88.5</v>
      </c>
      <c r="O1040" s="3">
        <v>87.25</v>
      </c>
      <c r="P1040" s="3">
        <v>86.07</v>
      </c>
      <c r="Q1040" s="2">
        <v>2060</v>
      </c>
    </row>
    <row r="1041" spans="8:17">
      <c r="H1041" s="24" t="s">
        <v>521</v>
      </c>
      <c r="I1041" s="24" t="s">
        <v>12</v>
      </c>
      <c r="J1041" s="2">
        <v>8</v>
      </c>
      <c r="K1041" s="3">
        <v>90.8</v>
      </c>
      <c r="L1041" s="3">
        <v>89.51</v>
      </c>
      <c r="M1041" s="3">
        <v>90.34</v>
      </c>
      <c r="N1041" s="3">
        <v>89.28</v>
      </c>
      <c r="O1041" s="3">
        <v>88.14</v>
      </c>
      <c r="P1041" s="3">
        <v>86.79</v>
      </c>
      <c r="Q1041" s="2">
        <v>2336</v>
      </c>
    </row>
    <row r="1042" spans="8:17">
      <c r="H1042" s="24" t="s">
        <v>521</v>
      </c>
      <c r="I1042" s="24" t="s">
        <v>15</v>
      </c>
      <c r="J1042" s="2">
        <v>8</v>
      </c>
      <c r="K1042" s="3">
        <v>90.93</v>
      </c>
      <c r="L1042" s="3">
        <v>89.98</v>
      </c>
      <c r="M1042" s="3">
        <v>89.32</v>
      </c>
      <c r="N1042" s="3">
        <v>87.22</v>
      </c>
      <c r="O1042" s="3">
        <v>88.14</v>
      </c>
      <c r="P1042" s="3">
        <v>87.41</v>
      </c>
      <c r="Q1042" s="2">
        <v>1324</v>
      </c>
    </row>
    <row r="1043" spans="8:17">
      <c r="H1043" s="24" t="s">
        <v>516</v>
      </c>
      <c r="I1043" s="24" t="s">
        <v>3</v>
      </c>
      <c r="J1043" s="2">
        <v>20</v>
      </c>
      <c r="K1043" s="3">
        <v>93.39</v>
      </c>
      <c r="L1043" s="3">
        <v>94.61</v>
      </c>
      <c r="M1043" s="3">
        <v>91.78</v>
      </c>
      <c r="N1043" s="3">
        <v>89.5</v>
      </c>
      <c r="O1043" s="3">
        <v>87.49</v>
      </c>
      <c r="P1043" s="3">
        <v>85.8</v>
      </c>
      <c r="Q1043" s="2">
        <v>900</v>
      </c>
    </row>
    <row r="1044" spans="8:17">
      <c r="H1044" s="24" t="s">
        <v>516</v>
      </c>
      <c r="I1044" s="24" t="s">
        <v>1</v>
      </c>
      <c r="J1044" s="2">
        <v>45</v>
      </c>
      <c r="K1044" s="3">
        <v>93.88</v>
      </c>
      <c r="L1044" s="3">
        <v>93.71</v>
      </c>
      <c r="M1044" s="3">
        <v>92.25</v>
      </c>
      <c r="N1044" s="3">
        <v>93.34</v>
      </c>
      <c r="O1044" s="3">
        <v>87.41</v>
      </c>
      <c r="P1044" s="3">
        <v>86.69</v>
      </c>
      <c r="Q1044" s="2">
        <v>379</v>
      </c>
    </row>
    <row r="1045" spans="8:17">
      <c r="H1045" s="24" t="s">
        <v>516</v>
      </c>
      <c r="I1045" s="24" t="s">
        <v>2</v>
      </c>
      <c r="J1045" s="2">
        <v>29</v>
      </c>
      <c r="K1045" s="3">
        <v>93.74</v>
      </c>
      <c r="L1045" s="3">
        <v>92.39</v>
      </c>
      <c r="M1045" s="3">
        <v>92.24</v>
      </c>
      <c r="N1045" s="3">
        <v>91.6</v>
      </c>
      <c r="O1045" s="3">
        <v>87.37</v>
      </c>
      <c r="P1045" s="3">
        <v>85.63</v>
      </c>
      <c r="Q1045" s="2">
        <v>768</v>
      </c>
    </row>
    <row r="1046" spans="8:17">
      <c r="H1046" s="24" t="s">
        <v>516</v>
      </c>
      <c r="I1046" s="24" t="s">
        <v>4</v>
      </c>
      <c r="J1046" s="2">
        <v>3</v>
      </c>
      <c r="K1046" s="3">
        <v>92.69</v>
      </c>
      <c r="L1046" s="3">
        <v>90.35</v>
      </c>
      <c r="M1046" s="3">
        <v>91.93</v>
      </c>
      <c r="N1046" s="3">
        <v>90.23</v>
      </c>
      <c r="O1046" s="3">
        <v>86.75</v>
      </c>
      <c r="P1046" s="3">
        <v>86.28</v>
      </c>
      <c r="Q1046" s="2">
        <v>3493</v>
      </c>
    </row>
    <row r="1047" spans="8:17">
      <c r="H1047" s="24" t="s">
        <v>516</v>
      </c>
      <c r="I1047" s="24" t="s">
        <v>5</v>
      </c>
      <c r="J1047" s="2">
        <v>2</v>
      </c>
      <c r="K1047" s="3">
        <v>93.15</v>
      </c>
      <c r="L1047" s="3">
        <v>92.09</v>
      </c>
      <c r="M1047" s="3">
        <v>89.71</v>
      </c>
      <c r="N1047" s="3">
        <v>87.33</v>
      </c>
      <c r="O1047" s="3">
        <v>89.17</v>
      </c>
      <c r="P1047" s="3">
        <v>87.29</v>
      </c>
      <c r="Q1047" s="2">
        <v>1685</v>
      </c>
    </row>
    <row r="1048" spans="8:17">
      <c r="H1048" s="24" t="s">
        <v>516</v>
      </c>
      <c r="I1048" s="24" t="s">
        <v>6</v>
      </c>
      <c r="J1048" s="2">
        <v>14</v>
      </c>
      <c r="K1048" s="3">
        <v>93.69</v>
      </c>
      <c r="L1048" s="3">
        <v>90.6</v>
      </c>
      <c r="M1048" s="3">
        <v>91.57</v>
      </c>
      <c r="N1048" s="3">
        <v>88.08</v>
      </c>
      <c r="O1048" s="3">
        <v>87.31</v>
      </c>
      <c r="P1048" s="3">
        <v>86.02</v>
      </c>
      <c r="Q1048" s="2">
        <v>1314</v>
      </c>
    </row>
    <row r="1049" spans="8:17">
      <c r="H1049" s="24" t="s">
        <v>516</v>
      </c>
      <c r="I1049" s="24" t="s">
        <v>7</v>
      </c>
      <c r="J1049" s="2">
        <v>7</v>
      </c>
      <c r="K1049" s="3">
        <v>92.66</v>
      </c>
      <c r="L1049" s="3">
        <v>90.79</v>
      </c>
      <c r="M1049" s="3">
        <v>91.51</v>
      </c>
      <c r="N1049" s="3">
        <v>90.04</v>
      </c>
      <c r="O1049" s="3">
        <v>87.16</v>
      </c>
      <c r="P1049" s="3">
        <v>85.39</v>
      </c>
      <c r="Q1049" s="2">
        <v>1224</v>
      </c>
    </row>
    <row r="1050" spans="8:17">
      <c r="H1050" s="24" t="s">
        <v>516</v>
      </c>
      <c r="I1050" s="24" t="s">
        <v>10</v>
      </c>
      <c r="J1050" s="2">
        <v>3</v>
      </c>
      <c r="K1050" s="3">
        <v>93.54</v>
      </c>
      <c r="L1050" s="3">
        <v>92.62</v>
      </c>
      <c r="M1050" s="3">
        <v>91.13</v>
      </c>
      <c r="N1050" s="3">
        <v>89.87</v>
      </c>
      <c r="O1050" s="3">
        <v>87.51</v>
      </c>
      <c r="P1050" s="3">
        <v>86.75</v>
      </c>
      <c r="Q1050" s="2">
        <v>4513</v>
      </c>
    </row>
    <row r="1051" spans="8:17">
      <c r="H1051" s="24" t="s">
        <v>516</v>
      </c>
      <c r="I1051" s="24" t="s">
        <v>13</v>
      </c>
      <c r="J1051" s="2">
        <v>4</v>
      </c>
      <c r="K1051" s="3">
        <v>92.2</v>
      </c>
      <c r="L1051" s="3">
        <v>91.43</v>
      </c>
      <c r="M1051" s="3">
        <v>91.5</v>
      </c>
      <c r="N1051" s="3">
        <v>89.54</v>
      </c>
      <c r="O1051" s="3">
        <v>86.82</v>
      </c>
      <c r="P1051" s="3">
        <v>86.25</v>
      </c>
      <c r="Q1051" s="2">
        <v>2740</v>
      </c>
    </row>
    <row r="1052" spans="8:17">
      <c r="H1052" s="24" t="s">
        <v>516</v>
      </c>
      <c r="I1052" s="24" t="s">
        <v>8</v>
      </c>
      <c r="J1052" s="2">
        <v>38</v>
      </c>
      <c r="K1052" s="3">
        <v>93.9</v>
      </c>
      <c r="L1052" s="3">
        <v>94.71</v>
      </c>
      <c r="M1052" s="3">
        <v>91.78</v>
      </c>
      <c r="N1052" s="3">
        <v>87.7</v>
      </c>
      <c r="O1052" s="3">
        <v>87.24</v>
      </c>
      <c r="P1052" s="3">
        <v>86.85</v>
      </c>
      <c r="Q1052" s="2">
        <v>342</v>
      </c>
    </row>
    <row r="1053" spans="8:17">
      <c r="H1053" s="24" t="s">
        <v>516</v>
      </c>
      <c r="I1053" s="24" t="s">
        <v>11</v>
      </c>
      <c r="J1053" s="2">
        <v>7</v>
      </c>
      <c r="K1053" s="3">
        <v>92.73</v>
      </c>
      <c r="L1053" s="3">
        <v>91.19</v>
      </c>
      <c r="M1053" s="3">
        <v>91.4</v>
      </c>
      <c r="N1053" s="3">
        <v>90.45</v>
      </c>
      <c r="O1053" s="3">
        <v>86.75</v>
      </c>
      <c r="P1053" s="3">
        <v>86.16</v>
      </c>
      <c r="Q1053" s="2">
        <v>1254</v>
      </c>
    </row>
    <row r="1054" spans="8:17">
      <c r="H1054" s="24" t="s">
        <v>516</v>
      </c>
      <c r="I1054" s="24" t="s">
        <v>14</v>
      </c>
      <c r="J1054" s="2">
        <v>5</v>
      </c>
      <c r="K1054" s="3">
        <v>94.15</v>
      </c>
      <c r="L1054" s="3">
        <v>93.09</v>
      </c>
      <c r="M1054" s="3">
        <v>91.94</v>
      </c>
      <c r="N1054" s="3">
        <v>90.45</v>
      </c>
      <c r="O1054" s="3">
        <v>87.47</v>
      </c>
      <c r="P1054" s="3">
        <v>86.52</v>
      </c>
      <c r="Q1054" s="2">
        <v>1796</v>
      </c>
    </row>
    <row r="1055" spans="8:17">
      <c r="H1055" s="24" t="s">
        <v>516</v>
      </c>
      <c r="I1055" s="24" t="s">
        <v>9</v>
      </c>
      <c r="J1055" s="2">
        <v>11</v>
      </c>
      <c r="K1055" s="3">
        <v>92.52</v>
      </c>
      <c r="L1055" s="3">
        <v>92.88</v>
      </c>
      <c r="M1055" s="3">
        <v>91.03</v>
      </c>
      <c r="N1055" s="3">
        <v>89.29</v>
      </c>
      <c r="O1055" s="3">
        <v>88.1</v>
      </c>
      <c r="P1055" s="3">
        <v>86.19</v>
      </c>
      <c r="Q1055" s="2">
        <v>1120</v>
      </c>
    </row>
    <row r="1056" spans="8:17">
      <c r="H1056" s="24" t="s">
        <v>516</v>
      </c>
      <c r="I1056" s="24" t="s">
        <v>12</v>
      </c>
      <c r="J1056" s="2">
        <v>4</v>
      </c>
      <c r="K1056" s="3">
        <v>91.85</v>
      </c>
      <c r="L1056" s="3">
        <v>90.54</v>
      </c>
      <c r="M1056" s="3">
        <v>91.06</v>
      </c>
      <c r="N1056" s="3">
        <v>90.45</v>
      </c>
      <c r="O1056" s="3">
        <v>87.54</v>
      </c>
      <c r="P1056" s="3">
        <v>86.63</v>
      </c>
      <c r="Q1056" s="2">
        <v>1010</v>
      </c>
    </row>
    <row r="1057" spans="8:17">
      <c r="H1057" s="24" t="s">
        <v>516</v>
      </c>
      <c r="I1057" s="24" t="s">
        <v>15</v>
      </c>
      <c r="J1057" s="2">
        <v>1</v>
      </c>
      <c r="K1057" s="3">
        <v>92.98</v>
      </c>
      <c r="L1057" s="3">
        <v>92.98</v>
      </c>
      <c r="M1057" s="3">
        <v>86.17</v>
      </c>
      <c r="N1057" s="3">
        <v>86.17</v>
      </c>
      <c r="O1057" s="3">
        <v>89.41</v>
      </c>
      <c r="P1057" s="3">
        <v>89.41</v>
      </c>
      <c r="Q1057" s="2">
        <v>6070</v>
      </c>
    </row>
    <row r="1058" spans="8:17">
      <c r="H1058" s="24" t="s">
        <v>529</v>
      </c>
      <c r="I1058" s="24" t="s">
        <v>3</v>
      </c>
      <c r="J1058" s="2">
        <v>14</v>
      </c>
      <c r="K1058" s="3">
        <v>93.12</v>
      </c>
      <c r="L1058" s="3">
        <v>91.12</v>
      </c>
      <c r="M1058" s="3">
        <v>91.79</v>
      </c>
      <c r="N1058" s="3">
        <v>89.37</v>
      </c>
      <c r="O1058" s="3">
        <v>86.87</v>
      </c>
      <c r="P1058" s="3">
        <v>85.72</v>
      </c>
      <c r="Q1058" s="2">
        <v>774</v>
      </c>
    </row>
    <row r="1059" spans="8:17">
      <c r="H1059" s="24" t="s">
        <v>529</v>
      </c>
      <c r="I1059" s="24" t="s">
        <v>1</v>
      </c>
      <c r="J1059" s="2">
        <v>11</v>
      </c>
      <c r="K1059" s="3">
        <v>92.69</v>
      </c>
      <c r="L1059" s="3">
        <v>90.65</v>
      </c>
      <c r="M1059" s="3">
        <v>91.49</v>
      </c>
      <c r="N1059" s="3">
        <v>90.33</v>
      </c>
      <c r="O1059" s="3">
        <v>87.14</v>
      </c>
      <c r="P1059" s="3">
        <v>85.54</v>
      </c>
      <c r="Q1059" s="2">
        <v>645</v>
      </c>
    </row>
    <row r="1060" spans="8:17">
      <c r="H1060" s="24" t="s">
        <v>529</v>
      </c>
      <c r="I1060" s="24" t="s">
        <v>2</v>
      </c>
      <c r="J1060" s="2">
        <v>10</v>
      </c>
      <c r="K1060" s="3">
        <v>92.71</v>
      </c>
      <c r="L1060" s="3">
        <v>90.44</v>
      </c>
      <c r="M1060" s="3">
        <v>90.91</v>
      </c>
      <c r="N1060" s="3">
        <v>87.61</v>
      </c>
      <c r="O1060" s="3">
        <v>87.21</v>
      </c>
      <c r="P1060" s="3">
        <v>84.84</v>
      </c>
      <c r="Q1060" s="2">
        <v>1108</v>
      </c>
    </row>
    <row r="1061" spans="8:17">
      <c r="H1061" s="24" t="s">
        <v>529</v>
      </c>
      <c r="I1061" s="24" t="s">
        <v>4</v>
      </c>
      <c r="J1061" s="2">
        <v>2</v>
      </c>
      <c r="K1061" s="3">
        <v>90.94</v>
      </c>
      <c r="L1061" s="3">
        <v>90.34</v>
      </c>
      <c r="M1061" s="3">
        <v>90.27</v>
      </c>
      <c r="N1061" s="3">
        <v>90.21</v>
      </c>
      <c r="O1061" s="3">
        <v>86.89</v>
      </c>
      <c r="P1061" s="3">
        <v>86.66</v>
      </c>
      <c r="Q1061" s="2">
        <v>1555</v>
      </c>
    </row>
    <row r="1062" spans="8:17">
      <c r="H1062" s="24" t="s">
        <v>529</v>
      </c>
      <c r="I1062" s="24" t="s">
        <v>5</v>
      </c>
      <c r="J1062" s="2">
        <v>1</v>
      </c>
      <c r="K1062" s="3">
        <v>89.63</v>
      </c>
      <c r="L1062" s="3">
        <v>89.63</v>
      </c>
      <c r="M1062" s="3">
        <v>88.55</v>
      </c>
      <c r="N1062" s="3">
        <v>88.55</v>
      </c>
      <c r="O1062" s="3">
        <v>86.02</v>
      </c>
      <c r="P1062" s="3">
        <v>86.02</v>
      </c>
      <c r="Q1062" s="2">
        <v>4350</v>
      </c>
    </row>
    <row r="1063" spans="8:17">
      <c r="H1063" s="24" t="s">
        <v>529</v>
      </c>
      <c r="I1063" s="24" t="s">
        <v>6</v>
      </c>
      <c r="J1063" s="2">
        <v>22</v>
      </c>
      <c r="K1063" s="3">
        <v>92.73</v>
      </c>
      <c r="L1063" s="3">
        <v>90.21</v>
      </c>
      <c r="M1063" s="3">
        <v>91.3</v>
      </c>
      <c r="N1063" s="3">
        <v>89.47</v>
      </c>
      <c r="O1063" s="3">
        <v>87.06</v>
      </c>
      <c r="P1063" s="3">
        <v>85.01</v>
      </c>
      <c r="Q1063" s="2">
        <v>377</v>
      </c>
    </row>
    <row r="1064" spans="8:17">
      <c r="H1064" s="24" t="s">
        <v>529</v>
      </c>
      <c r="I1064" s="24" t="s">
        <v>7</v>
      </c>
      <c r="J1064" s="2">
        <v>14</v>
      </c>
      <c r="K1064" s="3">
        <v>92.67</v>
      </c>
      <c r="L1064" s="3">
        <v>90.65</v>
      </c>
      <c r="M1064" s="3">
        <v>91.55</v>
      </c>
      <c r="N1064" s="3">
        <v>92.07</v>
      </c>
      <c r="O1064" s="3">
        <v>87.28</v>
      </c>
      <c r="P1064" s="3">
        <v>86.36</v>
      </c>
      <c r="Q1064" s="2">
        <v>612</v>
      </c>
    </row>
    <row r="1065" spans="8:17">
      <c r="H1065" s="24" t="s">
        <v>529</v>
      </c>
      <c r="I1065" s="24" t="s">
        <v>10</v>
      </c>
      <c r="J1065" s="2">
        <v>10</v>
      </c>
      <c r="K1065" s="3">
        <v>93.28</v>
      </c>
      <c r="L1065" s="3">
        <v>90.57</v>
      </c>
      <c r="M1065" s="3">
        <v>91.69</v>
      </c>
      <c r="N1065" s="3">
        <v>89.37</v>
      </c>
      <c r="O1065" s="3">
        <v>87.78</v>
      </c>
      <c r="P1065" s="3">
        <v>85.65</v>
      </c>
      <c r="Q1065" s="2">
        <v>2417</v>
      </c>
    </row>
    <row r="1066" spans="8:17">
      <c r="H1066" s="24" t="s">
        <v>529</v>
      </c>
      <c r="I1066" s="24" t="s">
        <v>13</v>
      </c>
      <c r="J1066" s="2">
        <v>4</v>
      </c>
      <c r="K1066" s="3">
        <v>92.71</v>
      </c>
      <c r="L1066" s="3">
        <v>91.09</v>
      </c>
      <c r="M1066" s="3">
        <v>91.47</v>
      </c>
      <c r="N1066" s="3">
        <v>90.15</v>
      </c>
      <c r="O1066" s="3">
        <v>87.55</v>
      </c>
      <c r="P1066" s="3">
        <v>86.66</v>
      </c>
      <c r="Q1066" s="2">
        <v>5955</v>
      </c>
    </row>
    <row r="1067" spans="8:17">
      <c r="H1067" s="24" t="s">
        <v>529</v>
      </c>
      <c r="I1067" s="24" t="s">
        <v>8</v>
      </c>
      <c r="J1067" s="2">
        <v>19</v>
      </c>
      <c r="K1067" s="3">
        <v>93.52</v>
      </c>
      <c r="L1067" s="3">
        <v>90.3</v>
      </c>
      <c r="M1067" s="3">
        <v>91.51</v>
      </c>
      <c r="N1067" s="3">
        <v>89.58</v>
      </c>
      <c r="O1067" s="3">
        <v>87.82</v>
      </c>
      <c r="P1067" s="3">
        <v>88.84</v>
      </c>
      <c r="Q1067" s="2">
        <v>438</v>
      </c>
    </row>
    <row r="1068" spans="8:17">
      <c r="H1068" s="24" t="s">
        <v>529</v>
      </c>
      <c r="I1068" s="24" t="s">
        <v>11</v>
      </c>
      <c r="J1068" s="2">
        <v>7</v>
      </c>
      <c r="K1068" s="3">
        <v>92.53</v>
      </c>
      <c r="L1068" s="3">
        <v>90.29</v>
      </c>
      <c r="M1068" s="3">
        <v>90.83</v>
      </c>
      <c r="N1068" s="3">
        <v>88.85</v>
      </c>
      <c r="O1068" s="3">
        <v>86.69</v>
      </c>
      <c r="P1068" s="3">
        <v>86.5</v>
      </c>
      <c r="Q1068" s="2">
        <v>1173</v>
      </c>
    </row>
    <row r="1069" spans="8:17">
      <c r="H1069" s="24" t="s">
        <v>529</v>
      </c>
      <c r="I1069" s="24" t="s">
        <v>14</v>
      </c>
      <c r="J1069" s="2">
        <v>6</v>
      </c>
      <c r="K1069" s="3">
        <v>92.04</v>
      </c>
      <c r="L1069" s="3">
        <v>90.79</v>
      </c>
      <c r="M1069" s="3">
        <v>90.57</v>
      </c>
      <c r="N1069" s="3">
        <v>88.3</v>
      </c>
      <c r="O1069" s="3">
        <v>87.86</v>
      </c>
      <c r="P1069" s="3">
        <v>86.4</v>
      </c>
      <c r="Q1069" s="2">
        <v>767</v>
      </c>
    </row>
    <row r="1070" spans="8:17">
      <c r="H1070" s="24" t="s">
        <v>529</v>
      </c>
      <c r="I1070" s="24" t="s">
        <v>9</v>
      </c>
      <c r="J1070" s="2">
        <v>8</v>
      </c>
      <c r="K1070" s="3">
        <v>93.01</v>
      </c>
      <c r="L1070" s="3">
        <v>91.45</v>
      </c>
      <c r="M1070" s="3">
        <v>91.8</v>
      </c>
      <c r="N1070" s="3">
        <v>90.18</v>
      </c>
      <c r="O1070" s="3">
        <v>86.93</v>
      </c>
      <c r="P1070" s="3">
        <v>85.76</v>
      </c>
      <c r="Q1070" s="2">
        <v>1605</v>
      </c>
    </row>
    <row r="1071" spans="8:17">
      <c r="H1071" s="24" t="s">
        <v>529</v>
      </c>
      <c r="I1071" s="24" t="s">
        <v>12</v>
      </c>
      <c r="J1071" s="2">
        <v>6</v>
      </c>
      <c r="K1071" s="3">
        <v>91.6</v>
      </c>
      <c r="L1071" s="3">
        <v>89.89</v>
      </c>
      <c r="M1071" s="3">
        <v>90.6</v>
      </c>
      <c r="N1071" s="3">
        <v>89.83</v>
      </c>
      <c r="O1071" s="3">
        <v>87.51</v>
      </c>
      <c r="P1071" s="3">
        <v>86.73</v>
      </c>
      <c r="Q1071" s="2">
        <v>1560</v>
      </c>
    </row>
    <row r="1072" spans="8:17">
      <c r="H1072" s="24" t="s">
        <v>529</v>
      </c>
      <c r="I1072" s="24" t="s">
        <v>15</v>
      </c>
      <c r="J1072" s="2">
        <v>1</v>
      </c>
      <c r="K1072" s="3">
        <v>94.36</v>
      </c>
      <c r="L1072" s="3">
        <v>94.36</v>
      </c>
      <c r="M1072" s="3">
        <v>91.96</v>
      </c>
      <c r="N1072" s="3">
        <v>91.96</v>
      </c>
      <c r="O1072" s="3">
        <v>87.67</v>
      </c>
      <c r="P1072" s="3">
        <v>87.67</v>
      </c>
      <c r="Q1072" s="2">
        <v>5410</v>
      </c>
    </row>
    <row r="1073" spans="8:17">
      <c r="H1073" s="24" t="s">
        <v>456</v>
      </c>
      <c r="I1073" s="24" t="s">
        <v>3</v>
      </c>
      <c r="J1073" s="2">
        <v>275</v>
      </c>
      <c r="K1073" s="3">
        <v>94.72</v>
      </c>
      <c r="L1073" s="3">
        <v>94.55</v>
      </c>
      <c r="M1073" s="3">
        <v>90.98</v>
      </c>
      <c r="N1073" s="3">
        <v>91.39</v>
      </c>
      <c r="O1073" s="3">
        <v>88.8</v>
      </c>
      <c r="P1073" s="3">
        <v>87.21</v>
      </c>
      <c r="Q1073" s="2">
        <v>1287</v>
      </c>
    </row>
    <row r="1074" spans="8:17">
      <c r="H1074" s="24" t="s">
        <v>456</v>
      </c>
      <c r="I1074" s="24" t="s">
        <v>1</v>
      </c>
      <c r="J1074" s="2">
        <v>741</v>
      </c>
      <c r="K1074" s="3">
        <v>95.28</v>
      </c>
      <c r="L1074" s="3">
        <v>94.24</v>
      </c>
      <c r="M1074" s="3">
        <v>91.16</v>
      </c>
      <c r="N1074" s="3">
        <v>91.07</v>
      </c>
      <c r="O1074" s="3">
        <v>88.97</v>
      </c>
      <c r="P1074" s="3">
        <v>88.13</v>
      </c>
      <c r="Q1074" s="2">
        <v>525</v>
      </c>
    </row>
    <row r="1075" spans="8:17">
      <c r="H1075" s="24" t="s">
        <v>456</v>
      </c>
      <c r="I1075" s="24" t="s">
        <v>2</v>
      </c>
      <c r="J1075" s="2">
        <v>375</v>
      </c>
      <c r="K1075" s="3">
        <v>94.97</v>
      </c>
      <c r="L1075" s="3">
        <v>94.56</v>
      </c>
      <c r="M1075" s="3">
        <v>91.55</v>
      </c>
      <c r="N1075" s="3">
        <v>91.44</v>
      </c>
      <c r="O1075" s="3">
        <v>88.74</v>
      </c>
      <c r="P1075" s="3">
        <v>86.97</v>
      </c>
      <c r="Q1075" s="2">
        <v>1071</v>
      </c>
    </row>
    <row r="1076" spans="8:17">
      <c r="H1076" s="24" t="s">
        <v>456</v>
      </c>
      <c r="I1076" s="24" t="s">
        <v>4</v>
      </c>
      <c r="J1076" s="2">
        <v>95</v>
      </c>
      <c r="K1076" s="3">
        <v>94.84</v>
      </c>
      <c r="L1076" s="3">
        <v>93.17</v>
      </c>
      <c r="M1076" s="3">
        <v>90.77</v>
      </c>
      <c r="N1076" s="3">
        <v>89.32</v>
      </c>
      <c r="O1076" s="3">
        <v>89.05</v>
      </c>
      <c r="P1076" s="3">
        <v>88.54</v>
      </c>
      <c r="Q1076" s="2">
        <v>2891</v>
      </c>
    </row>
    <row r="1077" spans="8:17">
      <c r="H1077" s="24" t="s">
        <v>456</v>
      </c>
      <c r="I1077" s="24" t="s">
        <v>5</v>
      </c>
      <c r="J1077" s="2">
        <v>89</v>
      </c>
      <c r="K1077" s="3">
        <v>94.63</v>
      </c>
      <c r="L1077" s="3">
        <v>93.68</v>
      </c>
      <c r="M1077" s="3">
        <v>90.53</v>
      </c>
      <c r="N1077" s="3">
        <v>89.5</v>
      </c>
      <c r="O1077" s="3">
        <v>89.14</v>
      </c>
      <c r="P1077" s="3">
        <v>88.25</v>
      </c>
      <c r="Q1077" s="2">
        <v>3392</v>
      </c>
    </row>
    <row r="1078" spans="8:17">
      <c r="H1078" s="24" t="s">
        <v>456</v>
      </c>
      <c r="I1078" s="24" t="s">
        <v>6</v>
      </c>
      <c r="J1078" s="2">
        <v>717</v>
      </c>
      <c r="K1078" s="3">
        <v>95.22</v>
      </c>
      <c r="L1078" s="3">
        <v>93.87</v>
      </c>
      <c r="M1078" s="3">
        <v>90.81</v>
      </c>
      <c r="N1078" s="3">
        <v>90.36</v>
      </c>
      <c r="O1078" s="3">
        <v>89.21</v>
      </c>
      <c r="P1078" s="3">
        <v>88.51</v>
      </c>
      <c r="Q1078" s="2">
        <v>687</v>
      </c>
    </row>
    <row r="1079" spans="8:17">
      <c r="H1079" s="24" t="s">
        <v>456</v>
      </c>
      <c r="I1079" s="24" t="s">
        <v>7</v>
      </c>
      <c r="J1079" s="2">
        <v>353</v>
      </c>
      <c r="K1079" s="3">
        <v>94.85</v>
      </c>
      <c r="L1079" s="3">
        <v>93.82</v>
      </c>
      <c r="M1079" s="3">
        <v>91.36</v>
      </c>
      <c r="N1079" s="3">
        <v>89.76</v>
      </c>
      <c r="O1079" s="3">
        <v>88.8</v>
      </c>
      <c r="P1079" s="3">
        <v>90.37</v>
      </c>
      <c r="Q1079" s="2">
        <v>1243</v>
      </c>
    </row>
    <row r="1080" spans="8:17">
      <c r="H1080" s="24" t="s">
        <v>456</v>
      </c>
      <c r="I1080" s="24" t="s">
        <v>10</v>
      </c>
      <c r="J1080" s="2">
        <v>85</v>
      </c>
      <c r="K1080" s="3">
        <v>94.62</v>
      </c>
      <c r="L1080" s="3">
        <v>93.41</v>
      </c>
      <c r="M1080" s="3">
        <v>90.67</v>
      </c>
      <c r="N1080" s="3">
        <v>89.08</v>
      </c>
      <c r="O1080" s="3">
        <v>88.9</v>
      </c>
      <c r="P1080" s="3">
        <v>88.6</v>
      </c>
      <c r="Q1080" s="2">
        <v>3305</v>
      </c>
    </row>
    <row r="1081" spans="8:17">
      <c r="H1081" s="24" t="s">
        <v>456</v>
      </c>
      <c r="I1081" s="24" t="s">
        <v>13</v>
      </c>
      <c r="J1081" s="2">
        <v>83</v>
      </c>
      <c r="K1081" s="3">
        <v>95.12</v>
      </c>
      <c r="L1081" s="3">
        <v>93.17</v>
      </c>
      <c r="M1081" s="3">
        <v>90.24</v>
      </c>
      <c r="N1081" s="3">
        <v>91.86</v>
      </c>
      <c r="O1081" s="3">
        <v>89.68</v>
      </c>
      <c r="P1081" s="3">
        <v>89.28</v>
      </c>
      <c r="Q1081" s="2">
        <v>3389</v>
      </c>
    </row>
    <row r="1082" spans="8:17">
      <c r="H1082" s="24" t="s">
        <v>456</v>
      </c>
      <c r="I1082" s="24" t="s">
        <v>8</v>
      </c>
      <c r="J1082" s="2">
        <v>1287</v>
      </c>
      <c r="K1082" s="3">
        <v>95.43</v>
      </c>
      <c r="L1082" s="3">
        <v>95.69</v>
      </c>
      <c r="M1082" s="3">
        <v>91.09</v>
      </c>
      <c r="N1082" s="3">
        <v>92.46</v>
      </c>
      <c r="O1082" s="3">
        <v>89.29</v>
      </c>
      <c r="P1082" s="3">
        <v>89.63</v>
      </c>
      <c r="Q1082" s="2">
        <v>310</v>
      </c>
    </row>
    <row r="1083" spans="8:17">
      <c r="H1083" s="24" t="s">
        <v>456</v>
      </c>
      <c r="I1083" s="24" t="s">
        <v>11</v>
      </c>
      <c r="J1083" s="2">
        <v>330</v>
      </c>
      <c r="K1083" s="3">
        <v>95.24</v>
      </c>
      <c r="L1083" s="3">
        <v>95.08</v>
      </c>
      <c r="M1083" s="3">
        <v>90.37</v>
      </c>
      <c r="N1083" s="3">
        <v>91.21</v>
      </c>
      <c r="O1083" s="3">
        <v>89.57</v>
      </c>
      <c r="P1083" s="3">
        <v>90.4</v>
      </c>
      <c r="Q1083" s="2">
        <v>1005</v>
      </c>
    </row>
    <row r="1084" spans="8:17">
      <c r="H1084" s="24" t="s">
        <v>456</v>
      </c>
      <c r="I1084" s="24" t="s">
        <v>14</v>
      </c>
      <c r="J1084" s="2">
        <v>325</v>
      </c>
      <c r="K1084" s="3">
        <v>95.18</v>
      </c>
      <c r="L1084" s="3">
        <v>97.05</v>
      </c>
      <c r="M1084" s="3">
        <v>90.33</v>
      </c>
      <c r="N1084" s="3">
        <v>90.54</v>
      </c>
      <c r="O1084" s="3">
        <v>89.65</v>
      </c>
      <c r="P1084" s="3">
        <v>88.68</v>
      </c>
      <c r="Q1084" s="2">
        <v>1022</v>
      </c>
    </row>
    <row r="1085" spans="8:17">
      <c r="H1085" s="24" t="s">
        <v>456</v>
      </c>
      <c r="I1085" s="24" t="s">
        <v>9</v>
      </c>
      <c r="J1085" s="2">
        <v>217</v>
      </c>
      <c r="K1085" s="3">
        <v>94.93</v>
      </c>
      <c r="L1085" s="3">
        <v>94.23</v>
      </c>
      <c r="M1085" s="3">
        <v>90.85</v>
      </c>
      <c r="N1085" s="3">
        <v>90.38</v>
      </c>
      <c r="O1085" s="3">
        <v>89.21</v>
      </c>
      <c r="P1085" s="3">
        <v>87.1</v>
      </c>
      <c r="Q1085" s="2">
        <v>1857</v>
      </c>
    </row>
    <row r="1086" spans="8:17">
      <c r="H1086" s="24" t="s">
        <v>456</v>
      </c>
      <c r="I1086" s="24" t="s">
        <v>12</v>
      </c>
      <c r="J1086" s="2">
        <v>166</v>
      </c>
      <c r="K1086" s="3">
        <v>94.84</v>
      </c>
      <c r="L1086" s="3">
        <v>95.45</v>
      </c>
      <c r="M1086" s="3">
        <v>90.77</v>
      </c>
      <c r="N1086" s="3">
        <v>91.74</v>
      </c>
      <c r="O1086" s="3">
        <v>89.32</v>
      </c>
      <c r="P1086" s="3">
        <v>88.36</v>
      </c>
      <c r="Q1086" s="2">
        <v>1979</v>
      </c>
    </row>
    <row r="1087" spans="8:17">
      <c r="H1087" s="24" t="s">
        <v>456</v>
      </c>
      <c r="I1087" s="24" t="s">
        <v>15</v>
      </c>
      <c r="J1087" s="2">
        <v>69</v>
      </c>
      <c r="K1087" s="3">
        <v>94.32</v>
      </c>
      <c r="L1087" s="3">
        <v>91.8</v>
      </c>
      <c r="M1087" s="3">
        <v>90.16</v>
      </c>
      <c r="N1087" s="3">
        <v>89.72</v>
      </c>
      <c r="O1087" s="3">
        <v>89.39</v>
      </c>
      <c r="P1087" s="3">
        <v>88.01</v>
      </c>
      <c r="Q1087" s="2">
        <v>4130</v>
      </c>
    </row>
    <row r="1088" spans="8:17">
      <c r="H1088" s="24" t="s">
        <v>456</v>
      </c>
      <c r="I1088" s="24" t="s">
        <v>616</v>
      </c>
      <c r="J1088" s="2">
        <v>1</v>
      </c>
      <c r="K1088" s="3">
        <v>92.72</v>
      </c>
      <c r="L1088" s="3">
        <v>92.72</v>
      </c>
      <c r="M1088" s="3">
        <v>92.46</v>
      </c>
      <c r="N1088" s="3">
        <v>92.46</v>
      </c>
      <c r="O1088" s="3">
        <v>87.76</v>
      </c>
      <c r="P1088" s="3">
        <v>87.76</v>
      </c>
      <c r="Q1088" s="2">
        <v>100</v>
      </c>
    </row>
    <row r="1089" spans="8:17">
      <c r="H1089" s="24" t="s">
        <v>480</v>
      </c>
      <c r="I1089" s="24" t="s">
        <v>3</v>
      </c>
      <c r="J1089" s="2">
        <v>73</v>
      </c>
      <c r="K1089" s="3">
        <v>93.67</v>
      </c>
      <c r="L1089" s="3">
        <v>92.48</v>
      </c>
      <c r="M1089" s="3">
        <v>92.46</v>
      </c>
      <c r="N1089" s="3">
        <v>90.44</v>
      </c>
      <c r="O1089" s="3">
        <v>87.89</v>
      </c>
      <c r="P1089" s="3">
        <v>88.04</v>
      </c>
      <c r="Q1089" s="2">
        <v>1090</v>
      </c>
    </row>
    <row r="1090" spans="8:17">
      <c r="H1090" s="24" t="s">
        <v>480</v>
      </c>
      <c r="I1090" s="24" t="s">
        <v>1</v>
      </c>
      <c r="J1090" s="2">
        <v>163</v>
      </c>
      <c r="K1090" s="3">
        <v>93.78</v>
      </c>
      <c r="L1090" s="3">
        <v>93.7</v>
      </c>
      <c r="M1090" s="3">
        <v>92.37</v>
      </c>
      <c r="N1090" s="3">
        <v>93.74</v>
      </c>
      <c r="O1090" s="3">
        <v>87.95</v>
      </c>
      <c r="P1090" s="3">
        <v>87.24</v>
      </c>
      <c r="Q1090" s="2">
        <v>521</v>
      </c>
    </row>
    <row r="1091" spans="8:17">
      <c r="H1091" s="24" t="s">
        <v>480</v>
      </c>
      <c r="I1091" s="24" t="s">
        <v>2</v>
      </c>
      <c r="J1091" s="2">
        <v>118</v>
      </c>
      <c r="K1091" s="3">
        <v>93.87</v>
      </c>
      <c r="L1091" s="3">
        <v>93.4</v>
      </c>
      <c r="M1091" s="3">
        <v>92.76</v>
      </c>
      <c r="N1091" s="3">
        <v>90.65</v>
      </c>
      <c r="O1091" s="3">
        <v>88</v>
      </c>
      <c r="P1091" s="3">
        <v>86.88</v>
      </c>
      <c r="Q1091" s="2">
        <v>850</v>
      </c>
    </row>
    <row r="1092" spans="8:17">
      <c r="H1092" s="24" t="s">
        <v>480</v>
      </c>
      <c r="I1092" s="24" t="s">
        <v>4</v>
      </c>
      <c r="J1092" s="2">
        <v>32</v>
      </c>
      <c r="K1092" s="3">
        <v>93.5</v>
      </c>
      <c r="L1092" s="3">
        <v>93.5</v>
      </c>
      <c r="M1092" s="3">
        <v>92.37</v>
      </c>
      <c r="N1092" s="3">
        <v>92.73</v>
      </c>
      <c r="O1092" s="3">
        <v>88.16</v>
      </c>
      <c r="P1092" s="3">
        <v>89.01</v>
      </c>
      <c r="Q1092" s="2">
        <v>3165</v>
      </c>
    </row>
    <row r="1093" spans="8:17">
      <c r="H1093" s="24" t="s">
        <v>480</v>
      </c>
      <c r="I1093" s="24" t="s">
        <v>5</v>
      </c>
      <c r="J1093" s="2">
        <v>17</v>
      </c>
      <c r="K1093" s="3">
        <v>93.4</v>
      </c>
      <c r="L1093" s="3">
        <v>90.9</v>
      </c>
      <c r="M1093" s="3">
        <v>92.03</v>
      </c>
      <c r="N1093" s="3">
        <v>90.15</v>
      </c>
      <c r="O1093" s="3">
        <v>88.64</v>
      </c>
      <c r="P1093" s="3">
        <v>85.24</v>
      </c>
      <c r="Q1093" s="2">
        <v>2971</v>
      </c>
    </row>
    <row r="1094" spans="8:17">
      <c r="H1094" s="24" t="s">
        <v>480</v>
      </c>
      <c r="I1094" s="24" t="s">
        <v>6</v>
      </c>
      <c r="J1094" s="2">
        <v>115</v>
      </c>
      <c r="K1094" s="3">
        <v>93.58</v>
      </c>
      <c r="L1094" s="3">
        <v>92.59</v>
      </c>
      <c r="M1094" s="3">
        <v>92.1</v>
      </c>
      <c r="N1094" s="3">
        <v>92.36</v>
      </c>
      <c r="O1094" s="3">
        <v>88</v>
      </c>
      <c r="P1094" s="3">
        <v>87.48</v>
      </c>
      <c r="Q1094" s="2">
        <v>718</v>
      </c>
    </row>
    <row r="1095" spans="8:17">
      <c r="H1095" s="24" t="s">
        <v>480</v>
      </c>
      <c r="I1095" s="24" t="s">
        <v>7</v>
      </c>
      <c r="J1095" s="2">
        <v>80</v>
      </c>
      <c r="K1095" s="3">
        <v>93.45</v>
      </c>
      <c r="L1095" s="3">
        <v>92.55</v>
      </c>
      <c r="M1095" s="3">
        <v>92.06</v>
      </c>
      <c r="N1095" s="3">
        <v>92.92</v>
      </c>
      <c r="O1095" s="3">
        <v>87.87</v>
      </c>
      <c r="P1095" s="3">
        <v>87.08</v>
      </c>
      <c r="Q1095" s="2">
        <v>1077</v>
      </c>
    </row>
    <row r="1096" spans="8:17">
      <c r="H1096" s="24" t="s">
        <v>480</v>
      </c>
      <c r="I1096" s="24" t="s">
        <v>10</v>
      </c>
      <c r="J1096" s="2">
        <v>18</v>
      </c>
      <c r="K1096" s="3">
        <v>92.85</v>
      </c>
      <c r="L1096" s="3">
        <v>87.3</v>
      </c>
      <c r="M1096" s="3">
        <v>91.63</v>
      </c>
      <c r="N1096" s="3">
        <v>92.45</v>
      </c>
      <c r="O1096" s="3">
        <v>87.69</v>
      </c>
      <c r="P1096" s="3">
        <v>85.76</v>
      </c>
      <c r="Q1096" s="2">
        <v>3113</v>
      </c>
    </row>
    <row r="1097" spans="8:17">
      <c r="H1097" s="24" t="s">
        <v>480</v>
      </c>
      <c r="I1097" s="24" t="s">
        <v>13</v>
      </c>
      <c r="J1097" s="2">
        <v>19</v>
      </c>
      <c r="K1097" s="3">
        <v>93.17</v>
      </c>
      <c r="L1097" s="3">
        <v>90.54</v>
      </c>
      <c r="M1097" s="3">
        <v>91.78</v>
      </c>
      <c r="N1097" s="3">
        <v>89.39</v>
      </c>
      <c r="O1097" s="3">
        <v>88.08</v>
      </c>
      <c r="P1097" s="3">
        <v>88.93</v>
      </c>
      <c r="Q1097" s="2">
        <v>3516</v>
      </c>
    </row>
    <row r="1098" spans="8:17">
      <c r="H1098" s="24" t="s">
        <v>480</v>
      </c>
      <c r="I1098" s="24" t="s">
        <v>8</v>
      </c>
      <c r="J1098" s="2">
        <v>266</v>
      </c>
      <c r="K1098" s="3">
        <v>94.04</v>
      </c>
      <c r="L1098" s="3">
        <v>94.55</v>
      </c>
      <c r="M1098" s="3">
        <v>92.61</v>
      </c>
      <c r="N1098" s="3">
        <v>91.62</v>
      </c>
      <c r="O1098" s="3">
        <v>88.02</v>
      </c>
      <c r="P1098" s="3">
        <v>87.69</v>
      </c>
      <c r="Q1098" s="2">
        <v>338</v>
      </c>
    </row>
    <row r="1099" spans="8:17">
      <c r="H1099" s="24" t="s">
        <v>480</v>
      </c>
      <c r="I1099" s="24" t="s">
        <v>11</v>
      </c>
      <c r="J1099" s="2">
        <v>63</v>
      </c>
      <c r="K1099" s="3">
        <v>93.53</v>
      </c>
      <c r="L1099" s="3">
        <v>95.52</v>
      </c>
      <c r="M1099" s="3">
        <v>92.38</v>
      </c>
      <c r="N1099" s="3">
        <v>92.51</v>
      </c>
      <c r="O1099" s="3">
        <v>88.05</v>
      </c>
      <c r="P1099" s="3">
        <v>87.53</v>
      </c>
      <c r="Q1099" s="2">
        <v>1492</v>
      </c>
    </row>
    <row r="1100" spans="8:17">
      <c r="H1100" s="24" t="s">
        <v>480</v>
      </c>
      <c r="I1100" s="24" t="s">
        <v>14</v>
      </c>
      <c r="J1100" s="2">
        <v>44</v>
      </c>
      <c r="K1100" s="3">
        <v>92.97</v>
      </c>
      <c r="L1100" s="3">
        <v>92.53</v>
      </c>
      <c r="M1100" s="3">
        <v>91.72</v>
      </c>
      <c r="N1100" s="3">
        <v>91.99</v>
      </c>
      <c r="O1100" s="3">
        <v>88.1</v>
      </c>
      <c r="P1100" s="3">
        <v>86.46</v>
      </c>
      <c r="Q1100" s="2">
        <v>1228</v>
      </c>
    </row>
    <row r="1101" spans="8:17">
      <c r="H1101" s="24" t="s">
        <v>480</v>
      </c>
      <c r="I1101" s="24" t="s">
        <v>9</v>
      </c>
      <c r="J1101" s="2">
        <v>57</v>
      </c>
      <c r="K1101" s="3">
        <v>93.55</v>
      </c>
      <c r="L1101" s="3">
        <v>91.98</v>
      </c>
      <c r="M1101" s="3">
        <v>92.11</v>
      </c>
      <c r="N1101" s="3">
        <v>90.3</v>
      </c>
      <c r="O1101" s="3">
        <v>88.22</v>
      </c>
      <c r="P1101" s="3">
        <v>88.72</v>
      </c>
      <c r="Q1101" s="2">
        <v>1626</v>
      </c>
    </row>
    <row r="1102" spans="8:17">
      <c r="H1102" s="24" t="s">
        <v>480</v>
      </c>
      <c r="I1102" s="24" t="s">
        <v>12</v>
      </c>
      <c r="J1102" s="2">
        <v>48</v>
      </c>
      <c r="K1102" s="3">
        <v>93.43</v>
      </c>
      <c r="L1102" s="3">
        <v>93.26</v>
      </c>
      <c r="M1102" s="3">
        <v>92.24</v>
      </c>
      <c r="N1102" s="3">
        <v>91.46</v>
      </c>
      <c r="O1102" s="3">
        <v>88.38</v>
      </c>
      <c r="P1102" s="3">
        <v>86.35</v>
      </c>
      <c r="Q1102" s="2">
        <v>1979</v>
      </c>
    </row>
    <row r="1103" spans="8:17">
      <c r="H1103" s="24" t="s">
        <v>480</v>
      </c>
      <c r="I1103" s="24" t="s">
        <v>15</v>
      </c>
      <c r="J1103" s="2">
        <v>7</v>
      </c>
      <c r="K1103" s="3">
        <v>93.76</v>
      </c>
      <c r="L1103" s="3">
        <v>91.27</v>
      </c>
      <c r="M1103" s="3">
        <v>92.42</v>
      </c>
      <c r="N1103" s="3">
        <v>90.78</v>
      </c>
      <c r="O1103" s="3">
        <v>88.66</v>
      </c>
      <c r="P1103" s="3">
        <v>87.95</v>
      </c>
      <c r="Q1103" s="2">
        <v>3417</v>
      </c>
    </row>
    <row r="1104" spans="8:17">
      <c r="H1104" s="24" t="s">
        <v>519</v>
      </c>
      <c r="I1104" s="24" t="s">
        <v>3</v>
      </c>
      <c r="J1104" s="2">
        <v>13</v>
      </c>
      <c r="K1104" s="3">
        <v>92.89</v>
      </c>
      <c r="L1104" s="3">
        <v>91.01</v>
      </c>
      <c r="M1104" s="3">
        <v>90.93</v>
      </c>
      <c r="N1104" s="3">
        <v>88.43</v>
      </c>
      <c r="O1104" s="3">
        <v>88.19</v>
      </c>
      <c r="P1104" s="3">
        <v>86.66</v>
      </c>
      <c r="Q1104" s="2">
        <v>1017</v>
      </c>
    </row>
    <row r="1105" spans="8:17">
      <c r="H1105" s="24" t="s">
        <v>519</v>
      </c>
      <c r="I1105" s="24" t="s">
        <v>1</v>
      </c>
      <c r="J1105" s="2">
        <v>19</v>
      </c>
      <c r="K1105" s="3">
        <v>92.74</v>
      </c>
      <c r="L1105" s="3">
        <v>90.18</v>
      </c>
      <c r="M1105" s="3">
        <v>90.88</v>
      </c>
      <c r="N1105" s="3">
        <v>90.39</v>
      </c>
      <c r="O1105" s="3">
        <v>87.96</v>
      </c>
      <c r="P1105" s="3">
        <v>85.17</v>
      </c>
      <c r="Q1105" s="2">
        <v>638</v>
      </c>
    </row>
    <row r="1106" spans="8:17">
      <c r="H1106" s="24" t="s">
        <v>519</v>
      </c>
      <c r="I1106" s="24" t="s">
        <v>2</v>
      </c>
      <c r="J1106" s="2">
        <v>15</v>
      </c>
      <c r="K1106" s="3">
        <v>92.71</v>
      </c>
      <c r="L1106" s="3">
        <v>90.01</v>
      </c>
      <c r="M1106" s="3">
        <v>90.38</v>
      </c>
      <c r="N1106" s="3">
        <v>86.56</v>
      </c>
      <c r="O1106" s="3">
        <v>88.42</v>
      </c>
      <c r="P1106" s="3">
        <v>86.43</v>
      </c>
      <c r="Q1106" s="2">
        <v>1055</v>
      </c>
    </row>
    <row r="1107" spans="8:17">
      <c r="H1107" s="24" t="s">
        <v>519</v>
      </c>
      <c r="I1107" s="24" t="s">
        <v>4</v>
      </c>
      <c r="J1107" s="2">
        <v>10</v>
      </c>
      <c r="K1107" s="3">
        <v>92.81</v>
      </c>
      <c r="L1107" s="3">
        <v>92</v>
      </c>
      <c r="M1107" s="3">
        <v>91.45</v>
      </c>
      <c r="N1107" s="3">
        <v>92.4</v>
      </c>
      <c r="O1107" s="3">
        <v>88.96</v>
      </c>
      <c r="P1107" s="3">
        <v>87.8</v>
      </c>
      <c r="Q1107" s="2">
        <v>1774</v>
      </c>
    </row>
    <row r="1108" spans="8:17">
      <c r="H1108" s="24" t="s">
        <v>519</v>
      </c>
      <c r="I1108" s="24" t="s">
        <v>5</v>
      </c>
      <c r="J1108" s="2">
        <v>2</v>
      </c>
      <c r="K1108" s="3">
        <v>92.41</v>
      </c>
      <c r="L1108" s="3">
        <v>91.73</v>
      </c>
      <c r="M1108" s="3">
        <v>90.88</v>
      </c>
      <c r="N1108" s="3">
        <v>90.17</v>
      </c>
      <c r="O1108" s="3">
        <v>87.83</v>
      </c>
      <c r="P1108" s="3">
        <v>87.22</v>
      </c>
      <c r="Q1108" s="2">
        <v>3370</v>
      </c>
    </row>
    <row r="1109" spans="8:17">
      <c r="H1109" s="24" t="s">
        <v>519</v>
      </c>
      <c r="I1109" s="24" t="s">
        <v>6</v>
      </c>
      <c r="J1109" s="2">
        <v>21</v>
      </c>
      <c r="K1109" s="3">
        <v>92.34</v>
      </c>
      <c r="L1109" s="3">
        <v>89.27</v>
      </c>
      <c r="M1109" s="3">
        <v>90.7</v>
      </c>
      <c r="N1109" s="3">
        <v>89.94</v>
      </c>
      <c r="O1109" s="3">
        <v>88.4</v>
      </c>
      <c r="P1109" s="3">
        <v>87.95</v>
      </c>
      <c r="Q1109" s="2">
        <v>716</v>
      </c>
    </row>
    <row r="1110" spans="8:17">
      <c r="H1110" s="24" t="s">
        <v>519</v>
      </c>
      <c r="I1110" s="24" t="s">
        <v>7</v>
      </c>
      <c r="J1110" s="2">
        <v>12</v>
      </c>
      <c r="K1110" s="3">
        <v>92.9</v>
      </c>
      <c r="L1110" s="3">
        <v>92.74</v>
      </c>
      <c r="M1110" s="3">
        <v>90.75</v>
      </c>
      <c r="N1110" s="3">
        <v>87.86</v>
      </c>
      <c r="O1110" s="3">
        <v>87.95</v>
      </c>
      <c r="P1110" s="3">
        <v>86.8</v>
      </c>
      <c r="Q1110" s="2">
        <v>1128</v>
      </c>
    </row>
    <row r="1111" spans="8:17">
      <c r="H1111" s="24" t="s">
        <v>519</v>
      </c>
      <c r="I1111" s="24" t="s">
        <v>10</v>
      </c>
      <c r="J1111" s="2">
        <v>10</v>
      </c>
      <c r="K1111" s="3">
        <v>92.15</v>
      </c>
      <c r="L1111" s="3">
        <v>88.36</v>
      </c>
      <c r="M1111" s="3">
        <v>89.72</v>
      </c>
      <c r="N1111" s="3">
        <v>86.45</v>
      </c>
      <c r="O1111" s="3">
        <v>88.32</v>
      </c>
      <c r="P1111" s="3">
        <v>87.08</v>
      </c>
      <c r="Q1111" s="2">
        <v>1482</v>
      </c>
    </row>
    <row r="1112" spans="8:17">
      <c r="H1112" s="24" t="s">
        <v>519</v>
      </c>
      <c r="I1112" s="24" t="s">
        <v>13</v>
      </c>
      <c r="J1112" s="2">
        <v>1</v>
      </c>
      <c r="K1112" s="3">
        <v>91.25</v>
      </c>
      <c r="L1112" s="3">
        <v>91.25</v>
      </c>
      <c r="M1112" s="3">
        <v>91.08</v>
      </c>
      <c r="N1112" s="3">
        <v>91.08</v>
      </c>
      <c r="O1112" s="3">
        <v>87.24</v>
      </c>
      <c r="P1112" s="3">
        <v>87.24</v>
      </c>
      <c r="Q1112" s="2">
        <v>3330</v>
      </c>
    </row>
    <row r="1113" spans="8:17">
      <c r="H1113" s="24" t="s">
        <v>519</v>
      </c>
      <c r="I1113" s="24" t="s">
        <v>8</v>
      </c>
      <c r="J1113" s="2">
        <v>27</v>
      </c>
      <c r="K1113" s="3">
        <v>92.35</v>
      </c>
      <c r="L1113" s="3">
        <v>88.17</v>
      </c>
      <c r="M1113" s="3">
        <v>90.66</v>
      </c>
      <c r="N1113" s="3">
        <v>86.42</v>
      </c>
      <c r="O1113" s="3">
        <v>88.34</v>
      </c>
      <c r="P1113" s="3">
        <v>85.57</v>
      </c>
      <c r="Q1113" s="2">
        <v>407</v>
      </c>
    </row>
    <row r="1114" spans="8:17">
      <c r="H1114" s="24" t="s">
        <v>519</v>
      </c>
      <c r="I1114" s="24" t="s">
        <v>11</v>
      </c>
      <c r="J1114" s="2">
        <v>24</v>
      </c>
      <c r="K1114" s="3">
        <v>92.63</v>
      </c>
      <c r="L1114" s="3">
        <v>92.23</v>
      </c>
      <c r="M1114" s="3">
        <v>90.36</v>
      </c>
      <c r="N1114" s="3">
        <v>87.59</v>
      </c>
      <c r="O1114" s="3">
        <v>88.44</v>
      </c>
      <c r="P1114" s="3">
        <v>88.58</v>
      </c>
      <c r="Q1114" s="2">
        <v>588</v>
      </c>
    </row>
    <row r="1115" spans="8:17">
      <c r="H1115" s="24" t="s">
        <v>519</v>
      </c>
      <c r="I1115" s="24" t="s">
        <v>14</v>
      </c>
      <c r="J1115" s="2">
        <v>2</v>
      </c>
      <c r="K1115" s="3">
        <v>92.47</v>
      </c>
      <c r="L1115" s="3">
        <v>91.4</v>
      </c>
      <c r="M1115" s="3">
        <v>90.33</v>
      </c>
      <c r="N1115" s="3">
        <v>89.84</v>
      </c>
      <c r="O1115" s="3">
        <v>87.82</v>
      </c>
      <c r="P1115" s="3">
        <v>86.97</v>
      </c>
      <c r="Q1115" s="2">
        <v>2085</v>
      </c>
    </row>
    <row r="1116" spans="8:17">
      <c r="H1116" s="24" t="s">
        <v>519</v>
      </c>
      <c r="I1116" s="24" t="s">
        <v>9</v>
      </c>
      <c r="J1116" s="2">
        <v>14</v>
      </c>
      <c r="K1116" s="3">
        <v>92.99</v>
      </c>
      <c r="L1116" s="3">
        <v>91.02</v>
      </c>
      <c r="M1116" s="3">
        <v>91.24</v>
      </c>
      <c r="N1116" s="3">
        <v>89.31</v>
      </c>
      <c r="O1116" s="3">
        <v>88.04</v>
      </c>
      <c r="P1116" s="3">
        <v>86.53</v>
      </c>
      <c r="Q1116" s="2">
        <v>1023</v>
      </c>
    </row>
    <row r="1117" spans="8:17">
      <c r="H1117" s="24" t="s">
        <v>519</v>
      </c>
      <c r="I1117" s="24" t="s">
        <v>12</v>
      </c>
      <c r="J1117" s="2">
        <v>3</v>
      </c>
      <c r="K1117" s="3">
        <v>90.6</v>
      </c>
      <c r="L1117" s="3">
        <v>88.31</v>
      </c>
      <c r="M1117" s="3">
        <v>89.36</v>
      </c>
      <c r="N1117" s="3">
        <v>85.92</v>
      </c>
      <c r="O1117" s="3">
        <v>87.98</v>
      </c>
      <c r="P1117" s="3">
        <v>87.67</v>
      </c>
      <c r="Q1117" s="2">
        <v>5340</v>
      </c>
    </row>
    <row r="1118" spans="8:17">
      <c r="H1118" s="24" t="s">
        <v>519</v>
      </c>
      <c r="I1118" s="24" t="s">
        <v>15</v>
      </c>
      <c r="J1118" s="2">
        <v>3</v>
      </c>
      <c r="K1118" s="3">
        <v>92.79</v>
      </c>
      <c r="L1118" s="3">
        <v>91.77</v>
      </c>
      <c r="M1118" s="3">
        <v>92.25</v>
      </c>
      <c r="N1118" s="3">
        <v>91.36</v>
      </c>
      <c r="O1118" s="3">
        <v>87.44</v>
      </c>
      <c r="P1118" s="3">
        <v>87.13</v>
      </c>
      <c r="Q1118" s="2">
        <v>4280</v>
      </c>
    </row>
    <row r="1119" spans="8:17">
      <c r="H1119" s="24" t="s">
        <v>545</v>
      </c>
      <c r="I1119" s="24" t="s">
        <v>3</v>
      </c>
      <c r="J1119" s="2">
        <v>3</v>
      </c>
      <c r="K1119" s="3">
        <v>93.07</v>
      </c>
      <c r="L1119" s="3">
        <v>92.13</v>
      </c>
      <c r="M1119" s="3">
        <v>89.57</v>
      </c>
      <c r="N1119" s="3">
        <v>86.85</v>
      </c>
      <c r="O1119" s="3">
        <v>88.06</v>
      </c>
      <c r="P1119" s="3">
        <v>87.2</v>
      </c>
      <c r="Q1119" s="2">
        <v>1817</v>
      </c>
    </row>
    <row r="1120" spans="8:17">
      <c r="H1120" s="24" t="s">
        <v>545</v>
      </c>
      <c r="I1120" s="24" t="s">
        <v>1</v>
      </c>
      <c r="J1120" s="2">
        <v>5</v>
      </c>
      <c r="K1120" s="3">
        <v>92.27</v>
      </c>
      <c r="L1120" s="3">
        <v>90.43</v>
      </c>
      <c r="M1120" s="3">
        <v>89.89</v>
      </c>
      <c r="N1120" s="3">
        <v>86.9</v>
      </c>
      <c r="O1120" s="3">
        <v>87.84</v>
      </c>
      <c r="P1120" s="3">
        <v>86.68</v>
      </c>
      <c r="Q1120" s="2">
        <v>712</v>
      </c>
    </row>
    <row r="1121" spans="8:17">
      <c r="H1121" s="24" t="s">
        <v>545</v>
      </c>
      <c r="I1121" s="24" t="s">
        <v>2</v>
      </c>
      <c r="J1121" s="2">
        <v>9</v>
      </c>
      <c r="K1121" s="3">
        <v>92.37</v>
      </c>
      <c r="L1121" s="3">
        <v>89.13</v>
      </c>
      <c r="M1121" s="3">
        <v>90.97</v>
      </c>
      <c r="N1121" s="3">
        <v>88.87</v>
      </c>
      <c r="O1121" s="3">
        <v>87.5</v>
      </c>
      <c r="P1121" s="3">
        <v>86.31</v>
      </c>
      <c r="Q1121" s="2">
        <v>829</v>
      </c>
    </row>
    <row r="1122" spans="8:17">
      <c r="H1122" s="24" t="s">
        <v>545</v>
      </c>
      <c r="I1122" s="24" t="s">
        <v>4</v>
      </c>
      <c r="J1122" s="2">
        <v>3</v>
      </c>
      <c r="K1122" s="3">
        <v>90.84</v>
      </c>
      <c r="L1122" s="3">
        <v>88.45</v>
      </c>
      <c r="M1122" s="3">
        <v>89.37</v>
      </c>
      <c r="N1122" s="3">
        <v>87.05</v>
      </c>
      <c r="O1122" s="3">
        <v>87.72</v>
      </c>
      <c r="P1122" s="3">
        <v>86.67</v>
      </c>
      <c r="Q1122" s="2">
        <v>4187</v>
      </c>
    </row>
    <row r="1123" spans="8:17">
      <c r="H1123" s="24" t="s">
        <v>545</v>
      </c>
      <c r="I1123" s="24" t="s">
        <v>5</v>
      </c>
      <c r="J1123" s="2">
        <v>2</v>
      </c>
      <c r="K1123" s="3">
        <v>91.18</v>
      </c>
      <c r="L1123" s="3">
        <v>90.84</v>
      </c>
      <c r="M1123" s="3">
        <v>87.96</v>
      </c>
      <c r="N1123" s="3">
        <v>86.68</v>
      </c>
      <c r="O1123" s="3">
        <v>87.01</v>
      </c>
      <c r="P1123" s="3">
        <v>86.43</v>
      </c>
      <c r="Q1123" s="2">
        <v>1850</v>
      </c>
    </row>
    <row r="1124" spans="8:17">
      <c r="H1124" s="24" t="s">
        <v>545</v>
      </c>
      <c r="I1124" s="24" t="s">
        <v>6</v>
      </c>
      <c r="J1124" s="2">
        <v>4</v>
      </c>
      <c r="K1124" s="3">
        <v>89.8</v>
      </c>
      <c r="L1124" s="3">
        <v>88.67</v>
      </c>
      <c r="M1124" s="3">
        <v>89.26</v>
      </c>
      <c r="N1124" s="3">
        <v>88.09</v>
      </c>
      <c r="O1124" s="3">
        <v>87.81</v>
      </c>
      <c r="P1124" s="3">
        <v>87.32</v>
      </c>
      <c r="Q1124" s="2">
        <v>1110</v>
      </c>
    </row>
    <row r="1125" spans="8:17">
      <c r="H1125" s="24" t="s">
        <v>545</v>
      </c>
      <c r="I1125" s="24" t="s">
        <v>7</v>
      </c>
      <c r="J1125" s="2">
        <v>3</v>
      </c>
      <c r="K1125" s="3">
        <v>92.6</v>
      </c>
      <c r="L1125" s="3">
        <v>91.48</v>
      </c>
      <c r="M1125" s="3">
        <v>90.7</v>
      </c>
      <c r="N1125" s="3">
        <v>89.3</v>
      </c>
      <c r="O1125" s="3">
        <v>88.37</v>
      </c>
      <c r="P1125" s="3">
        <v>87.06</v>
      </c>
      <c r="Q1125" s="2">
        <v>837</v>
      </c>
    </row>
    <row r="1126" spans="8:17">
      <c r="H1126" s="24" t="s">
        <v>545</v>
      </c>
      <c r="I1126" s="24" t="s">
        <v>13</v>
      </c>
      <c r="J1126" s="2">
        <v>3</v>
      </c>
      <c r="K1126" s="3">
        <v>92.62</v>
      </c>
      <c r="L1126" s="3">
        <v>91.47</v>
      </c>
      <c r="M1126" s="3">
        <v>89.72</v>
      </c>
      <c r="N1126" s="3">
        <v>88.93</v>
      </c>
      <c r="O1126" s="3">
        <v>88.09</v>
      </c>
      <c r="P1126" s="3">
        <v>86.44</v>
      </c>
      <c r="Q1126" s="2">
        <v>1783</v>
      </c>
    </row>
    <row r="1127" spans="8:17">
      <c r="H1127" s="24" t="s">
        <v>545</v>
      </c>
      <c r="I1127" s="24" t="s">
        <v>8</v>
      </c>
      <c r="J1127" s="2">
        <v>14</v>
      </c>
      <c r="K1127" s="3">
        <v>92.3</v>
      </c>
      <c r="L1127" s="3">
        <v>89.41</v>
      </c>
      <c r="M1127" s="3">
        <v>89.89</v>
      </c>
      <c r="N1127" s="3">
        <v>86.66</v>
      </c>
      <c r="O1127" s="3">
        <v>87.46</v>
      </c>
      <c r="P1127" s="3">
        <v>85.37</v>
      </c>
      <c r="Q1127" s="2">
        <v>515</v>
      </c>
    </row>
    <row r="1128" spans="8:17">
      <c r="H1128" s="24" t="s">
        <v>545</v>
      </c>
      <c r="I1128" s="24" t="s">
        <v>14</v>
      </c>
      <c r="J1128" s="2">
        <v>12</v>
      </c>
      <c r="K1128" s="3">
        <v>92.75</v>
      </c>
      <c r="L1128" s="3">
        <v>90.47</v>
      </c>
      <c r="M1128" s="3">
        <v>90.78</v>
      </c>
      <c r="N1128" s="3">
        <v>88.45</v>
      </c>
      <c r="O1128" s="3">
        <v>87.74</v>
      </c>
      <c r="P1128" s="3">
        <v>85.39</v>
      </c>
      <c r="Q1128" s="2">
        <v>535</v>
      </c>
    </row>
    <row r="1129" spans="8:17">
      <c r="H1129" s="24" t="s">
        <v>545</v>
      </c>
      <c r="I1129" s="24" t="s">
        <v>9</v>
      </c>
      <c r="J1129" s="2">
        <v>3</v>
      </c>
      <c r="K1129" s="3">
        <v>91.54</v>
      </c>
      <c r="L1129" s="3">
        <v>91.01</v>
      </c>
      <c r="M1129" s="3">
        <v>90.63</v>
      </c>
      <c r="N1129" s="3">
        <v>89.44</v>
      </c>
      <c r="O1129" s="3">
        <v>87.88</v>
      </c>
      <c r="P1129" s="3">
        <v>87.47</v>
      </c>
      <c r="Q1129" s="2">
        <v>960</v>
      </c>
    </row>
    <row r="1130" spans="8:17">
      <c r="H1130" s="24" t="s">
        <v>545</v>
      </c>
      <c r="I1130" s="24" t="s">
        <v>12</v>
      </c>
      <c r="J1130" s="2">
        <v>7</v>
      </c>
      <c r="K1130" s="3">
        <v>90.35</v>
      </c>
      <c r="L1130" s="3">
        <v>86.4</v>
      </c>
      <c r="M1130" s="3">
        <v>89.24</v>
      </c>
      <c r="N1130" s="3">
        <v>85.83</v>
      </c>
      <c r="O1130" s="3">
        <v>87.41</v>
      </c>
      <c r="P1130" s="3">
        <v>85.22</v>
      </c>
      <c r="Q1130" s="2">
        <v>717</v>
      </c>
    </row>
    <row r="1131" spans="8:17">
      <c r="H1131" s="24" t="s">
        <v>545</v>
      </c>
      <c r="I1131" s="24" t="s">
        <v>15</v>
      </c>
      <c r="J1131" s="2">
        <v>3</v>
      </c>
      <c r="K1131" s="3">
        <v>90.45</v>
      </c>
      <c r="L1131" s="3">
        <v>88.3</v>
      </c>
      <c r="M1131" s="3">
        <v>89.31</v>
      </c>
      <c r="N1131" s="3">
        <v>88.16</v>
      </c>
      <c r="O1131" s="3">
        <v>87.27</v>
      </c>
      <c r="P1131" s="3">
        <v>86.78</v>
      </c>
      <c r="Q1131" s="2">
        <v>2440</v>
      </c>
    </row>
    <row r="1132" spans="8:17">
      <c r="H1132" s="24" t="s">
        <v>561</v>
      </c>
      <c r="I1132" s="24" t="s">
        <v>3</v>
      </c>
      <c r="J1132" s="2">
        <v>2</v>
      </c>
      <c r="K1132" s="3">
        <v>93.59</v>
      </c>
      <c r="L1132" s="3">
        <v>92.1</v>
      </c>
      <c r="M1132" s="3">
        <v>90.8</v>
      </c>
      <c r="N1132" s="3">
        <v>90.32</v>
      </c>
      <c r="O1132" s="3">
        <v>87.92</v>
      </c>
      <c r="P1132" s="3">
        <v>87.18</v>
      </c>
      <c r="Q1132" s="2">
        <v>1160</v>
      </c>
    </row>
    <row r="1133" spans="8:17">
      <c r="H1133" s="24" t="s">
        <v>561</v>
      </c>
      <c r="I1133" s="24" t="s">
        <v>1</v>
      </c>
      <c r="J1133" s="2">
        <v>5</v>
      </c>
      <c r="K1133" s="3">
        <v>93.2</v>
      </c>
      <c r="L1133" s="3">
        <v>91.03</v>
      </c>
      <c r="M1133" s="3">
        <v>91.02</v>
      </c>
      <c r="N1133" s="3">
        <v>89.57</v>
      </c>
      <c r="O1133" s="3">
        <v>88.39</v>
      </c>
      <c r="P1133" s="3">
        <v>87.9</v>
      </c>
      <c r="Q1133" s="2">
        <v>426</v>
      </c>
    </row>
    <row r="1134" spans="8:17">
      <c r="H1134" s="24" t="s">
        <v>561</v>
      </c>
      <c r="I1134" s="24" t="s">
        <v>4</v>
      </c>
      <c r="J1134" s="2">
        <v>4</v>
      </c>
      <c r="K1134" s="3">
        <v>93.38</v>
      </c>
      <c r="L1134" s="3">
        <v>91.72</v>
      </c>
      <c r="M1134" s="3">
        <v>91.67</v>
      </c>
      <c r="N1134" s="3">
        <v>90.76</v>
      </c>
      <c r="O1134" s="3">
        <v>87.73</v>
      </c>
      <c r="P1134" s="3">
        <v>86.97</v>
      </c>
      <c r="Q1134" s="2">
        <v>380</v>
      </c>
    </row>
    <row r="1135" spans="8:17">
      <c r="H1135" s="24" t="s">
        <v>561</v>
      </c>
      <c r="I1135" s="24" t="s">
        <v>5</v>
      </c>
      <c r="J1135" s="2">
        <v>1</v>
      </c>
      <c r="K1135" s="3">
        <v>91.38</v>
      </c>
      <c r="L1135" s="3">
        <v>91.38</v>
      </c>
      <c r="M1135" s="3">
        <v>90.08</v>
      </c>
      <c r="N1135" s="3">
        <v>90.08</v>
      </c>
      <c r="O1135" s="3">
        <v>86.93</v>
      </c>
      <c r="P1135" s="3">
        <v>86.93</v>
      </c>
      <c r="Q1135" s="2">
        <v>2440</v>
      </c>
    </row>
    <row r="1136" spans="8:17">
      <c r="H1136" s="24" t="s">
        <v>561</v>
      </c>
      <c r="I1136" s="24" t="s">
        <v>6</v>
      </c>
      <c r="J1136" s="2">
        <v>3</v>
      </c>
      <c r="K1136" s="3">
        <v>94.17</v>
      </c>
      <c r="L1136" s="3">
        <v>92.45</v>
      </c>
      <c r="M1136" s="3">
        <v>91.32</v>
      </c>
      <c r="N1136" s="3">
        <v>89.08</v>
      </c>
      <c r="O1136" s="3">
        <v>88.64</v>
      </c>
      <c r="P1136" s="3">
        <v>87.52</v>
      </c>
      <c r="Q1136" s="2">
        <v>627</v>
      </c>
    </row>
    <row r="1137" spans="8:17">
      <c r="H1137" s="24" t="s">
        <v>561</v>
      </c>
      <c r="I1137" s="24" t="s">
        <v>7</v>
      </c>
      <c r="J1137" s="2">
        <v>1</v>
      </c>
      <c r="K1137" s="3">
        <v>93.57</v>
      </c>
      <c r="L1137" s="3">
        <v>93.57</v>
      </c>
      <c r="M1137" s="3">
        <v>91.72</v>
      </c>
      <c r="N1137" s="3">
        <v>91.72</v>
      </c>
      <c r="O1137" s="3">
        <v>87.95</v>
      </c>
      <c r="P1137" s="3">
        <v>87.95</v>
      </c>
      <c r="Q1137" s="2">
        <v>5300</v>
      </c>
    </row>
    <row r="1138" spans="8:17">
      <c r="H1138" s="24" t="s">
        <v>561</v>
      </c>
      <c r="I1138" s="24" t="s">
        <v>10</v>
      </c>
      <c r="J1138" s="2">
        <v>3</v>
      </c>
      <c r="K1138" s="3">
        <v>92.8</v>
      </c>
      <c r="L1138" s="3">
        <v>89.4</v>
      </c>
      <c r="M1138" s="3">
        <v>88.91</v>
      </c>
      <c r="N1138" s="3">
        <v>86.62</v>
      </c>
      <c r="O1138" s="3">
        <v>86.59</v>
      </c>
      <c r="P1138" s="3">
        <v>85.95</v>
      </c>
      <c r="Q1138" s="2">
        <v>1130</v>
      </c>
    </row>
    <row r="1139" spans="8:17">
      <c r="H1139" s="24" t="s">
        <v>561</v>
      </c>
      <c r="I1139" s="24" t="s">
        <v>13</v>
      </c>
      <c r="J1139" s="2">
        <v>1</v>
      </c>
      <c r="K1139" s="3">
        <v>93.58</v>
      </c>
      <c r="L1139" s="3">
        <v>93.58</v>
      </c>
      <c r="M1139" s="3">
        <v>93.05</v>
      </c>
      <c r="N1139" s="3">
        <v>93.05</v>
      </c>
      <c r="O1139" s="3">
        <v>86.5</v>
      </c>
      <c r="P1139" s="3">
        <v>86.5</v>
      </c>
      <c r="Q1139" s="2">
        <v>9830</v>
      </c>
    </row>
    <row r="1140" spans="8:17">
      <c r="H1140" s="24" t="s">
        <v>561</v>
      </c>
      <c r="I1140" s="24" t="s">
        <v>8</v>
      </c>
      <c r="J1140" s="2">
        <v>3</v>
      </c>
      <c r="K1140" s="3">
        <v>93.24</v>
      </c>
      <c r="L1140" s="3">
        <v>92.2</v>
      </c>
      <c r="M1140" s="3">
        <v>90.57</v>
      </c>
      <c r="N1140" s="3">
        <v>89.94</v>
      </c>
      <c r="O1140" s="3">
        <v>87.78</v>
      </c>
      <c r="P1140" s="3">
        <v>87.47</v>
      </c>
      <c r="Q1140" s="2">
        <v>890</v>
      </c>
    </row>
    <row r="1141" spans="8:17">
      <c r="H1141" s="24" t="s">
        <v>561</v>
      </c>
      <c r="I1141" s="24" t="s">
        <v>11</v>
      </c>
      <c r="J1141" s="2">
        <v>10</v>
      </c>
      <c r="K1141" s="3">
        <v>93.12</v>
      </c>
      <c r="L1141" s="3">
        <v>91.58</v>
      </c>
      <c r="M1141" s="3">
        <v>91.13</v>
      </c>
      <c r="N1141" s="3">
        <v>87</v>
      </c>
      <c r="O1141" s="3">
        <v>88.06</v>
      </c>
      <c r="P1141" s="3">
        <v>86.61</v>
      </c>
      <c r="Q1141" s="2">
        <v>301</v>
      </c>
    </row>
    <row r="1142" spans="8:17">
      <c r="H1142" s="24" t="s">
        <v>561</v>
      </c>
      <c r="I1142" s="24" t="s">
        <v>14</v>
      </c>
      <c r="J1142" s="2">
        <v>3</v>
      </c>
      <c r="K1142" s="3">
        <v>91.48</v>
      </c>
      <c r="L1142" s="3">
        <v>90.76</v>
      </c>
      <c r="M1142" s="3">
        <v>89.59</v>
      </c>
      <c r="N1142" s="3">
        <v>88.75</v>
      </c>
      <c r="O1142" s="3">
        <v>89.2</v>
      </c>
      <c r="P1142" s="3">
        <v>88.13</v>
      </c>
      <c r="Q1142" s="2">
        <v>397</v>
      </c>
    </row>
    <row r="1143" spans="8:17">
      <c r="H1143" s="24" t="s">
        <v>561</v>
      </c>
      <c r="I1143" s="24" t="s">
        <v>9</v>
      </c>
      <c r="J1143" s="2">
        <v>3</v>
      </c>
      <c r="K1143" s="3">
        <v>93.34</v>
      </c>
      <c r="L1143" s="3">
        <v>91.54</v>
      </c>
      <c r="M1143" s="3">
        <v>90.19</v>
      </c>
      <c r="N1143" s="3">
        <v>88.72</v>
      </c>
      <c r="O1143" s="3">
        <v>88.48</v>
      </c>
      <c r="P1143" s="3">
        <v>87.52</v>
      </c>
      <c r="Q1143" s="2">
        <v>1553</v>
      </c>
    </row>
    <row r="1144" spans="8:17">
      <c r="H1144" s="24" t="s">
        <v>561</v>
      </c>
      <c r="I1144" s="24" t="s">
        <v>15</v>
      </c>
      <c r="J1144" s="2">
        <v>3</v>
      </c>
      <c r="K1144" s="3">
        <v>91.52</v>
      </c>
      <c r="L1144" s="3">
        <v>89.39</v>
      </c>
      <c r="M1144" s="3">
        <v>90.12</v>
      </c>
      <c r="N1144" s="3">
        <v>89.08</v>
      </c>
      <c r="O1144" s="3">
        <v>88.22</v>
      </c>
      <c r="P1144" s="3">
        <v>87.37</v>
      </c>
      <c r="Q1144" s="2">
        <v>797</v>
      </c>
    </row>
    <row r="1145" spans="8:17">
      <c r="H1145" s="24" t="s">
        <v>581</v>
      </c>
      <c r="I1145" s="24" t="s">
        <v>3</v>
      </c>
      <c r="J1145" s="2">
        <v>1</v>
      </c>
      <c r="K1145" s="3">
        <v>92.8</v>
      </c>
      <c r="L1145" s="3">
        <v>92.8</v>
      </c>
      <c r="M1145" s="3">
        <v>91.79</v>
      </c>
      <c r="N1145" s="3">
        <v>91.79</v>
      </c>
      <c r="O1145" s="3">
        <v>87.16</v>
      </c>
      <c r="P1145" s="3">
        <v>87.16</v>
      </c>
      <c r="Q1145" s="2">
        <v>230</v>
      </c>
    </row>
    <row r="1146" spans="8:17">
      <c r="H1146" s="24" t="s">
        <v>581</v>
      </c>
      <c r="I1146" s="24" t="s">
        <v>1</v>
      </c>
      <c r="J1146" s="2">
        <v>1</v>
      </c>
      <c r="K1146" s="3">
        <v>94.53</v>
      </c>
      <c r="L1146" s="3">
        <v>94.53</v>
      </c>
      <c r="M1146" s="3">
        <v>90.74</v>
      </c>
      <c r="N1146" s="3">
        <v>90.74</v>
      </c>
      <c r="O1146" s="3">
        <v>87.25</v>
      </c>
      <c r="P1146" s="3">
        <v>87.25</v>
      </c>
      <c r="Q1146" s="2">
        <v>320</v>
      </c>
    </row>
    <row r="1147" spans="8:17">
      <c r="H1147" s="24" t="s">
        <v>581</v>
      </c>
      <c r="I1147" s="24" t="s">
        <v>6</v>
      </c>
      <c r="J1147" s="2">
        <v>11</v>
      </c>
      <c r="K1147" s="3">
        <v>92.83</v>
      </c>
      <c r="L1147" s="3">
        <v>88.26</v>
      </c>
      <c r="M1147" s="3">
        <v>90.06</v>
      </c>
      <c r="N1147" s="3">
        <v>85.34</v>
      </c>
      <c r="O1147" s="3">
        <v>88.37</v>
      </c>
      <c r="P1147" s="3">
        <v>85.49</v>
      </c>
      <c r="Q1147" s="2">
        <v>324</v>
      </c>
    </row>
    <row r="1148" spans="8:17">
      <c r="H1148" s="24" t="s">
        <v>581</v>
      </c>
      <c r="I1148" s="24" t="s">
        <v>7</v>
      </c>
      <c r="J1148" s="2">
        <v>1</v>
      </c>
      <c r="K1148" s="3">
        <v>92.8</v>
      </c>
      <c r="L1148" s="3">
        <v>92.8</v>
      </c>
      <c r="M1148" s="3">
        <v>88.76</v>
      </c>
      <c r="N1148" s="3">
        <v>88.76</v>
      </c>
      <c r="O1148" s="3">
        <v>88.13</v>
      </c>
      <c r="P1148" s="3">
        <v>88.13</v>
      </c>
      <c r="Q1148" s="2">
        <v>2140</v>
      </c>
    </row>
    <row r="1149" spans="8:17">
      <c r="H1149" s="24" t="s">
        <v>581</v>
      </c>
      <c r="I1149" s="24" t="s">
        <v>10</v>
      </c>
      <c r="J1149" s="2">
        <v>2</v>
      </c>
      <c r="K1149" s="3">
        <v>91.84</v>
      </c>
      <c r="L1149" s="3">
        <v>90.6</v>
      </c>
      <c r="M1149" s="3">
        <v>90.41</v>
      </c>
      <c r="N1149" s="3">
        <v>90.33</v>
      </c>
      <c r="O1149" s="3">
        <v>87.52</v>
      </c>
      <c r="P1149" s="3">
        <v>87.2</v>
      </c>
      <c r="Q1149" s="2">
        <v>460</v>
      </c>
    </row>
    <row r="1150" spans="8:17">
      <c r="H1150" s="24" t="s">
        <v>581</v>
      </c>
      <c r="I1150" s="24" t="s">
        <v>11</v>
      </c>
      <c r="J1150" s="2">
        <v>1</v>
      </c>
      <c r="K1150" s="3">
        <v>92.64</v>
      </c>
      <c r="L1150" s="3">
        <v>92.64</v>
      </c>
      <c r="M1150" s="3">
        <v>89.23</v>
      </c>
      <c r="N1150" s="3">
        <v>89.23</v>
      </c>
      <c r="O1150" s="3">
        <v>87.77</v>
      </c>
      <c r="P1150" s="3">
        <v>87.77</v>
      </c>
      <c r="Q1150" s="2">
        <v>390</v>
      </c>
    </row>
    <row r="1151" spans="8:17">
      <c r="H1151" s="24" t="s">
        <v>469</v>
      </c>
      <c r="I1151" s="24" t="s">
        <v>3</v>
      </c>
      <c r="J1151" s="2">
        <v>59</v>
      </c>
      <c r="K1151" s="3">
        <v>95.03</v>
      </c>
      <c r="L1151" s="3">
        <v>94.14</v>
      </c>
      <c r="M1151" s="3">
        <v>89.69</v>
      </c>
      <c r="N1151" s="3">
        <v>88.49</v>
      </c>
      <c r="O1151" s="3">
        <v>89.42</v>
      </c>
      <c r="P1151" s="3">
        <v>88.73</v>
      </c>
      <c r="Q1151" s="2">
        <v>1635</v>
      </c>
    </row>
    <row r="1152" spans="8:17">
      <c r="H1152" s="24" t="s">
        <v>469</v>
      </c>
      <c r="I1152" s="24" t="s">
        <v>1</v>
      </c>
      <c r="J1152" s="2">
        <v>171</v>
      </c>
      <c r="K1152" s="3">
        <v>95.07</v>
      </c>
      <c r="L1152" s="3">
        <v>96.02</v>
      </c>
      <c r="M1152" s="3">
        <v>89.74</v>
      </c>
      <c r="N1152" s="3">
        <v>90.07</v>
      </c>
      <c r="O1152" s="3">
        <v>89.55</v>
      </c>
      <c r="P1152" s="3">
        <v>89.58</v>
      </c>
      <c r="Q1152" s="2">
        <v>597</v>
      </c>
    </row>
    <row r="1153" spans="8:17">
      <c r="H1153" s="24" t="s">
        <v>469</v>
      </c>
      <c r="I1153" s="24" t="s">
        <v>2</v>
      </c>
      <c r="J1153" s="2">
        <v>34</v>
      </c>
      <c r="K1153" s="3">
        <v>94.63</v>
      </c>
      <c r="L1153" s="3">
        <v>94.48</v>
      </c>
      <c r="M1153" s="3">
        <v>90.37</v>
      </c>
      <c r="N1153" s="3">
        <v>84.58</v>
      </c>
      <c r="O1153" s="3">
        <v>89.09</v>
      </c>
      <c r="P1153" s="3">
        <v>88.32</v>
      </c>
      <c r="Q1153" s="2">
        <v>2177</v>
      </c>
    </row>
    <row r="1154" spans="8:17">
      <c r="H1154" s="24" t="s">
        <v>469</v>
      </c>
      <c r="I1154" s="24" t="s">
        <v>4</v>
      </c>
      <c r="J1154" s="2">
        <v>89</v>
      </c>
      <c r="K1154" s="3">
        <v>94.77</v>
      </c>
      <c r="L1154" s="3">
        <v>92.74</v>
      </c>
      <c r="M1154" s="3">
        <v>90.85</v>
      </c>
      <c r="N1154" s="3">
        <v>89.74</v>
      </c>
      <c r="O1154" s="3">
        <v>89.24</v>
      </c>
      <c r="P1154" s="3">
        <v>88.03</v>
      </c>
      <c r="Q1154" s="2">
        <v>1068</v>
      </c>
    </row>
    <row r="1155" spans="8:17">
      <c r="H1155" s="24" t="s">
        <v>469</v>
      </c>
      <c r="I1155" s="24" t="s">
        <v>5</v>
      </c>
      <c r="J1155" s="2">
        <v>29</v>
      </c>
      <c r="K1155" s="3">
        <v>94.54</v>
      </c>
      <c r="L1155" s="3">
        <v>96.2</v>
      </c>
      <c r="M1155" s="3">
        <v>90.18</v>
      </c>
      <c r="N1155" s="3">
        <v>90.78</v>
      </c>
      <c r="O1155" s="3">
        <v>89.48</v>
      </c>
      <c r="P1155" s="3">
        <v>89.34</v>
      </c>
      <c r="Q1155" s="2">
        <v>3916</v>
      </c>
    </row>
    <row r="1156" spans="8:17">
      <c r="H1156" s="24" t="s">
        <v>469</v>
      </c>
      <c r="I1156" s="24" t="s">
        <v>6</v>
      </c>
      <c r="J1156" s="2">
        <v>209</v>
      </c>
      <c r="K1156" s="3">
        <v>95.27</v>
      </c>
      <c r="L1156" s="3">
        <v>95.73</v>
      </c>
      <c r="M1156" s="3">
        <v>89.76</v>
      </c>
      <c r="N1156" s="3">
        <v>86.38</v>
      </c>
      <c r="O1156" s="3">
        <v>89.77</v>
      </c>
      <c r="P1156" s="3">
        <v>88.07</v>
      </c>
      <c r="Q1156" s="2">
        <v>687</v>
      </c>
    </row>
    <row r="1157" spans="8:17">
      <c r="H1157" s="24" t="s">
        <v>469</v>
      </c>
      <c r="I1157" s="24" t="s">
        <v>7</v>
      </c>
      <c r="J1157" s="2">
        <v>38</v>
      </c>
      <c r="K1157" s="3">
        <v>94.82</v>
      </c>
      <c r="L1157" s="3">
        <v>94.22</v>
      </c>
      <c r="M1157" s="3">
        <v>90.2</v>
      </c>
      <c r="N1157" s="3">
        <v>86.23</v>
      </c>
      <c r="O1157" s="3">
        <v>89.37</v>
      </c>
      <c r="P1157" s="3">
        <v>87.68</v>
      </c>
      <c r="Q1157" s="2">
        <v>2547</v>
      </c>
    </row>
    <row r="1158" spans="8:17">
      <c r="H1158" s="24" t="s">
        <v>469</v>
      </c>
      <c r="I1158" s="24" t="s">
        <v>10</v>
      </c>
      <c r="J1158" s="2">
        <v>104</v>
      </c>
      <c r="K1158" s="3">
        <v>94.56</v>
      </c>
      <c r="L1158" s="3">
        <v>93.67</v>
      </c>
      <c r="M1158" s="3">
        <v>90.14</v>
      </c>
      <c r="N1158" s="3">
        <v>89.66</v>
      </c>
      <c r="O1158" s="3">
        <v>89.52</v>
      </c>
      <c r="P1158" s="3">
        <v>89.9</v>
      </c>
      <c r="Q1158" s="2">
        <v>1441</v>
      </c>
    </row>
    <row r="1159" spans="8:17">
      <c r="H1159" s="24" t="s">
        <v>469</v>
      </c>
      <c r="I1159" s="24" t="s">
        <v>13</v>
      </c>
      <c r="J1159" s="2">
        <v>26</v>
      </c>
      <c r="K1159" s="3">
        <v>94.41</v>
      </c>
      <c r="L1159" s="3">
        <v>89.7</v>
      </c>
      <c r="M1159" s="3">
        <v>89.16</v>
      </c>
      <c r="N1159" s="3">
        <v>85.59</v>
      </c>
      <c r="O1159" s="3">
        <v>89.68</v>
      </c>
      <c r="P1159" s="3">
        <v>87.4</v>
      </c>
      <c r="Q1159" s="2">
        <v>3609</v>
      </c>
    </row>
    <row r="1160" spans="8:17">
      <c r="H1160" s="24" t="s">
        <v>469</v>
      </c>
      <c r="I1160" s="24" t="s">
        <v>8</v>
      </c>
      <c r="J1160" s="2">
        <v>192</v>
      </c>
      <c r="K1160" s="3">
        <v>95.14</v>
      </c>
      <c r="L1160" s="3">
        <v>93.66</v>
      </c>
      <c r="M1160" s="3">
        <v>89.78</v>
      </c>
      <c r="N1160" s="3">
        <v>89.84</v>
      </c>
      <c r="O1160" s="3">
        <v>89.81</v>
      </c>
      <c r="P1160" s="3">
        <v>89</v>
      </c>
      <c r="Q1160" s="2">
        <v>706</v>
      </c>
    </row>
    <row r="1161" spans="8:17">
      <c r="H1161" s="24" t="s">
        <v>469</v>
      </c>
      <c r="I1161" s="24" t="s">
        <v>11</v>
      </c>
      <c r="J1161" s="2">
        <v>398</v>
      </c>
      <c r="K1161" s="3">
        <v>95.42</v>
      </c>
      <c r="L1161" s="3">
        <v>95.04</v>
      </c>
      <c r="M1161" s="3">
        <v>90.19</v>
      </c>
      <c r="N1161" s="3">
        <v>89.43</v>
      </c>
      <c r="O1161" s="3">
        <v>89.62</v>
      </c>
      <c r="P1161" s="3">
        <v>88.08</v>
      </c>
      <c r="Q1161" s="2">
        <v>308</v>
      </c>
    </row>
    <row r="1162" spans="8:17">
      <c r="H1162" s="24" t="s">
        <v>469</v>
      </c>
      <c r="I1162" s="24" t="s">
        <v>14</v>
      </c>
      <c r="J1162" s="2">
        <v>99</v>
      </c>
      <c r="K1162" s="3">
        <v>94.77</v>
      </c>
      <c r="L1162" s="3">
        <v>94.66</v>
      </c>
      <c r="M1162" s="3">
        <v>89.92</v>
      </c>
      <c r="N1162" s="3">
        <v>91.01</v>
      </c>
      <c r="O1162" s="3">
        <v>89.71</v>
      </c>
      <c r="P1162" s="3">
        <v>88.97</v>
      </c>
      <c r="Q1162" s="2">
        <v>1269</v>
      </c>
    </row>
    <row r="1163" spans="8:17">
      <c r="H1163" s="24" t="s">
        <v>469</v>
      </c>
      <c r="I1163" s="24" t="s">
        <v>9</v>
      </c>
      <c r="J1163" s="2">
        <v>68</v>
      </c>
      <c r="K1163" s="3">
        <v>94.94</v>
      </c>
      <c r="L1163" s="3">
        <v>94.43</v>
      </c>
      <c r="M1163" s="3">
        <v>90.24</v>
      </c>
      <c r="N1163" s="3">
        <v>89.69</v>
      </c>
      <c r="O1163" s="3">
        <v>89.39</v>
      </c>
      <c r="P1163" s="3">
        <v>87.87</v>
      </c>
      <c r="Q1163" s="2">
        <v>1759</v>
      </c>
    </row>
    <row r="1164" spans="8:17">
      <c r="H1164" s="24" t="s">
        <v>469</v>
      </c>
      <c r="I1164" s="24" t="s">
        <v>12</v>
      </c>
      <c r="J1164" s="2">
        <v>26</v>
      </c>
      <c r="K1164" s="3">
        <v>94.6</v>
      </c>
      <c r="L1164" s="3">
        <v>90.75</v>
      </c>
      <c r="M1164" s="3">
        <v>89.84</v>
      </c>
      <c r="N1164" s="3">
        <v>90.2</v>
      </c>
      <c r="O1164" s="3">
        <v>89.84</v>
      </c>
      <c r="P1164" s="3">
        <v>87.37</v>
      </c>
      <c r="Q1164" s="2">
        <v>4469</v>
      </c>
    </row>
    <row r="1165" spans="8:17">
      <c r="H1165" s="24" t="s">
        <v>469</v>
      </c>
      <c r="I1165" s="24" t="s">
        <v>15</v>
      </c>
      <c r="J1165" s="2">
        <v>66</v>
      </c>
      <c r="K1165" s="3">
        <v>94.6</v>
      </c>
      <c r="L1165" s="3">
        <v>93.13</v>
      </c>
      <c r="M1165" s="3">
        <v>90.31</v>
      </c>
      <c r="N1165" s="3">
        <v>86.72</v>
      </c>
      <c r="O1165" s="3">
        <v>89.64</v>
      </c>
      <c r="P1165" s="3">
        <v>89.56</v>
      </c>
      <c r="Q1165" s="2">
        <v>1449</v>
      </c>
    </row>
    <row r="1166" spans="8:17">
      <c r="H1166" s="24" t="s">
        <v>579</v>
      </c>
      <c r="I1166" s="24" t="s">
        <v>1</v>
      </c>
      <c r="J1166" s="2">
        <v>2</v>
      </c>
      <c r="K1166" s="3">
        <v>91.12</v>
      </c>
      <c r="L1166" s="3">
        <v>91.06</v>
      </c>
      <c r="M1166" s="3">
        <v>90.22</v>
      </c>
      <c r="N1166" s="3">
        <v>90</v>
      </c>
      <c r="O1166" s="3">
        <v>87.86</v>
      </c>
      <c r="P1166" s="3">
        <v>87.76</v>
      </c>
      <c r="Q1166" s="2">
        <v>630</v>
      </c>
    </row>
    <row r="1167" spans="8:17">
      <c r="H1167" s="24" t="s">
        <v>579</v>
      </c>
      <c r="I1167" s="24" t="s">
        <v>2</v>
      </c>
      <c r="J1167" s="2">
        <v>3</v>
      </c>
      <c r="K1167" s="3">
        <v>92.71</v>
      </c>
      <c r="L1167" s="3">
        <v>92.33</v>
      </c>
      <c r="M1167" s="3">
        <v>90.99</v>
      </c>
      <c r="N1167" s="3">
        <v>89.09</v>
      </c>
      <c r="O1167" s="3">
        <v>88.08</v>
      </c>
      <c r="P1167" s="3">
        <v>86.52</v>
      </c>
      <c r="Q1167" s="2">
        <v>2093</v>
      </c>
    </row>
    <row r="1168" spans="8:17">
      <c r="H1168" s="24" t="s">
        <v>579</v>
      </c>
      <c r="I1168" s="24" t="s">
        <v>4</v>
      </c>
      <c r="J1168" s="2">
        <v>1</v>
      </c>
      <c r="K1168" s="3">
        <v>91.8</v>
      </c>
      <c r="L1168" s="3">
        <v>91.8</v>
      </c>
      <c r="M1168" s="3">
        <v>90.98</v>
      </c>
      <c r="N1168" s="3">
        <v>90.98</v>
      </c>
      <c r="O1168" s="3">
        <v>87.18</v>
      </c>
      <c r="P1168" s="3">
        <v>87.18</v>
      </c>
      <c r="Q1168" s="2">
        <v>1080</v>
      </c>
    </row>
    <row r="1169" spans="8:17">
      <c r="H1169" s="24" t="s">
        <v>579</v>
      </c>
      <c r="I1169" s="24" t="s">
        <v>6</v>
      </c>
      <c r="J1169" s="2">
        <v>2</v>
      </c>
      <c r="K1169" s="3">
        <v>91.5</v>
      </c>
      <c r="L1169" s="3">
        <v>90.29</v>
      </c>
      <c r="M1169" s="3">
        <v>89.63</v>
      </c>
      <c r="N1169" s="3">
        <v>89.01</v>
      </c>
      <c r="O1169" s="3">
        <v>86.74</v>
      </c>
      <c r="P1169" s="3">
        <v>85.62</v>
      </c>
      <c r="Q1169" s="2">
        <v>280</v>
      </c>
    </row>
    <row r="1170" spans="8:17">
      <c r="H1170" s="24" t="s">
        <v>579</v>
      </c>
      <c r="I1170" s="24" t="s">
        <v>7</v>
      </c>
      <c r="J1170" s="2">
        <v>1</v>
      </c>
      <c r="K1170" s="3">
        <v>92.56</v>
      </c>
      <c r="L1170" s="3">
        <v>92.56</v>
      </c>
      <c r="M1170" s="3">
        <v>90.62</v>
      </c>
      <c r="N1170" s="3">
        <v>90.62</v>
      </c>
      <c r="O1170" s="3">
        <v>88.64</v>
      </c>
      <c r="P1170" s="3">
        <v>88.64</v>
      </c>
      <c r="Q1170" s="2">
        <v>2410</v>
      </c>
    </row>
    <row r="1171" spans="8:17">
      <c r="H1171" s="24" t="s">
        <v>579</v>
      </c>
      <c r="I1171" s="24" t="s">
        <v>10</v>
      </c>
      <c r="J1171" s="2">
        <v>1</v>
      </c>
      <c r="K1171" s="3">
        <v>91.24</v>
      </c>
      <c r="L1171" s="3">
        <v>91.24</v>
      </c>
      <c r="M1171" s="3">
        <v>90.21</v>
      </c>
      <c r="N1171" s="3">
        <v>90.21</v>
      </c>
      <c r="O1171" s="3">
        <v>87.52</v>
      </c>
      <c r="P1171" s="3">
        <v>87.52</v>
      </c>
      <c r="Q1171" s="2">
        <v>440</v>
      </c>
    </row>
    <row r="1172" spans="8:17">
      <c r="H1172" s="24" t="s">
        <v>579</v>
      </c>
      <c r="I1172" s="24" t="s">
        <v>8</v>
      </c>
      <c r="J1172" s="2">
        <v>2</v>
      </c>
      <c r="K1172" s="3">
        <v>92.77</v>
      </c>
      <c r="L1172" s="3">
        <v>92.64</v>
      </c>
      <c r="M1172" s="3">
        <v>91.59</v>
      </c>
      <c r="N1172" s="3">
        <v>91.24</v>
      </c>
      <c r="O1172" s="3">
        <v>86.94</v>
      </c>
      <c r="P1172" s="3">
        <v>86.76</v>
      </c>
      <c r="Q1172" s="2">
        <v>380</v>
      </c>
    </row>
    <row r="1173" spans="8:17">
      <c r="H1173" s="24" t="s">
        <v>579</v>
      </c>
      <c r="I1173" s="24" t="s">
        <v>11</v>
      </c>
      <c r="J1173" s="2">
        <v>2</v>
      </c>
      <c r="K1173" s="3">
        <v>93.71</v>
      </c>
      <c r="L1173" s="3">
        <v>92.27</v>
      </c>
      <c r="M1173" s="3">
        <v>90.94</v>
      </c>
      <c r="N1173" s="3">
        <v>90.47</v>
      </c>
      <c r="O1173" s="3">
        <v>87.53</v>
      </c>
      <c r="P1173" s="3">
        <v>86.83</v>
      </c>
      <c r="Q1173" s="2">
        <v>420</v>
      </c>
    </row>
    <row r="1174" spans="8:17">
      <c r="H1174" s="24" t="s">
        <v>579</v>
      </c>
      <c r="I1174" s="24" t="s">
        <v>9</v>
      </c>
      <c r="J1174" s="2">
        <v>2</v>
      </c>
      <c r="K1174" s="3">
        <v>92.47</v>
      </c>
      <c r="L1174" s="3">
        <v>92.28</v>
      </c>
      <c r="M1174" s="3">
        <v>91.89</v>
      </c>
      <c r="N1174" s="3">
        <v>91.78</v>
      </c>
      <c r="O1174" s="3">
        <v>88.28</v>
      </c>
      <c r="P1174" s="3">
        <v>87.41</v>
      </c>
      <c r="Q1174" s="2">
        <v>500</v>
      </c>
    </row>
    <row r="1175" spans="8:17">
      <c r="H1175" s="24" t="s">
        <v>579</v>
      </c>
      <c r="I1175" s="24" t="s">
        <v>15</v>
      </c>
      <c r="J1175" s="2">
        <v>1</v>
      </c>
      <c r="K1175" s="3">
        <v>95.15</v>
      </c>
      <c r="L1175" s="3">
        <v>95.15</v>
      </c>
      <c r="M1175" s="3">
        <v>91.09</v>
      </c>
      <c r="N1175" s="3">
        <v>91.09</v>
      </c>
      <c r="O1175" s="3">
        <v>88.17</v>
      </c>
      <c r="P1175" s="3">
        <v>88.17</v>
      </c>
      <c r="Q1175" s="2">
        <v>3180</v>
      </c>
    </row>
    <row r="1176" spans="8:17">
      <c r="H1176" s="24" t="s">
        <v>479</v>
      </c>
      <c r="I1176" s="24" t="s">
        <v>3</v>
      </c>
      <c r="J1176" s="2">
        <v>77</v>
      </c>
      <c r="K1176" s="3">
        <v>93.4</v>
      </c>
      <c r="L1176" s="3">
        <v>92.14</v>
      </c>
      <c r="M1176" s="3">
        <v>91.23</v>
      </c>
      <c r="N1176" s="3">
        <v>90.21</v>
      </c>
      <c r="O1176" s="3">
        <v>89.63</v>
      </c>
      <c r="P1176" s="3">
        <v>89.04</v>
      </c>
      <c r="Q1176" s="2">
        <v>1124</v>
      </c>
    </row>
    <row r="1177" spans="8:17">
      <c r="H1177" s="24" t="s">
        <v>479</v>
      </c>
      <c r="I1177" s="24" t="s">
        <v>1</v>
      </c>
      <c r="J1177" s="2">
        <v>152</v>
      </c>
      <c r="K1177" s="3">
        <v>93.53</v>
      </c>
      <c r="L1177" s="3">
        <v>94.73</v>
      </c>
      <c r="M1177" s="3">
        <v>91.77</v>
      </c>
      <c r="N1177" s="3">
        <v>90.47</v>
      </c>
      <c r="O1177" s="3">
        <v>89.67</v>
      </c>
      <c r="P1177" s="3">
        <v>89.45</v>
      </c>
      <c r="Q1177" s="2">
        <v>581</v>
      </c>
    </row>
    <row r="1178" spans="8:17">
      <c r="H1178" s="24" t="s">
        <v>479</v>
      </c>
      <c r="I1178" s="24" t="s">
        <v>2</v>
      </c>
      <c r="J1178" s="2">
        <v>32</v>
      </c>
      <c r="K1178" s="3">
        <v>93</v>
      </c>
      <c r="L1178" s="3">
        <v>92</v>
      </c>
      <c r="M1178" s="3">
        <v>91.04</v>
      </c>
      <c r="N1178" s="3">
        <v>91.42</v>
      </c>
      <c r="O1178" s="3">
        <v>89.69</v>
      </c>
      <c r="P1178" s="3">
        <v>88.23</v>
      </c>
      <c r="Q1178" s="2">
        <v>2143</v>
      </c>
    </row>
    <row r="1179" spans="8:17">
      <c r="H1179" s="24" t="s">
        <v>479</v>
      </c>
      <c r="I1179" s="24" t="s">
        <v>4</v>
      </c>
      <c r="J1179" s="2">
        <v>113</v>
      </c>
      <c r="K1179" s="3">
        <v>93.23</v>
      </c>
      <c r="L1179" s="3">
        <v>92.07</v>
      </c>
      <c r="M1179" s="3">
        <v>91.61</v>
      </c>
      <c r="N1179" s="3">
        <v>93.66</v>
      </c>
      <c r="O1179" s="3">
        <v>89.72</v>
      </c>
      <c r="P1179" s="3">
        <v>88.28</v>
      </c>
      <c r="Q1179" s="2">
        <v>928</v>
      </c>
    </row>
    <row r="1180" spans="8:17">
      <c r="H1180" s="24" t="s">
        <v>479</v>
      </c>
      <c r="I1180" s="24" t="s">
        <v>5</v>
      </c>
      <c r="J1180" s="2">
        <v>18</v>
      </c>
      <c r="K1180" s="3">
        <v>93.19</v>
      </c>
      <c r="L1180" s="3">
        <v>89.31</v>
      </c>
      <c r="M1180" s="3">
        <v>91.5</v>
      </c>
      <c r="N1180" s="3">
        <v>89.43</v>
      </c>
      <c r="O1180" s="3">
        <v>90.12</v>
      </c>
      <c r="P1180" s="3">
        <v>88.26</v>
      </c>
      <c r="Q1180" s="2">
        <v>4066</v>
      </c>
    </row>
    <row r="1181" spans="8:17">
      <c r="H1181" s="24" t="s">
        <v>479</v>
      </c>
      <c r="I1181" s="24" t="s">
        <v>6</v>
      </c>
      <c r="J1181" s="2">
        <v>134</v>
      </c>
      <c r="K1181" s="3">
        <v>93.34</v>
      </c>
      <c r="L1181" s="3">
        <v>94.2</v>
      </c>
      <c r="M1181" s="3">
        <v>91.41</v>
      </c>
      <c r="N1181" s="3">
        <v>92.01</v>
      </c>
      <c r="O1181" s="3">
        <v>89.52</v>
      </c>
      <c r="P1181" s="3">
        <v>87.95</v>
      </c>
      <c r="Q1181" s="2">
        <v>710</v>
      </c>
    </row>
    <row r="1182" spans="8:17">
      <c r="H1182" s="24" t="s">
        <v>479</v>
      </c>
      <c r="I1182" s="24" t="s">
        <v>7</v>
      </c>
      <c r="J1182" s="2">
        <v>38</v>
      </c>
      <c r="K1182" s="3">
        <v>93.02</v>
      </c>
      <c r="L1182" s="3">
        <v>92.99</v>
      </c>
      <c r="M1182" s="3">
        <v>91.42</v>
      </c>
      <c r="N1182" s="3">
        <v>87.32</v>
      </c>
      <c r="O1182" s="3">
        <v>89.74</v>
      </c>
      <c r="P1182" s="3">
        <v>87.77</v>
      </c>
      <c r="Q1182" s="2">
        <v>2281</v>
      </c>
    </row>
    <row r="1183" spans="8:17">
      <c r="H1183" s="24" t="s">
        <v>479</v>
      </c>
      <c r="I1183" s="24" t="s">
        <v>10</v>
      </c>
      <c r="J1183" s="2">
        <v>87</v>
      </c>
      <c r="K1183" s="3">
        <v>93.44</v>
      </c>
      <c r="L1183" s="3">
        <v>93.15</v>
      </c>
      <c r="M1183" s="3">
        <v>91.61</v>
      </c>
      <c r="N1183" s="3">
        <v>91.35</v>
      </c>
      <c r="O1183" s="3">
        <v>89.67</v>
      </c>
      <c r="P1183" s="3">
        <v>88.73</v>
      </c>
      <c r="Q1183" s="2">
        <v>947</v>
      </c>
    </row>
    <row r="1184" spans="8:17">
      <c r="H1184" s="24" t="s">
        <v>479</v>
      </c>
      <c r="I1184" s="24" t="s">
        <v>13</v>
      </c>
      <c r="J1184" s="2">
        <v>17</v>
      </c>
      <c r="K1184" s="3">
        <v>93.23</v>
      </c>
      <c r="L1184" s="3">
        <v>92.88</v>
      </c>
      <c r="M1184" s="3">
        <v>91.22</v>
      </c>
      <c r="N1184" s="3">
        <v>91.44</v>
      </c>
      <c r="O1184" s="3">
        <v>90.16</v>
      </c>
      <c r="P1184" s="3">
        <v>89.31</v>
      </c>
      <c r="Q1184" s="2">
        <v>9287</v>
      </c>
    </row>
    <row r="1185" spans="8:17">
      <c r="H1185" s="24" t="s">
        <v>479</v>
      </c>
      <c r="I1185" s="24" t="s">
        <v>8</v>
      </c>
      <c r="J1185" s="2">
        <v>102</v>
      </c>
      <c r="K1185" s="3">
        <v>93.4</v>
      </c>
      <c r="L1185" s="3">
        <v>93.57</v>
      </c>
      <c r="M1185" s="3">
        <v>91.34</v>
      </c>
      <c r="N1185" s="3">
        <v>91.33</v>
      </c>
      <c r="O1185" s="3">
        <v>89.29</v>
      </c>
      <c r="P1185" s="3">
        <v>88.98</v>
      </c>
      <c r="Q1185" s="2">
        <v>1088</v>
      </c>
    </row>
    <row r="1186" spans="8:17">
      <c r="H1186" s="24" t="s">
        <v>479</v>
      </c>
      <c r="I1186" s="24" t="s">
        <v>11</v>
      </c>
      <c r="J1186" s="2">
        <v>242</v>
      </c>
      <c r="K1186" s="3">
        <v>93.52</v>
      </c>
      <c r="L1186" s="3">
        <v>92.86</v>
      </c>
      <c r="M1186" s="3">
        <v>91.63</v>
      </c>
      <c r="N1186" s="3">
        <v>92.85</v>
      </c>
      <c r="O1186" s="3">
        <v>89.7</v>
      </c>
      <c r="P1186" s="3">
        <v>89.46</v>
      </c>
      <c r="Q1186" s="2">
        <v>338</v>
      </c>
    </row>
    <row r="1187" spans="8:17">
      <c r="H1187" s="24" t="s">
        <v>479</v>
      </c>
      <c r="I1187" s="24" t="s">
        <v>14</v>
      </c>
      <c r="J1187" s="2">
        <v>48</v>
      </c>
      <c r="K1187" s="3">
        <v>92.95</v>
      </c>
      <c r="L1187" s="3">
        <v>93.02</v>
      </c>
      <c r="M1187" s="3">
        <v>90.98</v>
      </c>
      <c r="N1187" s="3">
        <v>90.16</v>
      </c>
      <c r="O1187" s="3">
        <v>89.65</v>
      </c>
      <c r="P1187" s="3">
        <v>88.54</v>
      </c>
      <c r="Q1187" s="2">
        <v>2144</v>
      </c>
    </row>
    <row r="1188" spans="8:17">
      <c r="H1188" s="24" t="s">
        <v>479</v>
      </c>
      <c r="I1188" s="24" t="s">
        <v>9</v>
      </c>
      <c r="J1188" s="2">
        <v>65</v>
      </c>
      <c r="K1188" s="3">
        <v>93.18</v>
      </c>
      <c r="L1188" s="3">
        <v>92.5</v>
      </c>
      <c r="M1188" s="3">
        <v>91.3</v>
      </c>
      <c r="N1188" s="3">
        <v>90.61</v>
      </c>
      <c r="O1188" s="3">
        <v>89.49</v>
      </c>
      <c r="P1188" s="3">
        <v>88.64</v>
      </c>
      <c r="Q1188" s="2">
        <v>1723</v>
      </c>
    </row>
    <row r="1189" spans="8:17">
      <c r="H1189" s="24" t="s">
        <v>479</v>
      </c>
      <c r="I1189" s="24" t="s">
        <v>12</v>
      </c>
      <c r="J1189" s="2">
        <v>18</v>
      </c>
      <c r="K1189" s="3">
        <v>92.74</v>
      </c>
      <c r="L1189" s="3">
        <v>89.18</v>
      </c>
      <c r="M1189" s="3">
        <v>90.51</v>
      </c>
      <c r="N1189" s="3">
        <v>85.72</v>
      </c>
      <c r="O1189" s="3">
        <v>89.28</v>
      </c>
      <c r="P1189" s="3">
        <v>86.12</v>
      </c>
      <c r="Q1189" s="2">
        <v>6829</v>
      </c>
    </row>
    <row r="1190" spans="8:17">
      <c r="H1190" s="24" t="s">
        <v>479</v>
      </c>
      <c r="I1190" s="24" t="s">
        <v>15</v>
      </c>
      <c r="J1190" s="2">
        <v>50</v>
      </c>
      <c r="K1190" s="3">
        <v>92.78</v>
      </c>
      <c r="L1190" s="3">
        <v>87.24</v>
      </c>
      <c r="M1190" s="3">
        <v>91.09</v>
      </c>
      <c r="N1190" s="3">
        <v>88.1</v>
      </c>
      <c r="O1190" s="3">
        <v>89.56</v>
      </c>
      <c r="P1190" s="3">
        <v>87.9</v>
      </c>
      <c r="Q1190" s="2">
        <v>2356</v>
      </c>
    </row>
    <row r="1191" spans="8:17">
      <c r="H1191" s="24" t="s">
        <v>591</v>
      </c>
      <c r="I1191" s="24" t="s">
        <v>1</v>
      </c>
      <c r="J1191" s="2">
        <v>1</v>
      </c>
      <c r="K1191" s="3">
        <v>90.2</v>
      </c>
      <c r="L1191" s="3">
        <v>90.2</v>
      </c>
      <c r="M1191" s="3">
        <v>90.09</v>
      </c>
      <c r="N1191" s="3">
        <v>90.09</v>
      </c>
      <c r="O1191" s="3">
        <v>89.61</v>
      </c>
      <c r="P1191" s="3">
        <v>89.61</v>
      </c>
      <c r="Q1191" s="2">
        <v>2190</v>
      </c>
    </row>
    <row r="1192" spans="8:17">
      <c r="H1192" s="24" t="s">
        <v>591</v>
      </c>
      <c r="I1192" s="24" t="s">
        <v>6</v>
      </c>
      <c r="J1192" s="2">
        <v>2</v>
      </c>
      <c r="K1192" s="3">
        <v>90.77</v>
      </c>
      <c r="L1192" s="3">
        <v>89.24</v>
      </c>
      <c r="M1192" s="3">
        <v>88.04</v>
      </c>
      <c r="N1192" s="3">
        <v>87.17</v>
      </c>
      <c r="O1192" s="3">
        <v>86.98</v>
      </c>
      <c r="P1192" s="3">
        <v>86.09</v>
      </c>
      <c r="Q1192" s="2">
        <v>950</v>
      </c>
    </row>
    <row r="1193" spans="8:17">
      <c r="H1193" s="24" t="s">
        <v>591</v>
      </c>
      <c r="I1193" s="24" t="s">
        <v>10</v>
      </c>
      <c r="J1193" s="2">
        <v>4</v>
      </c>
      <c r="K1193" s="3">
        <v>90.18</v>
      </c>
      <c r="L1193" s="3">
        <v>89.13</v>
      </c>
      <c r="M1193" s="3">
        <v>89.54</v>
      </c>
      <c r="N1193" s="3">
        <v>88.69</v>
      </c>
      <c r="O1193" s="3">
        <v>88.38</v>
      </c>
      <c r="P1193" s="3">
        <v>87.68</v>
      </c>
      <c r="Q1193" s="2">
        <v>1500</v>
      </c>
    </row>
    <row r="1194" spans="8:17">
      <c r="H1194" s="24" t="s">
        <v>591</v>
      </c>
      <c r="I1194" s="24" t="s">
        <v>11</v>
      </c>
      <c r="J1194" s="2">
        <v>3</v>
      </c>
      <c r="K1194" s="3">
        <v>91.41</v>
      </c>
      <c r="L1194" s="3">
        <v>89.02</v>
      </c>
      <c r="M1194" s="3">
        <v>90.33</v>
      </c>
      <c r="N1194" s="3">
        <v>87.89</v>
      </c>
      <c r="O1194" s="3">
        <v>87.33</v>
      </c>
      <c r="P1194" s="3">
        <v>86.58</v>
      </c>
      <c r="Q1194" s="2">
        <v>570</v>
      </c>
    </row>
    <row r="1195" spans="8:17">
      <c r="H1195" s="24" t="s">
        <v>591</v>
      </c>
      <c r="I1195" s="24" t="s">
        <v>12</v>
      </c>
      <c r="J1195" s="2">
        <v>1</v>
      </c>
      <c r="K1195" s="3">
        <v>83.19</v>
      </c>
      <c r="L1195" s="3">
        <v>83.19</v>
      </c>
      <c r="M1195" s="3">
        <v>83.19</v>
      </c>
      <c r="N1195" s="3">
        <v>83.19</v>
      </c>
      <c r="O1195" s="3">
        <v>83.19</v>
      </c>
      <c r="P1195" s="3">
        <v>83.19</v>
      </c>
      <c r="Q1195" s="2">
        <v>2270</v>
      </c>
    </row>
    <row r="1196" spans="8:17">
      <c r="H1196" s="24" t="s">
        <v>591</v>
      </c>
      <c r="I1196" s="24" t="s">
        <v>15</v>
      </c>
      <c r="J1196" s="2">
        <v>2</v>
      </c>
      <c r="K1196" s="3">
        <v>91.13</v>
      </c>
      <c r="L1196" s="3">
        <v>90.97</v>
      </c>
      <c r="M1196" s="3">
        <v>89.21</v>
      </c>
      <c r="N1196" s="3">
        <v>88.74</v>
      </c>
      <c r="O1196" s="3">
        <v>88.72</v>
      </c>
      <c r="P1196" s="3">
        <v>88.36</v>
      </c>
      <c r="Q1196" s="2">
        <v>645</v>
      </c>
    </row>
    <row r="1197" spans="8:17">
      <c r="H1197" s="24" t="s">
        <v>550</v>
      </c>
      <c r="I1197" s="24" t="s">
        <v>3</v>
      </c>
      <c r="J1197" s="2">
        <v>3</v>
      </c>
      <c r="K1197" s="3">
        <v>92.96</v>
      </c>
      <c r="L1197" s="3">
        <v>92.48</v>
      </c>
      <c r="M1197" s="3">
        <v>90.81</v>
      </c>
      <c r="N1197" s="3">
        <v>89.19</v>
      </c>
      <c r="O1197" s="3">
        <v>87</v>
      </c>
      <c r="P1197" s="3">
        <v>86.21</v>
      </c>
      <c r="Q1197" s="2">
        <v>1527</v>
      </c>
    </row>
    <row r="1198" spans="8:17">
      <c r="H1198" s="24" t="s">
        <v>550</v>
      </c>
      <c r="I1198" s="24" t="s">
        <v>1</v>
      </c>
      <c r="J1198" s="2">
        <v>7</v>
      </c>
      <c r="K1198" s="3">
        <v>92.52</v>
      </c>
      <c r="L1198" s="3">
        <v>91.15</v>
      </c>
      <c r="M1198" s="3">
        <v>91.81</v>
      </c>
      <c r="N1198" s="3">
        <v>90.29</v>
      </c>
      <c r="O1198" s="3">
        <v>88.19</v>
      </c>
      <c r="P1198" s="3">
        <v>86.22</v>
      </c>
      <c r="Q1198" s="2">
        <v>329</v>
      </c>
    </row>
    <row r="1199" spans="8:17">
      <c r="H1199" s="24" t="s">
        <v>550</v>
      </c>
      <c r="I1199" s="24" t="s">
        <v>2</v>
      </c>
      <c r="J1199" s="2">
        <v>2</v>
      </c>
      <c r="K1199" s="3">
        <v>94.58</v>
      </c>
      <c r="L1199" s="3">
        <v>93.94</v>
      </c>
      <c r="M1199" s="3">
        <v>93.23</v>
      </c>
      <c r="N1199" s="3">
        <v>92.68</v>
      </c>
      <c r="O1199" s="3">
        <v>88.35</v>
      </c>
      <c r="P1199" s="3">
        <v>88.12</v>
      </c>
      <c r="Q1199" s="2">
        <v>5030</v>
      </c>
    </row>
    <row r="1200" spans="8:17">
      <c r="H1200" s="24" t="s">
        <v>550</v>
      </c>
      <c r="I1200" s="24" t="s">
        <v>5</v>
      </c>
      <c r="J1200" s="2">
        <v>11</v>
      </c>
      <c r="K1200" s="3">
        <v>92.99</v>
      </c>
      <c r="L1200" s="3">
        <v>92.1</v>
      </c>
      <c r="M1200" s="3">
        <v>92.2</v>
      </c>
      <c r="N1200" s="3">
        <v>90.79</v>
      </c>
      <c r="O1200" s="3">
        <v>87.92</v>
      </c>
      <c r="P1200" s="3">
        <v>86.31</v>
      </c>
      <c r="Q1200" s="2">
        <v>409</v>
      </c>
    </row>
    <row r="1201" spans="8:17">
      <c r="H1201" s="24" t="s">
        <v>550</v>
      </c>
      <c r="I1201" s="24" t="s">
        <v>6</v>
      </c>
      <c r="J1201" s="2">
        <v>4</v>
      </c>
      <c r="K1201" s="3">
        <v>92.61</v>
      </c>
      <c r="L1201" s="3">
        <v>90.79</v>
      </c>
      <c r="M1201" s="3">
        <v>91.21</v>
      </c>
      <c r="N1201" s="3">
        <v>90.55</v>
      </c>
      <c r="O1201" s="3">
        <v>87.29</v>
      </c>
      <c r="P1201" s="3">
        <v>86.87</v>
      </c>
      <c r="Q1201" s="2">
        <v>763</v>
      </c>
    </row>
    <row r="1202" spans="8:17">
      <c r="H1202" s="24" t="s">
        <v>550</v>
      </c>
      <c r="I1202" s="24" t="s">
        <v>7</v>
      </c>
      <c r="J1202" s="2">
        <v>3</v>
      </c>
      <c r="K1202" s="3">
        <v>92.01</v>
      </c>
      <c r="L1202" s="3">
        <v>91.89</v>
      </c>
      <c r="M1202" s="3">
        <v>91.5</v>
      </c>
      <c r="N1202" s="3">
        <v>90.75</v>
      </c>
      <c r="O1202" s="3">
        <v>87.52</v>
      </c>
      <c r="P1202" s="3">
        <v>86.92</v>
      </c>
      <c r="Q1202" s="2">
        <v>4523</v>
      </c>
    </row>
    <row r="1203" spans="8:17">
      <c r="H1203" s="24" t="s">
        <v>550</v>
      </c>
      <c r="I1203" s="24" t="s">
        <v>13</v>
      </c>
      <c r="J1203" s="2">
        <v>3</v>
      </c>
      <c r="K1203" s="3">
        <v>91.7</v>
      </c>
      <c r="L1203" s="3">
        <v>91.08</v>
      </c>
      <c r="M1203" s="3">
        <v>91.29</v>
      </c>
      <c r="N1203" s="3">
        <v>90.47</v>
      </c>
      <c r="O1203" s="3">
        <v>88.52</v>
      </c>
      <c r="P1203" s="3">
        <v>86.7</v>
      </c>
      <c r="Q1203" s="2">
        <v>867</v>
      </c>
    </row>
    <row r="1204" spans="8:17">
      <c r="H1204" s="24" t="s">
        <v>550</v>
      </c>
      <c r="I1204" s="24" t="s">
        <v>8</v>
      </c>
      <c r="J1204" s="2">
        <v>5</v>
      </c>
      <c r="K1204" s="3">
        <v>92.34</v>
      </c>
      <c r="L1204" s="3">
        <v>90.46</v>
      </c>
      <c r="M1204" s="3">
        <v>90.46</v>
      </c>
      <c r="N1204" s="3">
        <v>88.87</v>
      </c>
      <c r="O1204" s="3">
        <v>87.72</v>
      </c>
      <c r="P1204" s="3">
        <v>86.27</v>
      </c>
      <c r="Q1204" s="2">
        <v>1494</v>
      </c>
    </row>
    <row r="1205" spans="8:17">
      <c r="H1205" s="24" t="s">
        <v>550</v>
      </c>
      <c r="I1205" s="24" t="s">
        <v>11</v>
      </c>
      <c r="J1205" s="2">
        <v>3</v>
      </c>
      <c r="K1205" s="3">
        <v>94.03</v>
      </c>
      <c r="L1205" s="3">
        <v>91.97</v>
      </c>
      <c r="M1205" s="3">
        <v>91.61</v>
      </c>
      <c r="N1205" s="3">
        <v>90.61</v>
      </c>
      <c r="O1205" s="3">
        <v>88.61</v>
      </c>
      <c r="P1205" s="3">
        <v>87.99</v>
      </c>
      <c r="Q1205" s="2">
        <v>1457</v>
      </c>
    </row>
    <row r="1206" spans="8:17">
      <c r="H1206" s="24" t="s">
        <v>550</v>
      </c>
      <c r="I1206" s="24" t="s">
        <v>14</v>
      </c>
      <c r="J1206" s="2">
        <v>11</v>
      </c>
      <c r="K1206" s="3">
        <v>93.16</v>
      </c>
      <c r="L1206" s="3">
        <v>89.83</v>
      </c>
      <c r="M1206" s="3">
        <v>92.28</v>
      </c>
      <c r="N1206" s="3">
        <v>89.21</v>
      </c>
      <c r="O1206" s="3">
        <v>87.99</v>
      </c>
      <c r="P1206" s="3">
        <v>85.88</v>
      </c>
      <c r="Q1206" s="2">
        <v>341</v>
      </c>
    </row>
    <row r="1207" spans="8:17">
      <c r="H1207" s="24" t="s">
        <v>550</v>
      </c>
      <c r="I1207" s="24" t="s">
        <v>12</v>
      </c>
      <c r="J1207" s="2">
        <v>4</v>
      </c>
      <c r="K1207" s="3">
        <v>92.56</v>
      </c>
      <c r="L1207" s="3">
        <v>91.3</v>
      </c>
      <c r="M1207" s="3">
        <v>92.16</v>
      </c>
      <c r="N1207" s="3">
        <v>91.73</v>
      </c>
      <c r="O1207" s="3">
        <v>88.5</v>
      </c>
      <c r="P1207" s="3">
        <v>88.17</v>
      </c>
      <c r="Q1207" s="2">
        <v>1678</v>
      </c>
    </row>
    <row r="1208" spans="8:17">
      <c r="H1208" s="24" t="s">
        <v>550</v>
      </c>
      <c r="I1208" s="24" t="s">
        <v>15</v>
      </c>
      <c r="J1208" s="2">
        <v>1</v>
      </c>
      <c r="K1208" s="3">
        <v>93.5</v>
      </c>
      <c r="L1208" s="3">
        <v>93.5</v>
      </c>
      <c r="M1208" s="3">
        <v>92.92</v>
      </c>
      <c r="N1208" s="3">
        <v>92.92</v>
      </c>
      <c r="O1208" s="3">
        <v>86.99</v>
      </c>
      <c r="P1208" s="3">
        <v>86.99</v>
      </c>
      <c r="Q1208" s="2">
        <v>740</v>
      </c>
    </row>
    <row r="1209" spans="8:17">
      <c r="H1209" s="24" t="s">
        <v>569</v>
      </c>
      <c r="I1209" s="24" t="s">
        <v>3</v>
      </c>
      <c r="J1209" s="2">
        <v>2</v>
      </c>
      <c r="K1209" s="3">
        <v>93.54</v>
      </c>
      <c r="L1209" s="3">
        <v>93.03</v>
      </c>
      <c r="M1209" s="3">
        <v>92.28</v>
      </c>
      <c r="N1209" s="3">
        <v>91.4</v>
      </c>
      <c r="O1209" s="3">
        <v>87.88</v>
      </c>
      <c r="P1209" s="3">
        <v>87.54</v>
      </c>
      <c r="Q1209" s="2">
        <v>600</v>
      </c>
    </row>
    <row r="1210" spans="8:17">
      <c r="H1210" s="24" t="s">
        <v>569</v>
      </c>
      <c r="I1210" s="24" t="s">
        <v>1</v>
      </c>
      <c r="J1210" s="2">
        <v>1</v>
      </c>
      <c r="K1210" s="3">
        <v>94.9</v>
      </c>
      <c r="L1210" s="3">
        <v>94.9</v>
      </c>
      <c r="M1210" s="3">
        <v>91.62</v>
      </c>
      <c r="N1210" s="3">
        <v>91.62</v>
      </c>
      <c r="O1210" s="3">
        <v>88.15</v>
      </c>
      <c r="P1210" s="3">
        <v>88.15</v>
      </c>
      <c r="Q1210" s="2">
        <v>1870</v>
      </c>
    </row>
    <row r="1211" spans="8:17">
      <c r="H1211" s="24" t="s">
        <v>569</v>
      </c>
      <c r="I1211" s="24" t="s">
        <v>5</v>
      </c>
      <c r="J1211" s="2">
        <v>4</v>
      </c>
      <c r="K1211" s="3">
        <v>91.93</v>
      </c>
      <c r="L1211" s="3">
        <v>88.83</v>
      </c>
      <c r="M1211" s="3">
        <v>90.88</v>
      </c>
      <c r="N1211" s="3">
        <v>89.23</v>
      </c>
      <c r="O1211" s="3">
        <v>87.63</v>
      </c>
      <c r="P1211" s="3">
        <v>86.57</v>
      </c>
      <c r="Q1211" s="2">
        <v>1348</v>
      </c>
    </row>
    <row r="1212" spans="8:17">
      <c r="H1212" s="24" t="s">
        <v>569</v>
      </c>
      <c r="I1212" s="24" t="s">
        <v>6</v>
      </c>
      <c r="J1212" s="2">
        <v>3</v>
      </c>
      <c r="K1212" s="3">
        <v>92.58</v>
      </c>
      <c r="L1212" s="3">
        <v>91.72</v>
      </c>
      <c r="M1212" s="3">
        <v>91.65</v>
      </c>
      <c r="N1212" s="3">
        <v>91.3</v>
      </c>
      <c r="O1212" s="3">
        <v>87.63</v>
      </c>
      <c r="P1212" s="3">
        <v>86.11</v>
      </c>
      <c r="Q1212" s="2">
        <v>607</v>
      </c>
    </row>
    <row r="1213" spans="8:17">
      <c r="H1213" s="24" t="s">
        <v>569</v>
      </c>
      <c r="I1213" s="24" t="s">
        <v>13</v>
      </c>
      <c r="J1213" s="2">
        <v>8</v>
      </c>
      <c r="K1213" s="3">
        <v>91.5</v>
      </c>
      <c r="L1213" s="3">
        <v>89.67</v>
      </c>
      <c r="M1213" s="3">
        <v>91.2</v>
      </c>
      <c r="N1213" s="3">
        <v>89.73</v>
      </c>
      <c r="O1213" s="3">
        <v>87.12</v>
      </c>
      <c r="P1213" s="3">
        <v>87.4</v>
      </c>
      <c r="Q1213" s="2">
        <v>464</v>
      </c>
    </row>
    <row r="1214" spans="8:17">
      <c r="H1214" s="24" t="s">
        <v>569</v>
      </c>
      <c r="I1214" s="24" t="s">
        <v>11</v>
      </c>
      <c r="J1214" s="2">
        <v>2</v>
      </c>
      <c r="K1214" s="3">
        <v>94.09</v>
      </c>
      <c r="L1214" s="3">
        <v>93.93</v>
      </c>
      <c r="M1214" s="3">
        <v>92.08</v>
      </c>
      <c r="N1214" s="3">
        <v>91.12</v>
      </c>
      <c r="O1214" s="3">
        <v>87.39</v>
      </c>
      <c r="P1214" s="3">
        <v>86.76</v>
      </c>
      <c r="Q1214" s="2">
        <v>1835</v>
      </c>
    </row>
    <row r="1215" spans="8:17">
      <c r="H1215" s="24" t="s">
        <v>569</v>
      </c>
      <c r="I1215" s="24" t="s">
        <v>14</v>
      </c>
      <c r="J1215" s="2">
        <v>4</v>
      </c>
      <c r="K1215" s="3">
        <v>93.27</v>
      </c>
      <c r="L1215" s="3">
        <v>91.08</v>
      </c>
      <c r="M1215" s="3">
        <v>91.22</v>
      </c>
      <c r="N1215" s="3">
        <v>90.64</v>
      </c>
      <c r="O1215" s="3">
        <v>87.43</v>
      </c>
      <c r="P1215" s="3">
        <v>87.13</v>
      </c>
      <c r="Q1215" s="2">
        <v>465</v>
      </c>
    </row>
    <row r="1216" spans="8:17">
      <c r="H1216" s="24" t="s">
        <v>569</v>
      </c>
      <c r="I1216" s="24" t="s">
        <v>12</v>
      </c>
      <c r="J1216" s="2">
        <v>3</v>
      </c>
      <c r="K1216" s="3">
        <v>92.78</v>
      </c>
      <c r="L1216" s="3">
        <v>92.5</v>
      </c>
      <c r="M1216" s="3">
        <v>91.85</v>
      </c>
      <c r="N1216" s="3">
        <v>90.19</v>
      </c>
      <c r="O1216" s="3">
        <v>87.11</v>
      </c>
      <c r="P1216" s="3">
        <v>86.71</v>
      </c>
      <c r="Q1216" s="2">
        <v>2727</v>
      </c>
    </row>
    <row r="1217" spans="8:17">
      <c r="H1217" s="24" t="s">
        <v>481</v>
      </c>
      <c r="I1217" s="24" t="s">
        <v>3</v>
      </c>
      <c r="J1217" s="2">
        <v>45</v>
      </c>
      <c r="K1217" s="3">
        <v>94.29</v>
      </c>
      <c r="L1217" s="3">
        <v>90.84</v>
      </c>
      <c r="M1217" s="3">
        <v>90.33</v>
      </c>
      <c r="N1217" s="3">
        <v>87.52</v>
      </c>
      <c r="O1217" s="3">
        <v>89.27</v>
      </c>
      <c r="P1217" s="3">
        <v>88.51</v>
      </c>
      <c r="Q1217" s="2">
        <v>1521</v>
      </c>
    </row>
    <row r="1218" spans="8:17">
      <c r="H1218" s="24" t="s">
        <v>481</v>
      </c>
      <c r="I1218" s="24" t="s">
        <v>1</v>
      </c>
      <c r="J1218" s="2">
        <v>121</v>
      </c>
      <c r="K1218" s="3">
        <v>94.73</v>
      </c>
      <c r="L1218" s="3">
        <v>92.79</v>
      </c>
      <c r="M1218" s="3">
        <v>90.76</v>
      </c>
      <c r="N1218" s="3">
        <v>89.81</v>
      </c>
      <c r="O1218" s="3">
        <v>89.16</v>
      </c>
      <c r="P1218" s="3">
        <v>89.67</v>
      </c>
      <c r="Q1218" s="2">
        <v>588</v>
      </c>
    </row>
    <row r="1219" spans="8:17">
      <c r="H1219" s="24" t="s">
        <v>481</v>
      </c>
      <c r="I1219" s="24" t="s">
        <v>2</v>
      </c>
      <c r="J1219" s="2">
        <v>22</v>
      </c>
      <c r="K1219" s="3">
        <v>93.44</v>
      </c>
      <c r="L1219" s="3">
        <v>93.97</v>
      </c>
      <c r="M1219" s="3">
        <v>90.96</v>
      </c>
      <c r="N1219" s="3">
        <v>86.3</v>
      </c>
      <c r="O1219" s="3">
        <v>89.15</v>
      </c>
      <c r="P1219" s="3">
        <v>86.47</v>
      </c>
      <c r="Q1219" s="2">
        <v>2734</v>
      </c>
    </row>
    <row r="1220" spans="8:17">
      <c r="H1220" s="24" t="s">
        <v>481</v>
      </c>
      <c r="I1220" s="24" t="s">
        <v>4</v>
      </c>
      <c r="J1220" s="2">
        <v>18</v>
      </c>
      <c r="K1220" s="3">
        <v>94.41</v>
      </c>
      <c r="L1220" s="3">
        <v>91.29</v>
      </c>
      <c r="M1220" s="3">
        <v>90.49</v>
      </c>
      <c r="N1220" s="3">
        <v>86.37</v>
      </c>
      <c r="O1220" s="3">
        <v>89.93</v>
      </c>
      <c r="P1220" s="3">
        <v>87.7</v>
      </c>
      <c r="Q1220" s="2">
        <v>2744</v>
      </c>
    </row>
    <row r="1221" spans="8:17">
      <c r="H1221" s="24" t="s">
        <v>481</v>
      </c>
      <c r="I1221" s="24" t="s">
        <v>5</v>
      </c>
      <c r="J1221" s="2">
        <v>78</v>
      </c>
      <c r="K1221" s="3">
        <v>94.51</v>
      </c>
      <c r="L1221" s="3">
        <v>95.74</v>
      </c>
      <c r="M1221" s="3">
        <v>91.67</v>
      </c>
      <c r="N1221" s="3">
        <v>90.31</v>
      </c>
      <c r="O1221" s="3">
        <v>89.06</v>
      </c>
      <c r="P1221" s="3">
        <v>87.88</v>
      </c>
      <c r="Q1221" s="2">
        <v>933</v>
      </c>
    </row>
    <row r="1222" spans="8:17">
      <c r="H1222" s="24" t="s">
        <v>481</v>
      </c>
      <c r="I1222" s="24" t="s">
        <v>6</v>
      </c>
      <c r="J1222" s="2">
        <v>127</v>
      </c>
      <c r="K1222" s="3">
        <v>94.52</v>
      </c>
      <c r="L1222" s="3">
        <v>91.47</v>
      </c>
      <c r="M1222" s="3">
        <v>90.23</v>
      </c>
      <c r="N1222" s="3">
        <v>89.65</v>
      </c>
      <c r="O1222" s="3">
        <v>89.4</v>
      </c>
      <c r="P1222" s="3">
        <v>89.08</v>
      </c>
      <c r="Q1222" s="2">
        <v>791</v>
      </c>
    </row>
    <row r="1223" spans="8:17">
      <c r="H1223" s="24" t="s">
        <v>481</v>
      </c>
      <c r="I1223" s="24" t="s">
        <v>7</v>
      </c>
      <c r="J1223" s="2">
        <v>21</v>
      </c>
      <c r="K1223" s="3">
        <v>94.35</v>
      </c>
      <c r="L1223" s="3">
        <v>91.85</v>
      </c>
      <c r="M1223" s="3">
        <v>90.11</v>
      </c>
      <c r="N1223" s="3">
        <v>90.62</v>
      </c>
      <c r="O1223" s="3">
        <v>89.2</v>
      </c>
      <c r="P1223" s="3">
        <v>88.37</v>
      </c>
      <c r="Q1223" s="2">
        <v>4328</v>
      </c>
    </row>
    <row r="1224" spans="8:17">
      <c r="H1224" s="24" t="s">
        <v>481</v>
      </c>
      <c r="I1224" s="24" t="s">
        <v>10</v>
      </c>
      <c r="J1224" s="2">
        <v>16</v>
      </c>
      <c r="K1224" s="3">
        <v>94.7</v>
      </c>
      <c r="L1224" s="3">
        <v>92.15</v>
      </c>
      <c r="M1224" s="3">
        <v>90.25</v>
      </c>
      <c r="N1224" s="3">
        <v>85.03</v>
      </c>
      <c r="O1224" s="3">
        <v>89.95</v>
      </c>
      <c r="P1224" s="3">
        <v>87.45</v>
      </c>
      <c r="Q1224" s="2">
        <v>3443</v>
      </c>
    </row>
    <row r="1225" spans="8:17">
      <c r="H1225" s="24" t="s">
        <v>481</v>
      </c>
      <c r="I1225" s="24" t="s">
        <v>13</v>
      </c>
      <c r="J1225" s="2">
        <v>64</v>
      </c>
      <c r="K1225" s="3">
        <v>94.34</v>
      </c>
      <c r="L1225" s="3">
        <v>93.77</v>
      </c>
      <c r="M1225" s="3">
        <v>90.71</v>
      </c>
      <c r="N1225" s="3">
        <v>89.64</v>
      </c>
      <c r="O1225" s="3">
        <v>89.05</v>
      </c>
      <c r="P1225" s="3">
        <v>89.79</v>
      </c>
      <c r="Q1225" s="2">
        <v>1293</v>
      </c>
    </row>
    <row r="1226" spans="8:17">
      <c r="H1226" s="24" t="s">
        <v>481</v>
      </c>
      <c r="I1226" s="24" t="s">
        <v>8</v>
      </c>
      <c r="J1226" s="2">
        <v>94</v>
      </c>
      <c r="K1226" s="3">
        <v>94.9</v>
      </c>
      <c r="L1226" s="3">
        <v>94.42</v>
      </c>
      <c r="M1226" s="3">
        <v>90.12</v>
      </c>
      <c r="N1226" s="3">
        <v>87.72</v>
      </c>
      <c r="O1226" s="3">
        <v>89.76</v>
      </c>
      <c r="P1226" s="3">
        <v>88.55</v>
      </c>
      <c r="Q1226" s="2">
        <v>736</v>
      </c>
    </row>
    <row r="1227" spans="8:17">
      <c r="H1227" s="24" t="s">
        <v>481</v>
      </c>
      <c r="I1227" s="24" t="s">
        <v>11</v>
      </c>
      <c r="J1227" s="2">
        <v>76</v>
      </c>
      <c r="K1227" s="3">
        <v>94.85</v>
      </c>
      <c r="L1227" s="3">
        <v>93.21</v>
      </c>
      <c r="M1227" s="3">
        <v>89.79</v>
      </c>
      <c r="N1227" s="3">
        <v>87.48</v>
      </c>
      <c r="O1227" s="3">
        <v>89.8</v>
      </c>
      <c r="P1227" s="3">
        <v>88.42</v>
      </c>
      <c r="Q1227" s="2">
        <v>981</v>
      </c>
    </row>
    <row r="1228" spans="8:17">
      <c r="H1228" s="24" t="s">
        <v>481</v>
      </c>
      <c r="I1228" s="24" t="s">
        <v>14</v>
      </c>
      <c r="J1228" s="2">
        <v>297</v>
      </c>
      <c r="K1228" s="3">
        <v>94.78</v>
      </c>
      <c r="L1228" s="3">
        <v>93.57</v>
      </c>
      <c r="M1228" s="3">
        <v>91.09</v>
      </c>
      <c r="N1228" s="3">
        <v>90.91</v>
      </c>
      <c r="O1228" s="3">
        <v>89.39</v>
      </c>
      <c r="P1228" s="3">
        <v>87.62</v>
      </c>
      <c r="Q1228" s="2">
        <v>294</v>
      </c>
    </row>
    <row r="1229" spans="8:17">
      <c r="H1229" s="24" t="s">
        <v>481</v>
      </c>
      <c r="I1229" s="24" t="s">
        <v>9</v>
      </c>
      <c r="J1229" s="2">
        <v>14</v>
      </c>
      <c r="K1229" s="3">
        <v>94.41</v>
      </c>
      <c r="L1229" s="3">
        <v>91.98</v>
      </c>
      <c r="M1229" s="3">
        <v>90.6</v>
      </c>
      <c r="N1229" s="3">
        <v>91.41</v>
      </c>
      <c r="O1229" s="3">
        <v>89.58</v>
      </c>
      <c r="P1229" s="3">
        <v>89</v>
      </c>
      <c r="Q1229" s="2">
        <v>4297</v>
      </c>
    </row>
    <row r="1230" spans="8:17">
      <c r="H1230" s="24" t="s">
        <v>481</v>
      </c>
      <c r="I1230" s="24" t="s">
        <v>12</v>
      </c>
      <c r="J1230" s="2">
        <v>54</v>
      </c>
      <c r="K1230" s="3">
        <v>94.18</v>
      </c>
      <c r="L1230" s="3">
        <v>93.41</v>
      </c>
      <c r="M1230" s="3">
        <v>90.61</v>
      </c>
      <c r="N1230" s="3">
        <v>90.8</v>
      </c>
      <c r="O1230" s="3">
        <v>89.07</v>
      </c>
      <c r="P1230" s="3">
        <v>88.24</v>
      </c>
      <c r="Q1230" s="2">
        <v>1738</v>
      </c>
    </row>
    <row r="1231" spans="8:17">
      <c r="H1231" s="24" t="s">
        <v>481</v>
      </c>
      <c r="I1231" s="24" t="s">
        <v>15</v>
      </c>
      <c r="J1231" s="2">
        <v>44</v>
      </c>
      <c r="K1231" s="3">
        <v>94.47</v>
      </c>
      <c r="L1231" s="3">
        <v>94.36</v>
      </c>
      <c r="M1231" s="3">
        <v>90.67</v>
      </c>
      <c r="N1231" s="3">
        <v>88.74</v>
      </c>
      <c r="O1231" s="3">
        <v>89.43</v>
      </c>
      <c r="P1231" s="3">
        <v>88.32</v>
      </c>
      <c r="Q1231" s="2">
        <v>1822</v>
      </c>
    </row>
    <row r="1232" spans="8:17">
      <c r="H1232" s="24" t="s">
        <v>481</v>
      </c>
      <c r="I1232" s="24" t="s">
        <v>616</v>
      </c>
      <c r="J1232" s="2">
        <v>1</v>
      </c>
      <c r="K1232" s="3">
        <v>94.26</v>
      </c>
      <c r="L1232" s="3">
        <v>94.26</v>
      </c>
      <c r="M1232" s="3">
        <v>93.61</v>
      </c>
      <c r="N1232" s="3">
        <v>93.61</v>
      </c>
      <c r="O1232" s="3">
        <v>89</v>
      </c>
      <c r="P1232" s="3">
        <v>89</v>
      </c>
      <c r="Q1232" s="2">
        <v>100</v>
      </c>
    </row>
    <row r="1233" spans="8:17">
      <c r="H1233" s="24" t="s">
        <v>592</v>
      </c>
      <c r="I1233" s="24" t="s">
        <v>4</v>
      </c>
      <c r="J1233" s="2">
        <v>1</v>
      </c>
      <c r="K1233" s="3">
        <v>93.48</v>
      </c>
      <c r="L1233" s="3">
        <v>93.48</v>
      </c>
      <c r="M1233" s="3">
        <v>87.31</v>
      </c>
      <c r="N1233" s="3">
        <v>87.31</v>
      </c>
      <c r="O1233" s="3">
        <v>89.13</v>
      </c>
      <c r="P1233" s="3">
        <v>89.13</v>
      </c>
      <c r="Q1233" s="2">
        <v>3480</v>
      </c>
    </row>
    <row r="1234" spans="8:17">
      <c r="H1234" s="24" t="s">
        <v>592</v>
      </c>
      <c r="I1234" s="24" t="s">
        <v>6</v>
      </c>
      <c r="J1234" s="2">
        <v>1</v>
      </c>
      <c r="K1234" s="3">
        <v>91.56</v>
      </c>
      <c r="L1234" s="3">
        <v>91.56</v>
      </c>
      <c r="M1234" s="3">
        <v>91.77</v>
      </c>
      <c r="N1234" s="3">
        <v>91.77</v>
      </c>
      <c r="O1234" s="3">
        <v>87.86</v>
      </c>
      <c r="P1234" s="3">
        <v>87.86</v>
      </c>
      <c r="Q1234" s="2">
        <v>480</v>
      </c>
    </row>
    <row r="1235" spans="8:17">
      <c r="H1235" s="24" t="s">
        <v>592</v>
      </c>
      <c r="I1235" s="24" t="s">
        <v>7</v>
      </c>
      <c r="J1235" s="2">
        <v>1</v>
      </c>
      <c r="K1235" s="3">
        <v>93.22</v>
      </c>
      <c r="L1235" s="3">
        <v>93.22</v>
      </c>
      <c r="M1235" s="3">
        <v>87.83</v>
      </c>
      <c r="N1235" s="3">
        <v>87.83</v>
      </c>
      <c r="O1235" s="3">
        <v>88.28</v>
      </c>
      <c r="P1235" s="3">
        <v>88.28</v>
      </c>
      <c r="Q1235" s="2">
        <v>1250</v>
      </c>
    </row>
    <row r="1236" spans="8:17">
      <c r="H1236" s="24" t="s">
        <v>592</v>
      </c>
      <c r="I1236" s="24" t="s">
        <v>8</v>
      </c>
      <c r="J1236" s="2">
        <v>2</v>
      </c>
      <c r="K1236" s="3">
        <v>91.71</v>
      </c>
      <c r="L1236" s="3">
        <v>90.39</v>
      </c>
      <c r="M1236" s="3">
        <v>90.74</v>
      </c>
      <c r="N1236" s="3">
        <v>89.96</v>
      </c>
      <c r="O1236" s="3">
        <v>87.74</v>
      </c>
      <c r="P1236" s="3">
        <v>86.9</v>
      </c>
      <c r="Q1236" s="2">
        <v>330</v>
      </c>
    </row>
    <row r="1237" spans="8:17">
      <c r="H1237" s="24" t="s">
        <v>592</v>
      </c>
      <c r="I1237" s="24" t="s">
        <v>14</v>
      </c>
      <c r="J1237" s="2">
        <v>3</v>
      </c>
      <c r="K1237" s="3">
        <v>90.94</v>
      </c>
      <c r="L1237" s="3">
        <v>90.64</v>
      </c>
      <c r="M1237" s="3">
        <v>89.52</v>
      </c>
      <c r="N1237" s="3">
        <v>88.26</v>
      </c>
      <c r="O1237" s="3">
        <v>88.27</v>
      </c>
      <c r="P1237" s="3">
        <v>87.77</v>
      </c>
      <c r="Q1237" s="2">
        <v>440</v>
      </c>
    </row>
    <row r="1238" spans="8:17">
      <c r="H1238" s="24" t="s">
        <v>592</v>
      </c>
      <c r="I1238" s="24" t="s">
        <v>12</v>
      </c>
      <c r="J1238" s="2">
        <v>5</v>
      </c>
      <c r="K1238" s="3">
        <v>91.81</v>
      </c>
      <c r="L1238" s="3">
        <v>90.36</v>
      </c>
      <c r="M1238" s="3">
        <v>91.31</v>
      </c>
      <c r="N1238" s="3">
        <v>90.6</v>
      </c>
      <c r="O1238" s="3">
        <v>87.59</v>
      </c>
      <c r="P1238" s="3">
        <v>85.75</v>
      </c>
      <c r="Q1238" s="2">
        <v>624</v>
      </c>
    </row>
    <row r="1239" spans="8:17">
      <c r="H1239" s="24" t="s">
        <v>601</v>
      </c>
      <c r="I1239" s="24" t="s">
        <v>3</v>
      </c>
      <c r="J1239" s="2">
        <v>1</v>
      </c>
      <c r="K1239" s="3">
        <v>90.04</v>
      </c>
      <c r="L1239" s="3">
        <v>90.04</v>
      </c>
      <c r="M1239" s="3">
        <v>86.31</v>
      </c>
      <c r="N1239" s="3">
        <v>86.31</v>
      </c>
      <c r="O1239" s="3">
        <v>86.27</v>
      </c>
      <c r="P1239" s="3">
        <v>86.27</v>
      </c>
      <c r="Q1239" s="2">
        <v>830</v>
      </c>
    </row>
    <row r="1240" spans="8:17">
      <c r="H1240" s="24" t="s">
        <v>601</v>
      </c>
      <c r="I1240" s="24" t="s">
        <v>1</v>
      </c>
      <c r="J1240" s="2">
        <v>2</v>
      </c>
      <c r="K1240" s="3">
        <v>90.57</v>
      </c>
      <c r="L1240" s="3">
        <v>89.89</v>
      </c>
      <c r="M1240" s="3">
        <v>90.66</v>
      </c>
      <c r="N1240" s="3">
        <v>90.37</v>
      </c>
      <c r="O1240" s="3">
        <v>88.28</v>
      </c>
      <c r="P1240" s="3">
        <v>86.29</v>
      </c>
      <c r="Q1240" s="2">
        <v>805</v>
      </c>
    </row>
    <row r="1241" spans="8:17">
      <c r="H1241" s="24" t="s">
        <v>601</v>
      </c>
      <c r="I1241" s="24" t="s">
        <v>5</v>
      </c>
      <c r="J1241" s="2">
        <v>1</v>
      </c>
      <c r="K1241" s="3">
        <v>93.98</v>
      </c>
      <c r="L1241" s="3">
        <v>93.98</v>
      </c>
      <c r="M1241" s="3">
        <v>90.28</v>
      </c>
      <c r="N1241" s="3">
        <v>90.28</v>
      </c>
      <c r="O1241" s="3">
        <v>88.4</v>
      </c>
      <c r="P1241" s="3">
        <v>88.4</v>
      </c>
      <c r="Q1241" s="2">
        <v>1140</v>
      </c>
    </row>
    <row r="1242" spans="8:17">
      <c r="H1242" s="24" t="s">
        <v>601</v>
      </c>
      <c r="I1242" s="24" t="s">
        <v>6</v>
      </c>
      <c r="J1242" s="2">
        <v>1</v>
      </c>
      <c r="K1242" s="3">
        <v>92.37</v>
      </c>
      <c r="L1242" s="3">
        <v>92.37</v>
      </c>
      <c r="M1242" s="3">
        <v>85.43</v>
      </c>
      <c r="N1242" s="3">
        <v>85.43</v>
      </c>
      <c r="O1242" s="3">
        <v>88.41</v>
      </c>
      <c r="P1242" s="3">
        <v>88.41</v>
      </c>
      <c r="Q1242" s="2">
        <v>650</v>
      </c>
    </row>
    <row r="1243" spans="8:17">
      <c r="H1243" s="24" t="s">
        <v>601</v>
      </c>
      <c r="I1243" s="24" t="s">
        <v>11</v>
      </c>
      <c r="J1243" s="2">
        <v>1</v>
      </c>
      <c r="K1243" s="3">
        <v>90.93</v>
      </c>
      <c r="L1243" s="3">
        <v>90.93</v>
      </c>
      <c r="M1243" s="3">
        <v>90.37</v>
      </c>
      <c r="N1243" s="3">
        <v>90.37</v>
      </c>
      <c r="O1243" s="3">
        <v>88.46</v>
      </c>
      <c r="P1243" s="3">
        <v>88.46</v>
      </c>
      <c r="Q1243" s="2">
        <v>680</v>
      </c>
    </row>
    <row r="1244" spans="8:17">
      <c r="H1244" s="24" t="s">
        <v>601</v>
      </c>
      <c r="I1244" s="24" t="s">
        <v>14</v>
      </c>
      <c r="J1244" s="2">
        <v>1</v>
      </c>
      <c r="K1244" s="3">
        <v>94.92</v>
      </c>
      <c r="L1244" s="3">
        <v>94.92</v>
      </c>
      <c r="M1244" s="3">
        <v>90.97</v>
      </c>
      <c r="N1244" s="3">
        <v>90.97</v>
      </c>
      <c r="O1244" s="3">
        <v>88.19</v>
      </c>
      <c r="P1244" s="3">
        <v>88.19</v>
      </c>
      <c r="Q1244" s="2">
        <v>280</v>
      </c>
    </row>
    <row r="1245" spans="8:17">
      <c r="H1245" s="24" t="s">
        <v>601</v>
      </c>
      <c r="I1245" s="24" t="s">
        <v>15</v>
      </c>
      <c r="J1245" s="2">
        <v>1</v>
      </c>
      <c r="K1245" s="3">
        <v>87.93</v>
      </c>
      <c r="L1245" s="3">
        <v>87.93</v>
      </c>
      <c r="M1245" s="3">
        <v>86.62</v>
      </c>
      <c r="N1245" s="3">
        <v>86.62</v>
      </c>
      <c r="O1245" s="3">
        <v>88.07</v>
      </c>
      <c r="P1245" s="3">
        <v>88.07</v>
      </c>
      <c r="Q1245" s="2">
        <v>700</v>
      </c>
    </row>
    <row r="1246" spans="8:17">
      <c r="H1246" s="24" t="s">
        <v>500</v>
      </c>
      <c r="I1246" s="24" t="s">
        <v>3</v>
      </c>
      <c r="J1246" s="2">
        <v>31</v>
      </c>
      <c r="K1246" s="3">
        <v>92.89</v>
      </c>
      <c r="L1246" s="3">
        <v>91.63</v>
      </c>
      <c r="M1246" s="3">
        <v>91.5</v>
      </c>
      <c r="N1246" s="3">
        <v>88.88</v>
      </c>
      <c r="O1246" s="3">
        <v>88.67</v>
      </c>
      <c r="P1246" s="3">
        <v>85.84</v>
      </c>
      <c r="Q1246" s="2">
        <v>1382</v>
      </c>
    </row>
    <row r="1247" spans="8:17">
      <c r="H1247" s="24" t="s">
        <v>500</v>
      </c>
      <c r="I1247" s="24" t="s">
        <v>1</v>
      </c>
      <c r="J1247" s="2">
        <v>53</v>
      </c>
      <c r="K1247" s="3">
        <v>93.27</v>
      </c>
      <c r="L1247" s="3">
        <v>90.09</v>
      </c>
      <c r="M1247" s="3">
        <v>91.82</v>
      </c>
      <c r="N1247" s="3">
        <v>87.08</v>
      </c>
      <c r="O1247" s="3">
        <v>88.82</v>
      </c>
      <c r="P1247" s="3">
        <v>87.3</v>
      </c>
      <c r="Q1247" s="2">
        <v>652</v>
      </c>
    </row>
    <row r="1248" spans="8:17">
      <c r="H1248" s="24" t="s">
        <v>500</v>
      </c>
      <c r="I1248" s="24" t="s">
        <v>2</v>
      </c>
      <c r="J1248" s="2">
        <v>8</v>
      </c>
      <c r="K1248" s="3">
        <v>92.38</v>
      </c>
      <c r="L1248" s="3">
        <v>90.6</v>
      </c>
      <c r="M1248" s="3">
        <v>91.8</v>
      </c>
      <c r="N1248" s="3">
        <v>90</v>
      </c>
      <c r="O1248" s="3">
        <v>88.81</v>
      </c>
      <c r="P1248" s="3">
        <v>87.25</v>
      </c>
      <c r="Q1248" s="2">
        <v>3230</v>
      </c>
    </row>
    <row r="1249" spans="8:17">
      <c r="H1249" s="24" t="s">
        <v>500</v>
      </c>
      <c r="I1249" s="24" t="s">
        <v>4</v>
      </c>
      <c r="J1249" s="2">
        <v>8</v>
      </c>
      <c r="K1249" s="3">
        <v>92.94</v>
      </c>
      <c r="L1249" s="3">
        <v>87.67</v>
      </c>
      <c r="M1249" s="3">
        <v>90.43</v>
      </c>
      <c r="N1249" s="3">
        <v>86.53</v>
      </c>
      <c r="O1249" s="3">
        <v>88.44</v>
      </c>
      <c r="P1249" s="3">
        <v>86.5</v>
      </c>
      <c r="Q1249" s="2">
        <v>2834</v>
      </c>
    </row>
    <row r="1250" spans="8:17">
      <c r="H1250" s="24" t="s">
        <v>500</v>
      </c>
      <c r="I1250" s="24" t="s">
        <v>5</v>
      </c>
      <c r="J1250" s="2">
        <v>51</v>
      </c>
      <c r="K1250" s="3">
        <v>92.65</v>
      </c>
      <c r="L1250" s="3">
        <v>88.98</v>
      </c>
      <c r="M1250" s="3">
        <v>91.66</v>
      </c>
      <c r="N1250" s="3">
        <v>90.27</v>
      </c>
      <c r="O1250" s="3">
        <v>88.57</v>
      </c>
      <c r="P1250" s="3">
        <v>87.45</v>
      </c>
      <c r="Q1250" s="2">
        <v>932</v>
      </c>
    </row>
    <row r="1251" spans="8:17">
      <c r="H1251" s="24" t="s">
        <v>500</v>
      </c>
      <c r="I1251" s="24" t="s">
        <v>6</v>
      </c>
      <c r="J1251" s="2">
        <v>40</v>
      </c>
      <c r="K1251" s="3">
        <v>92.72</v>
      </c>
      <c r="L1251" s="3">
        <v>93.46</v>
      </c>
      <c r="M1251" s="3">
        <v>91.52</v>
      </c>
      <c r="N1251" s="3">
        <v>91.25</v>
      </c>
      <c r="O1251" s="3">
        <v>88.54</v>
      </c>
      <c r="P1251" s="3">
        <v>88.46</v>
      </c>
      <c r="Q1251" s="2">
        <v>970</v>
      </c>
    </row>
    <row r="1252" spans="8:17">
      <c r="H1252" s="24" t="s">
        <v>500</v>
      </c>
      <c r="I1252" s="24" t="s">
        <v>7</v>
      </c>
      <c r="J1252" s="2">
        <v>14</v>
      </c>
      <c r="K1252" s="3">
        <v>92.38</v>
      </c>
      <c r="L1252" s="3">
        <v>88.4</v>
      </c>
      <c r="M1252" s="3">
        <v>90.68</v>
      </c>
      <c r="N1252" s="3">
        <v>87.99</v>
      </c>
      <c r="O1252" s="3">
        <v>88.42</v>
      </c>
      <c r="P1252" s="3">
        <v>85.55</v>
      </c>
      <c r="Q1252" s="2">
        <v>1877</v>
      </c>
    </row>
    <row r="1253" spans="8:17">
      <c r="H1253" s="24" t="s">
        <v>500</v>
      </c>
      <c r="I1253" s="24" t="s">
        <v>10</v>
      </c>
      <c r="J1253" s="2">
        <v>9</v>
      </c>
      <c r="K1253" s="3">
        <v>92.14</v>
      </c>
      <c r="L1253" s="3">
        <v>90.48</v>
      </c>
      <c r="M1253" s="3">
        <v>90.89</v>
      </c>
      <c r="N1253" s="3">
        <v>88.54</v>
      </c>
      <c r="O1253" s="3">
        <v>88.47</v>
      </c>
      <c r="P1253" s="3">
        <v>87.43</v>
      </c>
      <c r="Q1253" s="2">
        <v>1867</v>
      </c>
    </row>
    <row r="1254" spans="8:17">
      <c r="H1254" s="24" t="s">
        <v>500</v>
      </c>
      <c r="I1254" s="24" t="s">
        <v>13</v>
      </c>
      <c r="J1254" s="2">
        <v>36</v>
      </c>
      <c r="K1254" s="3">
        <v>92.67</v>
      </c>
      <c r="L1254" s="3">
        <v>92.62</v>
      </c>
      <c r="M1254" s="3">
        <v>91.57</v>
      </c>
      <c r="N1254" s="3">
        <v>89.98</v>
      </c>
      <c r="O1254" s="3">
        <v>88.43</v>
      </c>
      <c r="P1254" s="3">
        <v>87.94</v>
      </c>
      <c r="Q1254" s="2">
        <v>954</v>
      </c>
    </row>
    <row r="1255" spans="8:17">
      <c r="H1255" s="24" t="s">
        <v>500</v>
      </c>
      <c r="I1255" s="24" t="s">
        <v>8</v>
      </c>
      <c r="J1255" s="2">
        <v>32</v>
      </c>
      <c r="K1255" s="3">
        <v>92.56</v>
      </c>
      <c r="L1255" s="3">
        <v>88.61</v>
      </c>
      <c r="M1255" s="3">
        <v>90.7</v>
      </c>
      <c r="N1255" s="3">
        <v>89.13</v>
      </c>
      <c r="O1255" s="3">
        <v>88.68</v>
      </c>
      <c r="P1255" s="3">
        <v>88.66</v>
      </c>
      <c r="Q1255" s="2">
        <v>1152</v>
      </c>
    </row>
    <row r="1256" spans="8:17">
      <c r="H1256" s="24" t="s">
        <v>500</v>
      </c>
      <c r="I1256" s="24" t="s">
        <v>11</v>
      </c>
      <c r="J1256" s="2">
        <v>25</v>
      </c>
      <c r="K1256" s="3">
        <v>92.4</v>
      </c>
      <c r="L1256" s="3">
        <v>88.47</v>
      </c>
      <c r="M1256" s="3">
        <v>90.31</v>
      </c>
      <c r="N1256" s="3">
        <v>92.62</v>
      </c>
      <c r="O1256" s="3">
        <v>88.74</v>
      </c>
      <c r="P1256" s="3">
        <v>88</v>
      </c>
      <c r="Q1256" s="2">
        <v>911</v>
      </c>
    </row>
    <row r="1257" spans="8:17">
      <c r="H1257" s="24" t="s">
        <v>500</v>
      </c>
      <c r="I1257" s="24" t="s">
        <v>14</v>
      </c>
      <c r="J1257" s="2">
        <v>88</v>
      </c>
      <c r="K1257" s="3">
        <v>92.75</v>
      </c>
      <c r="L1257" s="3">
        <v>91.64</v>
      </c>
      <c r="M1257" s="3">
        <v>91.42</v>
      </c>
      <c r="N1257" s="3">
        <v>92.34</v>
      </c>
      <c r="O1257" s="3">
        <v>88.79</v>
      </c>
      <c r="P1257" s="3">
        <v>87.98</v>
      </c>
      <c r="Q1257" s="2">
        <v>333</v>
      </c>
    </row>
    <row r="1258" spans="8:17">
      <c r="H1258" s="24" t="s">
        <v>500</v>
      </c>
      <c r="I1258" s="24" t="s">
        <v>9</v>
      </c>
      <c r="J1258" s="2">
        <v>12</v>
      </c>
      <c r="K1258" s="3">
        <v>92.05</v>
      </c>
      <c r="L1258" s="3">
        <v>88.98</v>
      </c>
      <c r="M1258" s="3">
        <v>89.36</v>
      </c>
      <c r="N1258" s="3">
        <v>87.03</v>
      </c>
      <c r="O1258" s="3">
        <v>88.88</v>
      </c>
      <c r="P1258" s="3">
        <v>86.39</v>
      </c>
      <c r="Q1258" s="2">
        <v>3616</v>
      </c>
    </row>
    <row r="1259" spans="8:17">
      <c r="H1259" s="24" t="s">
        <v>500</v>
      </c>
      <c r="I1259" s="24" t="s">
        <v>12</v>
      </c>
      <c r="J1259" s="2">
        <v>29</v>
      </c>
      <c r="K1259" s="3">
        <v>92.16</v>
      </c>
      <c r="L1259" s="3">
        <v>91.72</v>
      </c>
      <c r="M1259" s="3">
        <v>90.87</v>
      </c>
      <c r="N1259" s="3">
        <v>91.48</v>
      </c>
      <c r="O1259" s="3">
        <v>88.67</v>
      </c>
      <c r="P1259" s="3">
        <v>85.45</v>
      </c>
      <c r="Q1259" s="2">
        <v>1256</v>
      </c>
    </row>
    <row r="1260" spans="8:17">
      <c r="H1260" s="24" t="s">
        <v>500</v>
      </c>
      <c r="I1260" s="24" t="s">
        <v>15</v>
      </c>
      <c r="J1260" s="2">
        <v>24</v>
      </c>
      <c r="K1260" s="3">
        <v>92.56</v>
      </c>
      <c r="L1260" s="3">
        <v>92.95</v>
      </c>
      <c r="M1260" s="3">
        <v>90.99</v>
      </c>
      <c r="N1260" s="3">
        <v>90.4</v>
      </c>
      <c r="O1260" s="3">
        <v>88.87</v>
      </c>
      <c r="P1260" s="3">
        <v>87.9</v>
      </c>
      <c r="Q1260" s="2">
        <v>1710</v>
      </c>
    </row>
    <row r="1261" spans="8:17">
      <c r="H1261" s="24" t="s">
        <v>462</v>
      </c>
      <c r="I1261" s="24" t="s">
        <v>3</v>
      </c>
      <c r="J1261" s="2">
        <v>378</v>
      </c>
      <c r="K1261" s="3">
        <v>94.59</v>
      </c>
      <c r="L1261" s="3">
        <v>94.98</v>
      </c>
      <c r="M1261" s="3">
        <v>93.41</v>
      </c>
      <c r="N1261" s="3">
        <v>94.61</v>
      </c>
      <c r="O1261" s="3">
        <v>87.92</v>
      </c>
      <c r="P1261" s="3">
        <v>87.48</v>
      </c>
      <c r="Q1261" s="2">
        <v>597</v>
      </c>
    </row>
    <row r="1262" spans="8:17">
      <c r="H1262" s="24" t="s">
        <v>462</v>
      </c>
      <c r="I1262" s="24" t="s">
        <v>1</v>
      </c>
      <c r="J1262" s="2">
        <v>355</v>
      </c>
      <c r="K1262" s="3">
        <v>94.5</v>
      </c>
      <c r="L1262" s="3">
        <v>93.5</v>
      </c>
      <c r="M1262" s="3">
        <v>93.39</v>
      </c>
      <c r="N1262" s="3">
        <v>92.74</v>
      </c>
      <c r="O1262" s="3">
        <v>87.92</v>
      </c>
      <c r="P1262" s="3">
        <v>88.15</v>
      </c>
      <c r="Q1262" s="2">
        <v>644</v>
      </c>
    </row>
    <row r="1263" spans="8:17">
      <c r="H1263" s="24" t="s">
        <v>462</v>
      </c>
      <c r="I1263" s="24" t="s">
        <v>2</v>
      </c>
      <c r="J1263" s="2">
        <v>927</v>
      </c>
      <c r="K1263" s="3">
        <v>95.01</v>
      </c>
      <c r="L1263" s="3">
        <v>95.19</v>
      </c>
      <c r="M1263" s="3">
        <v>93.73</v>
      </c>
      <c r="N1263" s="3">
        <v>93.92</v>
      </c>
      <c r="O1263" s="3">
        <v>88.12</v>
      </c>
      <c r="P1263" s="3">
        <v>86.98</v>
      </c>
      <c r="Q1263" s="2">
        <v>258</v>
      </c>
    </row>
    <row r="1264" spans="8:17">
      <c r="H1264" s="24" t="s">
        <v>462</v>
      </c>
      <c r="I1264" s="24" t="s">
        <v>4</v>
      </c>
      <c r="J1264" s="2">
        <v>108</v>
      </c>
      <c r="K1264" s="3">
        <v>94.67</v>
      </c>
      <c r="L1264" s="3">
        <v>94.79</v>
      </c>
      <c r="M1264" s="3">
        <v>93.51</v>
      </c>
      <c r="N1264" s="3">
        <v>92.52</v>
      </c>
      <c r="O1264" s="3">
        <v>88.1</v>
      </c>
      <c r="P1264" s="3">
        <v>87.38</v>
      </c>
      <c r="Q1264" s="2">
        <v>1620</v>
      </c>
    </row>
    <row r="1265" spans="8:17">
      <c r="H1265" s="24" t="s">
        <v>462</v>
      </c>
      <c r="I1265" s="24" t="s">
        <v>5</v>
      </c>
      <c r="J1265" s="2">
        <v>86</v>
      </c>
      <c r="K1265" s="3">
        <v>94.42</v>
      </c>
      <c r="L1265" s="3">
        <v>91.5</v>
      </c>
      <c r="M1265" s="3">
        <v>93.46</v>
      </c>
      <c r="N1265" s="3">
        <v>90.49</v>
      </c>
      <c r="O1265" s="3">
        <v>88.28</v>
      </c>
      <c r="P1265" s="3">
        <v>88.22</v>
      </c>
      <c r="Q1265" s="2">
        <v>1874</v>
      </c>
    </row>
    <row r="1266" spans="8:17">
      <c r="H1266" s="24" t="s">
        <v>462</v>
      </c>
      <c r="I1266" s="24" t="s">
        <v>6</v>
      </c>
      <c r="J1266" s="2">
        <v>93</v>
      </c>
      <c r="K1266" s="3">
        <v>94.04</v>
      </c>
      <c r="L1266" s="3">
        <v>92.99</v>
      </c>
      <c r="M1266" s="3">
        <v>92.79</v>
      </c>
      <c r="N1266" s="3">
        <v>93.08</v>
      </c>
      <c r="O1266" s="3">
        <v>87.87</v>
      </c>
      <c r="P1266" s="3">
        <v>87.35</v>
      </c>
      <c r="Q1266" s="2">
        <v>1757</v>
      </c>
    </row>
    <row r="1267" spans="8:17">
      <c r="H1267" s="24" t="s">
        <v>462</v>
      </c>
      <c r="I1267" s="24" t="s">
        <v>7</v>
      </c>
      <c r="J1267" s="2">
        <v>252</v>
      </c>
      <c r="K1267" s="3">
        <v>94.46</v>
      </c>
      <c r="L1267" s="3">
        <v>93.68</v>
      </c>
      <c r="M1267" s="3">
        <v>93.09</v>
      </c>
      <c r="N1267" s="3">
        <v>92.52</v>
      </c>
      <c r="O1267" s="3">
        <v>88.01</v>
      </c>
      <c r="P1267" s="3">
        <v>87.78</v>
      </c>
      <c r="Q1267" s="2">
        <v>869</v>
      </c>
    </row>
    <row r="1268" spans="8:17">
      <c r="H1268" s="24" t="s">
        <v>462</v>
      </c>
      <c r="I1268" s="24" t="s">
        <v>10</v>
      </c>
      <c r="J1268" s="2">
        <v>30</v>
      </c>
      <c r="K1268" s="3">
        <v>93.45</v>
      </c>
      <c r="L1268" s="3">
        <v>92.82</v>
      </c>
      <c r="M1268" s="3">
        <v>92.51</v>
      </c>
      <c r="N1268" s="3">
        <v>92.04</v>
      </c>
      <c r="O1268" s="3">
        <v>87.42</v>
      </c>
      <c r="P1268" s="3">
        <v>85.45</v>
      </c>
      <c r="Q1268" s="2">
        <v>3798</v>
      </c>
    </row>
    <row r="1269" spans="8:17">
      <c r="H1269" s="24" t="s">
        <v>462</v>
      </c>
      <c r="I1269" s="24" t="s">
        <v>13</v>
      </c>
      <c r="J1269" s="2">
        <v>38</v>
      </c>
      <c r="K1269" s="3">
        <v>94.13</v>
      </c>
      <c r="L1269" s="3">
        <v>93.23</v>
      </c>
      <c r="M1269" s="3">
        <v>92.72</v>
      </c>
      <c r="N1269" s="3">
        <v>86.91</v>
      </c>
      <c r="O1269" s="3">
        <v>88.16</v>
      </c>
      <c r="P1269" s="3">
        <v>87.94</v>
      </c>
      <c r="Q1269" s="2">
        <v>3796</v>
      </c>
    </row>
    <row r="1270" spans="8:17">
      <c r="H1270" s="24" t="s">
        <v>462</v>
      </c>
      <c r="I1270" s="24" t="s">
        <v>8</v>
      </c>
      <c r="J1270" s="2">
        <v>242</v>
      </c>
      <c r="K1270" s="3">
        <v>94.56</v>
      </c>
      <c r="L1270" s="3">
        <v>95.81</v>
      </c>
      <c r="M1270" s="3">
        <v>93.23</v>
      </c>
      <c r="N1270" s="3">
        <v>95.45</v>
      </c>
      <c r="O1270" s="3">
        <v>88.02</v>
      </c>
      <c r="P1270" s="3">
        <v>86.95</v>
      </c>
      <c r="Q1270" s="2">
        <v>827</v>
      </c>
    </row>
    <row r="1271" spans="8:17">
      <c r="H1271" s="24" t="s">
        <v>462</v>
      </c>
      <c r="I1271" s="24" t="s">
        <v>11</v>
      </c>
      <c r="J1271" s="2">
        <v>32</v>
      </c>
      <c r="K1271" s="3">
        <v>94.07</v>
      </c>
      <c r="L1271" s="3">
        <v>94.91</v>
      </c>
      <c r="M1271" s="3">
        <v>92.86</v>
      </c>
      <c r="N1271" s="3">
        <v>92.92</v>
      </c>
      <c r="O1271" s="3">
        <v>88.06</v>
      </c>
      <c r="P1271" s="3">
        <v>85.92</v>
      </c>
      <c r="Q1271" s="2">
        <v>3549</v>
      </c>
    </row>
    <row r="1272" spans="8:17">
      <c r="H1272" s="24" t="s">
        <v>462</v>
      </c>
      <c r="I1272" s="24" t="s">
        <v>14</v>
      </c>
      <c r="J1272" s="2">
        <v>28</v>
      </c>
      <c r="K1272" s="3">
        <v>94.37</v>
      </c>
      <c r="L1272" s="3">
        <v>95.01</v>
      </c>
      <c r="M1272" s="3">
        <v>93.02</v>
      </c>
      <c r="N1272" s="3">
        <v>87.36</v>
      </c>
      <c r="O1272" s="3">
        <v>88.08</v>
      </c>
      <c r="P1272" s="3">
        <v>87.56</v>
      </c>
      <c r="Q1272" s="2">
        <v>3617</v>
      </c>
    </row>
    <row r="1273" spans="8:17">
      <c r="H1273" s="24" t="s">
        <v>462</v>
      </c>
      <c r="I1273" s="24" t="s">
        <v>9</v>
      </c>
      <c r="J1273" s="2">
        <v>175</v>
      </c>
      <c r="K1273" s="3">
        <v>94.76</v>
      </c>
      <c r="L1273" s="3">
        <v>92.14</v>
      </c>
      <c r="M1273" s="3">
        <v>93.46</v>
      </c>
      <c r="N1273" s="3">
        <v>94.51</v>
      </c>
      <c r="O1273" s="3">
        <v>88.31</v>
      </c>
      <c r="P1273" s="3">
        <v>87.22</v>
      </c>
      <c r="Q1273" s="2">
        <v>1145</v>
      </c>
    </row>
    <row r="1274" spans="8:17">
      <c r="H1274" s="24" t="s">
        <v>462</v>
      </c>
      <c r="I1274" s="24" t="s">
        <v>12</v>
      </c>
      <c r="J1274" s="2">
        <v>132</v>
      </c>
      <c r="K1274" s="3">
        <v>94.55</v>
      </c>
      <c r="L1274" s="3">
        <v>92.21</v>
      </c>
      <c r="M1274" s="3">
        <v>93.12</v>
      </c>
      <c r="N1274" s="3">
        <v>91.77</v>
      </c>
      <c r="O1274" s="3">
        <v>88.47</v>
      </c>
      <c r="P1274" s="3">
        <v>88.25</v>
      </c>
      <c r="Q1274" s="2">
        <v>1079</v>
      </c>
    </row>
    <row r="1275" spans="8:17">
      <c r="H1275" s="24" t="s">
        <v>462</v>
      </c>
      <c r="I1275" s="24" t="s">
        <v>15</v>
      </c>
      <c r="J1275" s="2">
        <v>12</v>
      </c>
      <c r="K1275" s="3">
        <v>95</v>
      </c>
      <c r="L1275" s="3">
        <v>91.83</v>
      </c>
      <c r="M1275" s="3">
        <v>93.78</v>
      </c>
      <c r="N1275" s="3">
        <v>91.81</v>
      </c>
      <c r="O1275" s="3">
        <v>88.06</v>
      </c>
      <c r="P1275" s="3">
        <v>86.66</v>
      </c>
      <c r="Q1275" s="2">
        <v>5717</v>
      </c>
    </row>
    <row r="1276" spans="8:17">
      <c r="H1276" s="24" t="s">
        <v>462</v>
      </c>
      <c r="I1276" s="24" t="s">
        <v>617</v>
      </c>
      <c r="J1276" s="2">
        <v>1</v>
      </c>
      <c r="K1276" s="3">
        <v>95.88</v>
      </c>
      <c r="L1276" s="3">
        <v>95.88</v>
      </c>
      <c r="M1276" s="3">
        <v>94.04</v>
      </c>
      <c r="N1276" s="3">
        <v>94.04</v>
      </c>
      <c r="O1276" s="3">
        <v>89.51</v>
      </c>
      <c r="P1276" s="3">
        <v>89.51</v>
      </c>
      <c r="Q1276" s="2">
        <v>70</v>
      </c>
    </row>
    <row r="1277" spans="8:17">
      <c r="H1277" s="24" t="s">
        <v>462</v>
      </c>
      <c r="I1277" s="24" t="s">
        <v>616</v>
      </c>
      <c r="J1277" s="2">
        <v>1</v>
      </c>
      <c r="K1277" s="3">
        <v>91.59</v>
      </c>
      <c r="L1277" s="3">
        <v>91.59</v>
      </c>
      <c r="M1277" s="3">
        <v>91.48</v>
      </c>
      <c r="N1277" s="3">
        <v>91.48</v>
      </c>
      <c r="O1277" s="3">
        <v>88.45</v>
      </c>
      <c r="P1277" s="3">
        <v>88.45</v>
      </c>
      <c r="Q1277" s="2">
        <v>100</v>
      </c>
    </row>
    <row r="1278" spans="8:17">
      <c r="H1278" s="24" t="s">
        <v>496</v>
      </c>
      <c r="I1278" s="24" t="s">
        <v>3</v>
      </c>
      <c r="J1278" s="2">
        <v>98</v>
      </c>
      <c r="K1278" s="3">
        <v>93.32</v>
      </c>
      <c r="L1278" s="3">
        <v>93.78</v>
      </c>
      <c r="M1278" s="3">
        <v>92.11</v>
      </c>
      <c r="N1278" s="3">
        <v>91.32</v>
      </c>
      <c r="O1278" s="3">
        <v>87.33</v>
      </c>
      <c r="P1278" s="3">
        <v>87.84</v>
      </c>
      <c r="Q1278" s="2">
        <v>391</v>
      </c>
    </row>
    <row r="1279" spans="8:17">
      <c r="H1279" s="24" t="s">
        <v>496</v>
      </c>
      <c r="I1279" s="24" t="s">
        <v>1</v>
      </c>
      <c r="J1279" s="2">
        <v>51</v>
      </c>
      <c r="K1279" s="3">
        <v>93.72</v>
      </c>
      <c r="L1279" s="3">
        <v>93</v>
      </c>
      <c r="M1279" s="3">
        <v>91.84</v>
      </c>
      <c r="N1279" s="3">
        <v>92.88</v>
      </c>
      <c r="O1279" s="3">
        <v>87.31</v>
      </c>
      <c r="P1279" s="3">
        <v>86.68</v>
      </c>
      <c r="Q1279" s="2">
        <v>1049</v>
      </c>
    </row>
    <row r="1280" spans="8:17">
      <c r="H1280" s="24" t="s">
        <v>496</v>
      </c>
      <c r="I1280" s="24" t="s">
        <v>2</v>
      </c>
      <c r="J1280" s="2">
        <v>102</v>
      </c>
      <c r="K1280" s="3">
        <v>93.8</v>
      </c>
      <c r="L1280" s="3">
        <v>91.96</v>
      </c>
      <c r="M1280" s="3">
        <v>92.14</v>
      </c>
      <c r="N1280" s="3">
        <v>91.28</v>
      </c>
      <c r="O1280" s="3">
        <v>87.42</v>
      </c>
      <c r="P1280" s="3">
        <v>86.88</v>
      </c>
      <c r="Q1280" s="2">
        <v>373</v>
      </c>
    </row>
    <row r="1281" spans="8:17">
      <c r="H1281" s="24" t="s">
        <v>496</v>
      </c>
      <c r="I1281" s="24" t="s">
        <v>4</v>
      </c>
      <c r="J1281" s="2">
        <v>14</v>
      </c>
      <c r="K1281" s="3">
        <v>93.33</v>
      </c>
      <c r="L1281" s="3">
        <v>90.5</v>
      </c>
      <c r="M1281" s="3">
        <v>92.03</v>
      </c>
      <c r="N1281" s="3">
        <v>89.98</v>
      </c>
      <c r="O1281" s="3">
        <v>87.33</v>
      </c>
      <c r="P1281" s="3">
        <v>86.25</v>
      </c>
      <c r="Q1281" s="2">
        <v>2631</v>
      </c>
    </row>
    <row r="1282" spans="8:17">
      <c r="H1282" s="24" t="s">
        <v>496</v>
      </c>
      <c r="I1282" s="24" t="s">
        <v>5</v>
      </c>
      <c r="J1282" s="2">
        <v>11</v>
      </c>
      <c r="K1282" s="3">
        <v>92.5</v>
      </c>
      <c r="L1282" s="3">
        <v>89.9</v>
      </c>
      <c r="M1282" s="3">
        <v>90.53</v>
      </c>
      <c r="N1282" s="3">
        <v>88.66</v>
      </c>
      <c r="O1282" s="3">
        <v>87.8</v>
      </c>
      <c r="P1282" s="3">
        <v>85.84</v>
      </c>
      <c r="Q1282" s="2">
        <v>1415</v>
      </c>
    </row>
    <row r="1283" spans="8:17">
      <c r="H1283" s="24" t="s">
        <v>496</v>
      </c>
      <c r="I1283" s="24" t="s">
        <v>6</v>
      </c>
      <c r="J1283" s="2">
        <v>31</v>
      </c>
      <c r="K1283" s="3">
        <v>93.42</v>
      </c>
      <c r="L1283" s="3">
        <v>89.66</v>
      </c>
      <c r="M1283" s="3">
        <v>91.87</v>
      </c>
      <c r="N1283" s="3">
        <v>91.56</v>
      </c>
      <c r="O1283" s="3">
        <v>87.63</v>
      </c>
      <c r="P1283" s="3">
        <v>85.62</v>
      </c>
      <c r="Q1283" s="2">
        <v>993</v>
      </c>
    </row>
    <row r="1284" spans="8:17">
      <c r="H1284" s="24" t="s">
        <v>496</v>
      </c>
      <c r="I1284" s="24" t="s">
        <v>7</v>
      </c>
      <c r="J1284" s="2">
        <v>83</v>
      </c>
      <c r="K1284" s="3">
        <v>93.73</v>
      </c>
      <c r="L1284" s="3">
        <v>92.89</v>
      </c>
      <c r="M1284" s="3">
        <v>92.03</v>
      </c>
      <c r="N1284" s="3">
        <v>91.49</v>
      </c>
      <c r="O1284" s="3">
        <v>87.56</v>
      </c>
      <c r="P1284" s="3">
        <v>87.68</v>
      </c>
      <c r="Q1284" s="2">
        <v>466</v>
      </c>
    </row>
    <row r="1285" spans="8:17">
      <c r="H1285" s="24" t="s">
        <v>496</v>
      </c>
      <c r="I1285" s="24" t="s">
        <v>10</v>
      </c>
      <c r="J1285" s="2">
        <v>11</v>
      </c>
      <c r="K1285" s="3">
        <v>92.91</v>
      </c>
      <c r="L1285" s="3">
        <v>91.52</v>
      </c>
      <c r="M1285" s="3">
        <v>91.48</v>
      </c>
      <c r="N1285" s="3">
        <v>91.49</v>
      </c>
      <c r="O1285" s="3">
        <v>87.99</v>
      </c>
      <c r="P1285" s="3">
        <v>86.61</v>
      </c>
      <c r="Q1285" s="2">
        <v>2874</v>
      </c>
    </row>
    <row r="1286" spans="8:17">
      <c r="H1286" s="24" t="s">
        <v>496</v>
      </c>
      <c r="I1286" s="24" t="s">
        <v>13</v>
      </c>
      <c r="J1286" s="2">
        <v>16</v>
      </c>
      <c r="K1286" s="3">
        <v>93.32</v>
      </c>
      <c r="L1286" s="3">
        <v>91.22</v>
      </c>
      <c r="M1286" s="3">
        <v>91.5</v>
      </c>
      <c r="N1286" s="3">
        <v>89.33</v>
      </c>
      <c r="O1286" s="3">
        <v>88.31</v>
      </c>
      <c r="P1286" s="3">
        <v>87.9</v>
      </c>
      <c r="Q1286" s="2">
        <v>2721</v>
      </c>
    </row>
    <row r="1287" spans="8:17">
      <c r="H1287" s="24" t="s">
        <v>496</v>
      </c>
      <c r="I1287" s="24" t="s">
        <v>8</v>
      </c>
      <c r="J1287" s="2">
        <v>24</v>
      </c>
      <c r="K1287" s="3">
        <v>93.21</v>
      </c>
      <c r="L1287" s="3">
        <v>94.33</v>
      </c>
      <c r="M1287" s="3">
        <v>91.19</v>
      </c>
      <c r="N1287" s="3">
        <v>88.19</v>
      </c>
      <c r="O1287" s="3">
        <v>86.98</v>
      </c>
      <c r="P1287" s="3">
        <v>87.26</v>
      </c>
      <c r="Q1287" s="2">
        <v>1263</v>
      </c>
    </row>
    <row r="1288" spans="8:17">
      <c r="H1288" s="24" t="s">
        <v>496</v>
      </c>
      <c r="I1288" s="24" t="s">
        <v>11</v>
      </c>
      <c r="J1288" s="2">
        <v>3</v>
      </c>
      <c r="K1288" s="3">
        <v>94.05</v>
      </c>
      <c r="L1288" s="3">
        <v>93.34</v>
      </c>
      <c r="M1288" s="3">
        <v>91.6</v>
      </c>
      <c r="N1288" s="3">
        <v>90.12</v>
      </c>
      <c r="O1288" s="3">
        <v>87.25</v>
      </c>
      <c r="P1288" s="3">
        <v>86.75</v>
      </c>
      <c r="Q1288" s="2">
        <v>2173</v>
      </c>
    </row>
    <row r="1289" spans="8:17">
      <c r="H1289" s="24" t="s">
        <v>496</v>
      </c>
      <c r="I1289" s="24" t="s">
        <v>14</v>
      </c>
      <c r="J1289" s="2">
        <v>6</v>
      </c>
      <c r="K1289" s="3">
        <v>93.85</v>
      </c>
      <c r="L1289" s="3">
        <v>91.41</v>
      </c>
      <c r="M1289" s="3">
        <v>90.23</v>
      </c>
      <c r="N1289" s="3">
        <v>88.43</v>
      </c>
      <c r="O1289" s="3">
        <v>87.11</v>
      </c>
      <c r="P1289" s="3">
        <v>85.78</v>
      </c>
      <c r="Q1289" s="2">
        <v>4310</v>
      </c>
    </row>
    <row r="1290" spans="8:17">
      <c r="H1290" s="24" t="s">
        <v>496</v>
      </c>
      <c r="I1290" s="24" t="s">
        <v>9</v>
      </c>
      <c r="J1290" s="2">
        <v>33</v>
      </c>
      <c r="K1290" s="3">
        <v>94.06</v>
      </c>
      <c r="L1290" s="3">
        <v>90.89</v>
      </c>
      <c r="M1290" s="3">
        <v>91.48</v>
      </c>
      <c r="N1290" s="3">
        <v>93.07</v>
      </c>
      <c r="O1290" s="3">
        <v>87.51</v>
      </c>
      <c r="P1290" s="3">
        <v>86.94</v>
      </c>
      <c r="Q1290" s="2">
        <v>1376</v>
      </c>
    </row>
    <row r="1291" spans="8:17">
      <c r="H1291" s="24" t="s">
        <v>496</v>
      </c>
      <c r="I1291" s="24" t="s">
        <v>12</v>
      </c>
      <c r="J1291" s="2">
        <v>23</v>
      </c>
      <c r="K1291" s="3">
        <v>93.71</v>
      </c>
      <c r="L1291" s="3">
        <v>90.37</v>
      </c>
      <c r="M1291" s="3">
        <v>91.59</v>
      </c>
      <c r="N1291" s="3">
        <v>87.88</v>
      </c>
      <c r="O1291" s="3">
        <v>87.41</v>
      </c>
      <c r="P1291" s="3">
        <v>85.53</v>
      </c>
      <c r="Q1291" s="2">
        <v>1408</v>
      </c>
    </row>
    <row r="1292" spans="8:17">
      <c r="H1292" s="24" t="s">
        <v>496</v>
      </c>
      <c r="I1292" s="24" t="s">
        <v>15</v>
      </c>
      <c r="J1292" s="2">
        <v>3</v>
      </c>
      <c r="K1292" s="3">
        <v>93.21</v>
      </c>
      <c r="L1292" s="3">
        <v>91.53</v>
      </c>
      <c r="M1292" s="3">
        <v>92</v>
      </c>
      <c r="N1292" s="3">
        <v>90.35</v>
      </c>
      <c r="O1292" s="3">
        <v>88.09</v>
      </c>
      <c r="P1292" s="3">
        <v>87.61</v>
      </c>
      <c r="Q1292" s="2">
        <v>12283</v>
      </c>
    </row>
    <row r="1293" spans="8:17">
      <c r="H1293" s="24" t="s">
        <v>520</v>
      </c>
      <c r="I1293" s="24" t="s">
        <v>3</v>
      </c>
      <c r="J1293" s="2">
        <v>24</v>
      </c>
      <c r="K1293" s="3">
        <v>93.43</v>
      </c>
      <c r="L1293" s="3">
        <v>90.2</v>
      </c>
      <c r="M1293" s="3">
        <v>91.53</v>
      </c>
      <c r="N1293" s="3">
        <v>89.75</v>
      </c>
      <c r="O1293" s="3">
        <v>87.07</v>
      </c>
      <c r="P1293" s="3">
        <v>86.43</v>
      </c>
      <c r="Q1293" s="2">
        <v>679</v>
      </c>
    </row>
    <row r="1294" spans="8:17">
      <c r="H1294" s="24" t="s">
        <v>520</v>
      </c>
      <c r="I1294" s="24" t="s">
        <v>1</v>
      </c>
      <c r="J1294" s="2">
        <v>25</v>
      </c>
      <c r="K1294" s="3">
        <v>93.5</v>
      </c>
      <c r="L1294" s="3">
        <v>88.91</v>
      </c>
      <c r="M1294" s="3">
        <v>91.89</v>
      </c>
      <c r="N1294" s="3">
        <v>88.79</v>
      </c>
      <c r="O1294" s="3">
        <v>87.06</v>
      </c>
      <c r="P1294" s="3">
        <v>87.1</v>
      </c>
      <c r="Q1294" s="2">
        <v>621</v>
      </c>
    </row>
    <row r="1295" spans="8:17">
      <c r="H1295" s="24" t="s">
        <v>520</v>
      </c>
      <c r="I1295" s="24" t="s">
        <v>2</v>
      </c>
      <c r="J1295" s="2">
        <v>41</v>
      </c>
      <c r="K1295" s="3">
        <v>94.02</v>
      </c>
      <c r="L1295" s="3">
        <v>94.03</v>
      </c>
      <c r="M1295" s="3">
        <v>92.17</v>
      </c>
      <c r="N1295" s="3">
        <v>93.26</v>
      </c>
      <c r="O1295" s="3">
        <v>87.01</v>
      </c>
      <c r="P1295" s="3">
        <v>86.25</v>
      </c>
      <c r="Q1295" s="2">
        <v>452</v>
      </c>
    </row>
    <row r="1296" spans="8:17">
      <c r="H1296" s="24" t="s">
        <v>520</v>
      </c>
      <c r="I1296" s="24" t="s">
        <v>4</v>
      </c>
      <c r="J1296" s="2">
        <v>3</v>
      </c>
      <c r="K1296" s="3">
        <v>94.42</v>
      </c>
      <c r="L1296" s="3">
        <v>92.98</v>
      </c>
      <c r="M1296" s="3">
        <v>93.72</v>
      </c>
      <c r="N1296" s="3">
        <v>92.3</v>
      </c>
      <c r="O1296" s="3">
        <v>88.3</v>
      </c>
      <c r="P1296" s="3">
        <v>86.79</v>
      </c>
      <c r="Q1296" s="2">
        <v>1820</v>
      </c>
    </row>
    <row r="1297" spans="8:17">
      <c r="H1297" s="24" t="s">
        <v>520</v>
      </c>
      <c r="I1297" s="24" t="s">
        <v>5</v>
      </c>
      <c r="J1297" s="2">
        <v>3</v>
      </c>
      <c r="K1297" s="3">
        <v>92.3</v>
      </c>
      <c r="L1297" s="3">
        <v>89.01</v>
      </c>
      <c r="M1297" s="3">
        <v>91.54</v>
      </c>
      <c r="N1297" s="3">
        <v>87.51</v>
      </c>
      <c r="O1297" s="3">
        <v>86.39</v>
      </c>
      <c r="P1297" s="3">
        <v>85.57</v>
      </c>
      <c r="Q1297" s="2">
        <v>3293</v>
      </c>
    </row>
    <row r="1298" spans="8:17">
      <c r="H1298" s="24" t="s">
        <v>520</v>
      </c>
      <c r="I1298" s="24" t="s">
        <v>6</v>
      </c>
      <c r="J1298" s="2">
        <v>10</v>
      </c>
      <c r="K1298" s="3">
        <v>93.13</v>
      </c>
      <c r="L1298" s="3">
        <v>93.29</v>
      </c>
      <c r="M1298" s="3">
        <v>91.66</v>
      </c>
      <c r="N1298" s="3">
        <v>89.55</v>
      </c>
      <c r="O1298" s="3">
        <v>87.31</v>
      </c>
      <c r="P1298" s="3">
        <v>85.7</v>
      </c>
      <c r="Q1298" s="2">
        <v>1056</v>
      </c>
    </row>
    <row r="1299" spans="8:17">
      <c r="H1299" s="24" t="s">
        <v>520</v>
      </c>
      <c r="I1299" s="24" t="s">
        <v>7</v>
      </c>
      <c r="J1299" s="2">
        <v>8</v>
      </c>
      <c r="K1299" s="3">
        <v>93.07</v>
      </c>
      <c r="L1299" s="3">
        <v>91.08</v>
      </c>
      <c r="M1299" s="3">
        <v>91.92</v>
      </c>
      <c r="N1299" s="3">
        <v>90.48</v>
      </c>
      <c r="O1299" s="3">
        <v>87.07</v>
      </c>
      <c r="P1299" s="3">
        <v>85.75</v>
      </c>
      <c r="Q1299" s="2">
        <v>845</v>
      </c>
    </row>
    <row r="1300" spans="8:17">
      <c r="H1300" s="24" t="s">
        <v>520</v>
      </c>
      <c r="I1300" s="24" t="s">
        <v>10</v>
      </c>
      <c r="J1300" s="2">
        <v>1</v>
      </c>
      <c r="K1300" s="3">
        <v>92.9</v>
      </c>
      <c r="L1300" s="3">
        <v>92.9</v>
      </c>
      <c r="M1300" s="3">
        <v>91.79</v>
      </c>
      <c r="N1300" s="3">
        <v>91.79</v>
      </c>
      <c r="O1300" s="3">
        <v>85.96</v>
      </c>
      <c r="P1300" s="3">
        <v>85.96</v>
      </c>
      <c r="Q1300" s="2">
        <v>19420</v>
      </c>
    </row>
    <row r="1301" spans="8:17">
      <c r="H1301" s="24" t="s">
        <v>520</v>
      </c>
      <c r="I1301" s="24" t="s">
        <v>13</v>
      </c>
      <c r="J1301" s="2">
        <v>3</v>
      </c>
      <c r="K1301" s="3">
        <v>93.27</v>
      </c>
      <c r="L1301" s="3">
        <v>91.59</v>
      </c>
      <c r="M1301" s="3">
        <v>92.46</v>
      </c>
      <c r="N1301" s="3">
        <v>91.37</v>
      </c>
      <c r="O1301" s="3">
        <v>87.72</v>
      </c>
      <c r="P1301" s="3">
        <v>87.2</v>
      </c>
      <c r="Q1301" s="2">
        <v>3147</v>
      </c>
    </row>
    <row r="1302" spans="8:17">
      <c r="H1302" s="24" t="s">
        <v>520</v>
      </c>
      <c r="I1302" s="24" t="s">
        <v>8</v>
      </c>
      <c r="J1302" s="2">
        <v>29</v>
      </c>
      <c r="K1302" s="3">
        <v>93.38</v>
      </c>
      <c r="L1302" s="3">
        <v>92.19</v>
      </c>
      <c r="M1302" s="3">
        <v>91.88</v>
      </c>
      <c r="N1302" s="3">
        <v>91.41</v>
      </c>
      <c r="O1302" s="3">
        <v>87.13</v>
      </c>
      <c r="P1302" s="3">
        <v>86.43</v>
      </c>
      <c r="Q1302" s="2">
        <v>455</v>
      </c>
    </row>
    <row r="1303" spans="8:17">
      <c r="H1303" s="24" t="s">
        <v>520</v>
      </c>
      <c r="I1303" s="24" t="s">
        <v>11</v>
      </c>
      <c r="J1303" s="2">
        <v>3</v>
      </c>
      <c r="K1303" s="3">
        <v>92.49</v>
      </c>
      <c r="L1303" s="3">
        <v>91.17</v>
      </c>
      <c r="M1303" s="3">
        <v>90.81</v>
      </c>
      <c r="N1303" s="3">
        <v>90.5</v>
      </c>
      <c r="O1303" s="3">
        <v>87.64</v>
      </c>
      <c r="P1303" s="3">
        <v>86.95</v>
      </c>
      <c r="Q1303" s="2">
        <v>963</v>
      </c>
    </row>
    <row r="1304" spans="8:17">
      <c r="H1304" s="24" t="s">
        <v>520</v>
      </c>
      <c r="I1304" s="24" t="s">
        <v>14</v>
      </c>
      <c r="J1304" s="2">
        <v>4</v>
      </c>
      <c r="K1304" s="3">
        <v>92.64</v>
      </c>
      <c r="L1304" s="3">
        <v>88.98</v>
      </c>
      <c r="M1304" s="3">
        <v>90.61</v>
      </c>
      <c r="N1304" s="3">
        <v>87.74</v>
      </c>
      <c r="O1304" s="3">
        <v>86.51</v>
      </c>
      <c r="P1304" s="3">
        <v>85.29</v>
      </c>
      <c r="Q1304" s="2">
        <v>820</v>
      </c>
    </row>
    <row r="1305" spans="8:17">
      <c r="H1305" s="24" t="s">
        <v>520</v>
      </c>
      <c r="I1305" s="24" t="s">
        <v>9</v>
      </c>
      <c r="J1305" s="2">
        <v>14</v>
      </c>
      <c r="K1305" s="3">
        <v>93.82</v>
      </c>
      <c r="L1305" s="3">
        <v>91.69</v>
      </c>
      <c r="M1305" s="3">
        <v>91.52</v>
      </c>
      <c r="N1305" s="3">
        <v>88.51</v>
      </c>
      <c r="O1305" s="3">
        <v>87.54</v>
      </c>
      <c r="P1305" s="3">
        <v>86.12</v>
      </c>
      <c r="Q1305" s="2">
        <v>1112</v>
      </c>
    </row>
    <row r="1306" spans="8:17">
      <c r="H1306" s="24" t="s">
        <v>520</v>
      </c>
      <c r="I1306" s="24" t="s">
        <v>12</v>
      </c>
      <c r="J1306" s="2">
        <v>5</v>
      </c>
      <c r="K1306" s="3">
        <v>94.72</v>
      </c>
      <c r="L1306" s="3">
        <v>92.98</v>
      </c>
      <c r="M1306" s="3">
        <v>91.69</v>
      </c>
      <c r="N1306" s="3">
        <v>86.98</v>
      </c>
      <c r="O1306" s="3">
        <v>87.25</v>
      </c>
      <c r="P1306" s="3">
        <v>87.08</v>
      </c>
      <c r="Q1306" s="2">
        <v>3468</v>
      </c>
    </row>
    <row r="1307" spans="8:17">
      <c r="H1307" s="24" t="s">
        <v>443</v>
      </c>
      <c r="I1307" s="24" t="s">
        <v>3</v>
      </c>
      <c r="J1307" s="2">
        <v>2512</v>
      </c>
      <c r="K1307" s="3">
        <v>95.39</v>
      </c>
      <c r="L1307" s="3">
        <v>94.45</v>
      </c>
      <c r="M1307" s="3">
        <v>92.74</v>
      </c>
      <c r="N1307" s="3">
        <v>92.51</v>
      </c>
      <c r="O1307" s="3">
        <v>89.28</v>
      </c>
      <c r="P1307" s="3">
        <v>88.37</v>
      </c>
      <c r="Q1307" s="2">
        <v>736</v>
      </c>
    </row>
    <row r="1308" spans="8:17">
      <c r="H1308" s="24" t="s">
        <v>443</v>
      </c>
      <c r="I1308" s="24" t="s">
        <v>1</v>
      </c>
      <c r="J1308" s="2">
        <v>1872</v>
      </c>
      <c r="K1308" s="3">
        <v>95.43</v>
      </c>
      <c r="L1308" s="3">
        <v>95.71</v>
      </c>
      <c r="M1308" s="3">
        <v>92.83</v>
      </c>
      <c r="N1308" s="3">
        <v>93.06</v>
      </c>
      <c r="O1308" s="3">
        <v>89.29</v>
      </c>
      <c r="P1308" s="3">
        <v>88.98</v>
      </c>
      <c r="Q1308" s="2">
        <v>935</v>
      </c>
    </row>
    <row r="1309" spans="8:17">
      <c r="H1309" s="24" t="s">
        <v>443</v>
      </c>
      <c r="I1309" s="24" t="s">
        <v>2</v>
      </c>
      <c r="J1309" s="2">
        <v>5873</v>
      </c>
      <c r="K1309" s="3">
        <v>95.96</v>
      </c>
      <c r="L1309" s="3">
        <v>95.75</v>
      </c>
      <c r="M1309" s="3">
        <v>92.87</v>
      </c>
      <c r="N1309" s="3">
        <v>93.14</v>
      </c>
      <c r="O1309" s="3">
        <v>89.57</v>
      </c>
      <c r="P1309" s="3">
        <v>87.9</v>
      </c>
      <c r="Q1309" s="2">
        <v>284</v>
      </c>
    </row>
    <row r="1310" spans="8:17">
      <c r="H1310" s="24" t="s">
        <v>443</v>
      </c>
      <c r="I1310" s="24" t="s">
        <v>4</v>
      </c>
      <c r="J1310" s="2">
        <v>808</v>
      </c>
      <c r="K1310" s="3">
        <v>95.33</v>
      </c>
      <c r="L1310" s="3">
        <v>95.28</v>
      </c>
      <c r="M1310" s="3">
        <v>92.65</v>
      </c>
      <c r="N1310" s="3">
        <v>93.64</v>
      </c>
      <c r="O1310" s="3">
        <v>89.48</v>
      </c>
      <c r="P1310" s="3">
        <v>88.7</v>
      </c>
      <c r="Q1310" s="2">
        <v>1875</v>
      </c>
    </row>
    <row r="1311" spans="8:17">
      <c r="H1311" s="24" t="s">
        <v>443</v>
      </c>
      <c r="I1311" s="24" t="s">
        <v>5</v>
      </c>
      <c r="J1311" s="2">
        <v>582</v>
      </c>
      <c r="K1311" s="3">
        <v>95.31</v>
      </c>
      <c r="L1311" s="3">
        <v>95.19</v>
      </c>
      <c r="M1311" s="3">
        <v>92.73</v>
      </c>
      <c r="N1311" s="3">
        <v>93.39</v>
      </c>
      <c r="O1311" s="3">
        <v>89.72</v>
      </c>
      <c r="P1311" s="3">
        <v>88.93</v>
      </c>
      <c r="Q1311" s="2">
        <v>2255</v>
      </c>
    </row>
    <row r="1312" spans="8:17">
      <c r="H1312" s="24" t="s">
        <v>443</v>
      </c>
      <c r="I1312" s="24" t="s">
        <v>6</v>
      </c>
      <c r="J1312" s="2">
        <v>811</v>
      </c>
      <c r="K1312" s="3">
        <v>95.19</v>
      </c>
      <c r="L1312" s="3">
        <v>94.87</v>
      </c>
      <c r="M1312" s="3">
        <v>91.97</v>
      </c>
      <c r="N1312" s="3">
        <v>92.58</v>
      </c>
      <c r="O1312" s="3">
        <v>89.29</v>
      </c>
      <c r="P1312" s="3">
        <v>88.68</v>
      </c>
      <c r="Q1312" s="2">
        <v>2057</v>
      </c>
    </row>
    <row r="1313" spans="8:17">
      <c r="H1313" s="24" t="s">
        <v>443</v>
      </c>
      <c r="I1313" s="24" t="s">
        <v>7</v>
      </c>
      <c r="J1313" s="2">
        <v>2409</v>
      </c>
      <c r="K1313" s="3">
        <v>95.84</v>
      </c>
      <c r="L1313" s="3">
        <v>96.6</v>
      </c>
      <c r="M1313" s="3">
        <v>91.9</v>
      </c>
      <c r="N1313" s="3">
        <v>91</v>
      </c>
      <c r="O1313" s="3">
        <v>89.72</v>
      </c>
      <c r="P1313" s="3">
        <v>87.95</v>
      </c>
      <c r="Q1313" s="2">
        <v>728</v>
      </c>
    </row>
    <row r="1314" spans="8:17">
      <c r="H1314" s="24" t="s">
        <v>443</v>
      </c>
      <c r="I1314" s="24" t="s">
        <v>10</v>
      </c>
      <c r="J1314" s="2">
        <v>389</v>
      </c>
      <c r="K1314" s="3">
        <v>95.13</v>
      </c>
      <c r="L1314" s="3">
        <v>97.57</v>
      </c>
      <c r="M1314" s="3">
        <v>91.56</v>
      </c>
      <c r="N1314" s="3">
        <v>90.8</v>
      </c>
      <c r="O1314" s="3">
        <v>89.63</v>
      </c>
      <c r="P1314" s="3">
        <v>89.02</v>
      </c>
      <c r="Q1314" s="2">
        <v>3632</v>
      </c>
    </row>
    <row r="1315" spans="8:17">
      <c r="H1315" s="24" t="s">
        <v>443</v>
      </c>
      <c r="I1315" s="24" t="s">
        <v>13</v>
      </c>
      <c r="J1315" s="2">
        <v>282</v>
      </c>
      <c r="K1315" s="3">
        <v>95.09</v>
      </c>
      <c r="L1315" s="3">
        <v>94.03</v>
      </c>
      <c r="M1315" s="3">
        <v>91.91</v>
      </c>
      <c r="N1315" s="3">
        <v>89.89</v>
      </c>
      <c r="O1315" s="3">
        <v>89.66</v>
      </c>
      <c r="P1315" s="3">
        <v>87.75</v>
      </c>
      <c r="Q1315" s="2">
        <v>4297</v>
      </c>
    </row>
    <row r="1316" spans="8:17">
      <c r="H1316" s="24" t="s">
        <v>443</v>
      </c>
      <c r="I1316" s="24" t="s">
        <v>8</v>
      </c>
      <c r="J1316" s="2">
        <v>2255</v>
      </c>
      <c r="K1316" s="3">
        <v>95.83</v>
      </c>
      <c r="L1316" s="3">
        <v>96.37</v>
      </c>
      <c r="M1316" s="3">
        <v>91.99</v>
      </c>
      <c r="N1316" s="3">
        <v>91.07</v>
      </c>
      <c r="O1316" s="3">
        <v>89.77</v>
      </c>
      <c r="P1316" s="3">
        <v>88.27</v>
      </c>
      <c r="Q1316" s="2">
        <v>743</v>
      </c>
    </row>
    <row r="1317" spans="8:17">
      <c r="H1317" s="24" t="s">
        <v>443</v>
      </c>
      <c r="I1317" s="24" t="s">
        <v>11</v>
      </c>
      <c r="J1317" s="2">
        <v>364</v>
      </c>
      <c r="K1317" s="3">
        <v>95.07</v>
      </c>
      <c r="L1317" s="3">
        <v>93.92</v>
      </c>
      <c r="M1317" s="3">
        <v>92.06</v>
      </c>
      <c r="N1317" s="3">
        <v>93.28</v>
      </c>
      <c r="O1317" s="3">
        <v>89.51</v>
      </c>
      <c r="P1317" s="3">
        <v>87.94</v>
      </c>
      <c r="Q1317" s="2">
        <v>3387</v>
      </c>
    </row>
    <row r="1318" spans="8:17">
      <c r="H1318" s="24" t="s">
        <v>443</v>
      </c>
      <c r="I1318" s="24" t="s">
        <v>14</v>
      </c>
      <c r="J1318" s="2">
        <v>282</v>
      </c>
      <c r="K1318" s="3">
        <v>95.1</v>
      </c>
      <c r="L1318" s="3">
        <v>96.24</v>
      </c>
      <c r="M1318" s="3">
        <v>91.83</v>
      </c>
      <c r="N1318" s="3">
        <v>91.92</v>
      </c>
      <c r="O1318" s="3">
        <v>89.61</v>
      </c>
      <c r="P1318" s="3">
        <v>87.68</v>
      </c>
      <c r="Q1318" s="2">
        <v>3718</v>
      </c>
    </row>
    <row r="1319" spans="8:17">
      <c r="H1319" s="24" t="s">
        <v>443</v>
      </c>
      <c r="I1319" s="24" t="s">
        <v>9</v>
      </c>
      <c r="J1319" s="2">
        <v>2143</v>
      </c>
      <c r="K1319" s="3">
        <v>95.83</v>
      </c>
      <c r="L1319" s="3">
        <v>96.07</v>
      </c>
      <c r="M1319" s="3">
        <v>92.07</v>
      </c>
      <c r="N1319" s="3">
        <v>92.03</v>
      </c>
      <c r="O1319" s="3">
        <v>89.93</v>
      </c>
      <c r="P1319" s="3">
        <v>90.95</v>
      </c>
      <c r="Q1319" s="2">
        <v>798</v>
      </c>
    </row>
    <row r="1320" spans="8:17">
      <c r="H1320" s="24" t="s">
        <v>443</v>
      </c>
      <c r="I1320" s="24" t="s">
        <v>12</v>
      </c>
      <c r="J1320" s="2">
        <v>1386</v>
      </c>
      <c r="K1320" s="3">
        <v>95.75</v>
      </c>
      <c r="L1320" s="3">
        <v>96.47</v>
      </c>
      <c r="M1320" s="3">
        <v>91.91</v>
      </c>
      <c r="N1320" s="3">
        <v>90.12</v>
      </c>
      <c r="O1320" s="3">
        <v>90.16</v>
      </c>
      <c r="P1320" s="3">
        <v>88.54</v>
      </c>
      <c r="Q1320" s="2">
        <v>1023</v>
      </c>
    </row>
    <row r="1321" spans="8:17">
      <c r="H1321" s="24" t="s">
        <v>443</v>
      </c>
      <c r="I1321" s="24" t="s">
        <v>15</v>
      </c>
      <c r="J1321" s="2">
        <v>208</v>
      </c>
      <c r="K1321" s="3">
        <v>95.05</v>
      </c>
      <c r="L1321" s="3">
        <v>94.46</v>
      </c>
      <c r="M1321" s="3">
        <v>91.67</v>
      </c>
      <c r="N1321" s="3">
        <v>91.46</v>
      </c>
      <c r="O1321" s="3">
        <v>90.16</v>
      </c>
      <c r="P1321" s="3">
        <v>88.41</v>
      </c>
      <c r="Q1321" s="2">
        <v>4564</v>
      </c>
    </row>
    <row r="1322" spans="8:17">
      <c r="H1322" s="24" t="s">
        <v>443</v>
      </c>
      <c r="I1322" s="24" t="s">
        <v>617</v>
      </c>
      <c r="J1322" s="2">
        <v>1</v>
      </c>
      <c r="K1322" s="3">
        <v>95.05</v>
      </c>
      <c r="L1322" s="3">
        <v>95.05</v>
      </c>
      <c r="M1322" s="3">
        <v>90.87</v>
      </c>
      <c r="N1322" s="3">
        <v>90.87</v>
      </c>
      <c r="O1322" s="3">
        <v>87.61</v>
      </c>
      <c r="P1322" s="3">
        <v>87.61</v>
      </c>
      <c r="Q1322" s="2">
        <v>70</v>
      </c>
    </row>
    <row r="1323" spans="8:17">
      <c r="H1323" s="24" t="s">
        <v>443</v>
      </c>
      <c r="I1323" s="24" t="s">
        <v>616</v>
      </c>
      <c r="J1323" s="2">
        <v>9</v>
      </c>
      <c r="K1323" s="3">
        <v>96.02</v>
      </c>
      <c r="L1323" s="3">
        <v>94.03</v>
      </c>
      <c r="M1323" s="3">
        <v>93.22</v>
      </c>
      <c r="N1323" s="3">
        <v>87.68</v>
      </c>
      <c r="O1323" s="3">
        <v>89.69</v>
      </c>
      <c r="P1323" s="3">
        <v>88.48</v>
      </c>
      <c r="Q1323" s="2">
        <v>100</v>
      </c>
    </row>
    <row r="1324" spans="8:17">
      <c r="H1324" s="24" t="s">
        <v>503</v>
      </c>
      <c r="I1324" s="24" t="s">
        <v>3</v>
      </c>
      <c r="J1324" s="2">
        <v>38</v>
      </c>
      <c r="K1324" s="3">
        <v>93.2</v>
      </c>
      <c r="L1324" s="3">
        <v>94.24</v>
      </c>
      <c r="M1324" s="3">
        <v>91.66</v>
      </c>
      <c r="N1324" s="3">
        <v>91.5</v>
      </c>
      <c r="O1324" s="3">
        <v>87.91</v>
      </c>
      <c r="P1324" s="3">
        <v>86.83</v>
      </c>
      <c r="Q1324" s="2">
        <v>658</v>
      </c>
    </row>
    <row r="1325" spans="8:17">
      <c r="H1325" s="24" t="s">
        <v>503</v>
      </c>
      <c r="I1325" s="24" t="s">
        <v>1</v>
      </c>
      <c r="J1325" s="2">
        <v>38</v>
      </c>
      <c r="K1325" s="3">
        <v>92.57</v>
      </c>
      <c r="L1325" s="3">
        <v>91.93</v>
      </c>
      <c r="M1325" s="3">
        <v>91.17</v>
      </c>
      <c r="N1325" s="3">
        <v>89.61</v>
      </c>
      <c r="O1325" s="3">
        <v>88.43</v>
      </c>
      <c r="P1325" s="3">
        <v>88.86</v>
      </c>
      <c r="Q1325" s="2">
        <v>904</v>
      </c>
    </row>
    <row r="1326" spans="8:17">
      <c r="H1326" s="24" t="s">
        <v>503</v>
      </c>
      <c r="I1326" s="24" t="s">
        <v>2</v>
      </c>
      <c r="J1326" s="2">
        <v>71</v>
      </c>
      <c r="K1326" s="3">
        <v>93.2</v>
      </c>
      <c r="L1326" s="3">
        <v>93.8</v>
      </c>
      <c r="M1326" s="3">
        <v>91.4</v>
      </c>
      <c r="N1326" s="3">
        <v>92.16</v>
      </c>
      <c r="O1326" s="3">
        <v>88.29</v>
      </c>
      <c r="P1326" s="3">
        <v>87.76</v>
      </c>
      <c r="Q1326" s="2">
        <v>428</v>
      </c>
    </row>
    <row r="1327" spans="8:17">
      <c r="H1327" s="24" t="s">
        <v>503</v>
      </c>
      <c r="I1327" s="24" t="s">
        <v>4</v>
      </c>
      <c r="J1327" s="2">
        <v>34</v>
      </c>
      <c r="K1327" s="3">
        <v>92.62</v>
      </c>
      <c r="L1327" s="3">
        <v>88.76</v>
      </c>
      <c r="M1327" s="3">
        <v>91.07</v>
      </c>
      <c r="N1327" s="3">
        <v>90.43</v>
      </c>
      <c r="O1327" s="3">
        <v>88.66</v>
      </c>
      <c r="P1327" s="3">
        <v>87.6</v>
      </c>
      <c r="Q1327" s="2">
        <v>829</v>
      </c>
    </row>
    <row r="1328" spans="8:17">
      <c r="H1328" s="24" t="s">
        <v>503</v>
      </c>
      <c r="I1328" s="24" t="s">
        <v>5</v>
      </c>
      <c r="J1328" s="2">
        <v>4</v>
      </c>
      <c r="K1328" s="3">
        <v>93.25</v>
      </c>
      <c r="L1328" s="3">
        <v>89.59</v>
      </c>
      <c r="M1328" s="3">
        <v>91.84</v>
      </c>
      <c r="N1328" s="3">
        <v>88.3</v>
      </c>
      <c r="O1328" s="3">
        <v>88.5</v>
      </c>
      <c r="P1328" s="3">
        <v>87.45</v>
      </c>
      <c r="Q1328" s="2">
        <v>7305</v>
      </c>
    </row>
    <row r="1329" spans="8:17">
      <c r="H1329" s="24" t="s">
        <v>503</v>
      </c>
      <c r="I1329" s="24" t="s">
        <v>6</v>
      </c>
      <c r="J1329" s="2">
        <v>17</v>
      </c>
      <c r="K1329" s="3">
        <v>92.5</v>
      </c>
      <c r="L1329" s="3">
        <v>91.42</v>
      </c>
      <c r="M1329" s="3">
        <v>90.94</v>
      </c>
      <c r="N1329" s="3">
        <v>87.67</v>
      </c>
      <c r="O1329" s="3">
        <v>88.56</v>
      </c>
      <c r="P1329" s="3">
        <v>86.48</v>
      </c>
      <c r="Q1329" s="2">
        <v>1538</v>
      </c>
    </row>
    <row r="1330" spans="8:17">
      <c r="H1330" s="24" t="s">
        <v>503</v>
      </c>
      <c r="I1330" s="24" t="s">
        <v>7</v>
      </c>
      <c r="J1330" s="2">
        <v>38</v>
      </c>
      <c r="K1330" s="3">
        <v>92.6</v>
      </c>
      <c r="L1330" s="3">
        <v>93.32</v>
      </c>
      <c r="M1330" s="3">
        <v>91.15</v>
      </c>
      <c r="N1330" s="3">
        <v>91.63</v>
      </c>
      <c r="O1330" s="3">
        <v>88.53</v>
      </c>
      <c r="P1330" s="3">
        <v>87.87</v>
      </c>
      <c r="Q1330" s="2">
        <v>837</v>
      </c>
    </row>
    <row r="1331" spans="8:17">
      <c r="H1331" s="24" t="s">
        <v>503</v>
      </c>
      <c r="I1331" s="24" t="s">
        <v>10</v>
      </c>
      <c r="J1331" s="2">
        <v>24</v>
      </c>
      <c r="K1331" s="3">
        <v>92.46</v>
      </c>
      <c r="L1331" s="3">
        <v>94.65</v>
      </c>
      <c r="M1331" s="3">
        <v>90.71</v>
      </c>
      <c r="N1331" s="3">
        <v>87.76</v>
      </c>
      <c r="O1331" s="3">
        <v>88.37</v>
      </c>
      <c r="P1331" s="3">
        <v>87.32</v>
      </c>
      <c r="Q1331" s="2">
        <v>1346</v>
      </c>
    </row>
    <row r="1332" spans="8:17">
      <c r="H1332" s="24" t="s">
        <v>503</v>
      </c>
      <c r="I1332" s="24" t="s">
        <v>13</v>
      </c>
      <c r="J1332" s="2">
        <v>1</v>
      </c>
      <c r="K1332" s="3">
        <v>91.73</v>
      </c>
      <c r="L1332" s="3">
        <v>91.73</v>
      </c>
      <c r="M1332" s="3">
        <v>91.61</v>
      </c>
      <c r="N1332" s="3">
        <v>91.61</v>
      </c>
      <c r="O1332" s="3">
        <v>87</v>
      </c>
      <c r="P1332" s="3">
        <v>87</v>
      </c>
      <c r="Q1332" s="2">
        <v>6050</v>
      </c>
    </row>
    <row r="1333" spans="8:17">
      <c r="H1333" s="24" t="s">
        <v>503</v>
      </c>
      <c r="I1333" s="24" t="s">
        <v>8</v>
      </c>
      <c r="J1333" s="2">
        <v>37</v>
      </c>
      <c r="K1333" s="3">
        <v>92.95</v>
      </c>
      <c r="L1333" s="3">
        <v>93.02</v>
      </c>
      <c r="M1333" s="3">
        <v>91.16</v>
      </c>
      <c r="N1333" s="3">
        <v>92.68</v>
      </c>
      <c r="O1333" s="3">
        <v>88.26</v>
      </c>
      <c r="P1333" s="3">
        <v>88.19</v>
      </c>
      <c r="Q1333" s="2">
        <v>811</v>
      </c>
    </row>
    <row r="1334" spans="8:17">
      <c r="H1334" s="24" t="s">
        <v>503</v>
      </c>
      <c r="I1334" s="24" t="s">
        <v>11</v>
      </c>
      <c r="J1334" s="2">
        <v>15</v>
      </c>
      <c r="K1334" s="3">
        <v>92.9</v>
      </c>
      <c r="L1334" s="3">
        <v>90.49</v>
      </c>
      <c r="M1334" s="3">
        <v>91.53</v>
      </c>
      <c r="N1334" s="3">
        <v>88.51</v>
      </c>
      <c r="O1334" s="3">
        <v>88.78</v>
      </c>
      <c r="P1334" s="3">
        <v>88.13</v>
      </c>
      <c r="Q1334" s="2">
        <v>1725</v>
      </c>
    </row>
    <row r="1335" spans="8:17">
      <c r="H1335" s="24" t="s">
        <v>503</v>
      </c>
      <c r="I1335" s="24" t="s">
        <v>14</v>
      </c>
      <c r="J1335" s="2">
        <v>2</v>
      </c>
      <c r="K1335" s="3">
        <v>92.78</v>
      </c>
      <c r="L1335" s="3">
        <v>92.52</v>
      </c>
      <c r="M1335" s="3">
        <v>91.05</v>
      </c>
      <c r="N1335" s="3">
        <v>89.68</v>
      </c>
      <c r="O1335" s="3">
        <v>89.84</v>
      </c>
      <c r="P1335" s="3">
        <v>89.69</v>
      </c>
      <c r="Q1335" s="2">
        <v>5200</v>
      </c>
    </row>
    <row r="1336" spans="8:17">
      <c r="H1336" s="24" t="s">
        <v>503</v>
      </c>
      <c r="I1336" s="24" t="s">
        <v>9</v>
      </c>
      <c r="J1336" s="2">
        <v>52</v>
      </c>
      <c r="K1336" s="3">
        <v>92.87</v>
      </c>
      <c r="L1336" s="3">
        <v>92.96</v>
      </c>
      <c r="M1336" s="3">
        <v>91.26</v>
      </c>
      <c r="N1336" s="3">
        <v>90.36</v>
      </c>
      <c r="O1336" s="3">
        <v>88.41</v>
      </c>
      <c r="P1336" s="3">
        <v>87.64</v>
      </c>
      <c r="Q1336" s="2">
        <v>539</v>
      </c>
    </row>
    <row r="1337" spans="8:17">
      <c r="H1337" s="24" t="s">
        <v>503</v>
      </c>
      <c r="I1337" s="24" t="s">
        <v>12</v>
      </c>
      <c r="J1337" s="2">
        <v>10</v>
      </c>
      <c r="K1337" s="3">
        <v>93.13</v>
      </c>
      <c r="L1337" s="3">
        <v>91.31</v>
      </c>
      <c r="M1337" s="3">
        <v>91.97</v>
      </c>
      <c r="N1337" s="3">
        <v>90.38</v>
      </c>
      <c r="O1337" s="3">
        <v>88.7</v>
      </c>
      <c r="P1337" s="3">
        <v>87.56</v>
      </c>
      <c r="Q1337" s="2">
        <v>2174</v>
      </c>
    </row>
    <row r="1338" spans="8:17">
      <c r="H1338" s="24" t="s">
        <v>503</v>
      </c>
      <c r="I1338" s="24" t="s">
        <v>15</v>
      </c>
      <c r="J1338" s="2">
        <v>7</v>
      </c>
      <c r="K1338" s="3">
        <v>92.08</v>
      </c>
      <c r="L1338" s="3">
        <v>89.15</v>
      </c>
      <c r="M1338" s="3">
        <v>90.42</v>
      </c>
      <c r="N1338" s="3">
        <v>88.49</v>
      </c>
      <c r="O1338" s="3">
        <v>88.5</v>
      </c>
      <c r="P1338" s="3">
        <v>86.05</v>
      </c>
      <c r="Q1338" s="2">
        <v>2669</v>
      </c>
    </row>
    <row r="1339" spans="8:17">
      <c r="H1339" s="24" t="s">
        <v>530</v>
      </c>
      <c r="I1339" s="24" t="s">
        <v>3</v>
      </c>
      <c r="J1339" s="2">
        <v>12</v>
      </c>
      <c r="K1339" s="3">
        <v>92.44</v>
      </c>
      <c r="L1339" s="3">
        <v>88.57</v>
      </c>
      <c r="M1339" s="3">
        <v>91.03</v>
      </c>
      <c r="N1339" s="3">
        <v>88.16</v>
      </c>
      <c r="O1339" s="3">
        <v>88.21</v>
      </c>
      <c r="P1339" s="3">
        <v>85.32</v>
      </c>
      <c r="Q1339" s="2">
        <v>727</v>
      </c>
    </row>
    <row r="1340" spans="8:17">
      <c r="H1340" s="24" t="s">
        <v>530</v>
      </c>
      <c r="I1340" s="24" t="s">
        <v>1</v>
      </c>
      <c r="J1340" s="2">
        <v>10</v>
      </c>
      <c r="K1340" s="3">
        <v>92.48</v>
      </c>
      <c r="L1340" s="3">
        <v>89.13</v>
      </c>
      <c r="M1340" s="3">
        <v>90.69</v>
      </c>
      <c r="N1340" s="3">
        <v>87.84</v>
      </c>
      <c r="O1340" s="3">
        <v>88.2</v>
      </c>
      <c r="P1340" s="3">
        <v>86.28</v>
      </c>
      <c r="Q1340" s="2">
        <v>1230</v>
      </c>
    </row>
    <row r="1341" spans="8:17">
      <c r="H1341" s="24" t="s">
        <v>530</v>
      </c>
      <c r="I1341" s="24" t="s">
        <v>2</v>
      </c>
      <c r="J1341" s="2">
        <v>10</v>
      </c>
      <c r="K1341" s="3">
        <v>93.38</v>
      </c>
      <c r="L1341" s="3">
        <v>91.67</v>
      </c>
      <c r="M1341" s="3">
        <v>91.27</v>
      </c>
      <c r="N1341" s="3">
        <v>88.54</v>
      </c>
      <c r="O1341" s="3">
        <v>87.3</v>
      </c>
      <c r="P1341" s="3">
        <v>85.52</v>
      </c>
      <c r="Q1341" s="2">
        <v>446</v>
      </c>
    </row>
    <row r="1342" spans="8:17">
      <c r="H1342" s="24" t="s">
        <v>530</v>
      </c>
      <c r="I1342" s="24" t="s">
        <v>4</v>
      </c>
      <c r="J1342" s="2">
        <v>6</v>
      </c>
      <c r="K1342" s="3">
        <v>91.22</v>
      </c>
      <c r="L1342" s="3">
        <v>87.79</v>
      </c>
      <c r="M1342" s="3">
        <v>89.38</v>
      </c>
      <c r="N1342" s="3">
        <v>87.24</v>
      </c>
      <c r="O1342" s="3">
        <v>87.32</v>
      </c>
      <c r="P1342" s="3">
        <v>84.88</v>
      </c>
      <c r="Q1342" s="2">
        <v>2165</v>
      </c>
    </row>
    <row r="1343" spans="8:17">
      <c r="H1343" s="24" t="s">
        <v>530</v>
      </c>
      <c r="I1343" s="24" t="s">
        <v>5</v>
      </c>
      <c r="J1343" s="2">
        <v>16</v>
      </c>
      <c r="K1343" s="3">
        <v>92.24</v>
      </c>
      <c r="L1343" s="3">
        <v>87.88</v>
      </c>
      <c r="M1343" s="3">
        <v>91.28</v>
      </c>
      <c r="N1343" s="3">
        <v>87.73</v>
      </c>
      <c r="O1343" s="3">
        <v>87.91</v>
      </c>
      <c r="P1343" s="3">
        <v>86</v>
      </c>
      <c r="Q1343" s="2">
        <v>722</v>
      </c>
    </row>
    <row r="1344" spans="8:17">
      <c r="H1344" s="24" t="s">
        <v>530</v>
      </c>
      <c r="I1344" s="24" t="s">
        <v>6</v>
      </c>
      <c r="J1344" s="2">
        <v>7</v>
      </c>
      <c r="K1344" s="3">
        <v>90.14</v>
      </c>
      <c r="L1344" s="3">
        <v>85.94</v>
      </c>
      <c r="M1344" s="3">
        <v>88.99</v>
      </c>
      <c r="N1344" s="3">
        <v>85.42</v>
      </c>
      <c r="O1344" s="3">
        <v>87.67</v>
      </c>
      <c r="P1344" s="3">
        <v>86.07</v>
      </c>
      <c r="Q1344" s="2">
        <v>2010</v>
      </c>
    </row>
    <row r="1345" spans="8:17">
      <c r="H1345" s="24" t="s">
        <v>530</v>
      </c>
      <c r="I1345" s="24" t="s">
        <v>7</v>
      </c>
      <c r="J1345" s="2">
        <v>5</v>
      </c>
      <c r="K1345" s="3">
        <v>92.29</v>
      </c>
      <c r="L1345" s="3">
        <v>90.73</v>
      </c>
      <c r="M1345" s="3">
        <v>90.29</v>
      </c>
      <c r="N1345" s="3">
        <v>87.56</v>
      </c>
      <c r="O1345" s="3">
        <v>87.93</v>
      </c>
      <c r="P1345" s="3">
        <v>86.32</v>
      </c>
      <c r="Q1345" s="2">
        <v>800</v>
      </c>
    </row>
    <row r="1346" spans="8:17">
      <c r="H1346" s="24" t="s">
        <v>530</v>
      </c>
      <c r="I1346" s="24" t="s">
        <v>10</v>
      </c>
      <c r="J1346" s="2">
        <v>2</v>
      </c>
      <c r="K1346" s="3">
        <v>89.5</v>
      </c>
      <c r="L1346" s="3">
        <v>88.96</v>
      </c>
      <c r="M1346" s="3">
        <v>88.61</v>
      </c>
      <c r="N1346" s="3">
        <v>88.34</v>
      </c>
      <c r="O1346" s="3">
        <v>87.5</v>
      </c>
      <c r="P1346" s="3">
        <v>87.19</v>
      </c>
      <c r="Q1346" s="2">
        <v>2965</v>
      </c>
    </row>
    <row r="1347" spans="8:17">
      <c r="H1347" s="24" t="s">
        <v>530</v>
      </c>
      <c r="I1347" s="24" t="s">
        <v>13</v>
      </c>
      <c r="J1347" s="2">
        <v>9</v>
      </c>
      <c r="K1347" s="3">
        <v>90.53</v>
      </c>
      <c r="L1347" s="3">
        <v>88.24</v>
      </c>
      <c r="M1347" s="3">
        <v>88.55</v>
      </c>
      <c r="N1347" s="3">
        <v>83.72</v>
      </c>
      <c r="O1347" s="3">
        <v>87.82</v>
      </c>
      <c r="P1347" s="3">
        <v>88.13</v>
      </c>
      <c r="Q1347" s="2">
        <v>1206</v>
      </c>
    </row>
    <row r="1348" spans="8:17">
      <c r="H1348" s="24" t="s">
        <v>530</v>
      </c>
      <c r="I1348" s="24" t="s">
        <v>8</v>
      </c>
      <c r="J1348" s="2">
        <v>8</v>
      </c>
      <c r="K1348" s="3">
        <v>92.85</v>
      </c>
      <c r="L1348" s="3">
        <v>91.52</v>
      </c>
      <c r="M1348" s="3">
        <v>91.29</v>
      </c>
      <c r="N1348" s="3">
        <v>89.44</v>
      </c>
      <c r="O1348" s="3">
        <v>88.09</v>
      </c>
      <c r="P1348" s="3">
        <v>86.87</v>
      </c>
      <c r="Q1348" s="2">
        <v>1245</v>
      </c>
    </row>
    <row r="1349" spans="8:17">
      <c r="H1349" s="24" t="s">
        <v>530</v>
      </c>
      <c r="I1349" s="24" t="s">
        <v>11</v>
      </c>
      <c r="J1349" s="2">
        <v>1</v>
      </c>
      <c r="K1349" s="3">
        <v>90.92</v>
      </c>
      <c r="L1349" s="3">
        <v>90.92</v>
      </c>
      <c r="M1349" s="3">
        <v>88.5</v>
      </c>
      <c r="N1349" s="3">
        <v>88.5</v>
      </c>
      <c r="O1349" s="3">
        <v>87.89</v>
      </c>
      <c r="P1349" s="3">
        <v>87.89</v>
      </c>
      <c r="Q1349" s="2">
        <v>2270</v>
      </c>
    </row>
    <row r="1350" spans="8:17">
      <c r="H1350" s="24" t="s">
        <v>530</v>
      </c>
      <c r="I1350" s="24" t="s">
        <v>14</v>
      </c>
      <c r="J1350" s="2">
        <v>8</v>
      </c>
      <c r="K1350" s="3">
        <v>93.05</v>
      </c>
      <c r="L1350" s="3">
        <v>91.14</v>
      </c>
      <c r="M1350" s="3">
        <v>90.59</v>
      </c>
      <c r="N1350" s="3">
        <v>88.05</v>
      </c>
      <c r="O1350" s="3">
        <v>88.29</v>
      </c>
      <c r="P1350" s="3">
        <v>86</v>
      </c>
      <c r="Q1350" s="2">
        <v>876</v>
      </c>
    </row>
    <row r="1351" spans="8:17">
      <c r="H1351" s="24" t="s">
        <v>530</v>
      </c>
      <c r="I1351" s="24" t="s">
        <v>9</v>
      </c>
      <c r="J1351" s="2">
        <v>9</v>
      </c>
      <c r="K1351" s="3">
        <v>90.96</v>
      </c>
      <c r="L1351" s="3">
        <v>89.38</v>
      </c>
      <c r="M1351" s="3">
        <v>89.29</v>
      </c>
      <c r="N1351" s="3">
        <v>86</v>
      </c>
      <c r="O1351" s="3">
        <v>87.91</v>
      </c>
      <c r="P1351" s="3">
        <v>88.97</v>
      </c>
      <c r="Q1351" s="2">
        <v>1232</v>
      </c>
    </row>
    <row r="1352" spans="8:17">
      <c r="H1352" s="24" t="s">
        <v>530</v>
      </c>
      <c r="I1352" s="24" t="s">
        <v>12</v>
      </c>
      <c r="J1352" s="2">
        <v>24</v>
      </c>
      <c r="K1352" s="3">
        <v>91.94</v>
      </c>
      <c r="L1352" s="3">
        <v>86.5</v>
      </c>
      <c r="M1352" s="3">
        <v>90.11</v>
      </c>
      <c r="N1352" s="3">
        <v>85.52</v>
      </c>
      <c r="O1352" s="3">
        <v>88.15</v>
      </c>
      <c r="P1352" s="3">
        <v>88.52</v>
      </c>
      <c r="Q1352" s="2">
        <v>397</v>
      </c>
    </row>
    <row r="1353" spans="8:17">
      <c r="H1353" s="24" t="s">
        <v>530</v>
      </c>
      <c r="I1353" s="24" t="s">
        <v>15</v>
      </c>
      <c r="J1353" s="2">
        <v>6</v>
      </c>
      <c r="K1353" s="3">
        <v>92.83</v>
      </c>
      <c r="L1353" s="3">
        <v>88.97</v>
      </c>
      <c r="M1353" s="3">
        <v>90.76</v>
      </c>
      <c r="N1353" s="3">
        <v>88.63</v>
      </c>
      <c r="O1353" s="3">
        <v>88.03</v>
      </c>
      <c r="P1353" s="3">
        <v>87.17</v>
      </c>
      <c r="Q1353" s="2">
        <v>2382</v>
      </c>
    </row>
    <row r="1354" spans="8:17">
      <c r="H1354" s="24" t="s">
        <v>537</v>
      </c>
      <c r="I1354" s="24" t="s">
        <v>3</v>
      </c>
      <c r="J1354" s="2">
        <v>24</v>
      </c>
      <c r="K1354" s="3">
        <v>93.42</v>
      </c>
      <c r="L1354" s="3">
        <v>93.36</v>
      </c>
      <c r="M1354" s="3">
        <v>91.63</v>
      </c>
      <c r="N1354" s="3">
        <v>90.82</v>
      </c>
      <c r="O1354" s="3">
        <v>87.84</v>
      </c>
      <c r="P1354" s="3">
        <v>86.96</v>
      </c>
      <c r="Q1354" s="2">
        <v>434</v>
      </c>
    </row>
    <row r="1355" spans="8:17">
      <c r="H1355" s="24" t="s">
        <v>537</v>
      </c>
      <c r="I1355" s="24" t="s">
        <v>1</v>
      </c>
      <c r="J1355" s="2">
        <v>10</v>
      </c>
      <c r="K1355" s="3">
        <v>93.29</v>
      </c>
      <c r="L1355" s="3">
        <v>91.28</v>
      </c>
      <c r="M1355" s="3">
        <v>91.22</v>
      </c>
      <c r="N1355" s="3">
        <v>88.86</v>
      </c>
      <c r="O1355" s="3">
        <v>86.94</v>
      </c>
      <c r="P1355" s="3">
        <v>86.45</v>
      </c>
      <c r="Q1355" s="2">
        <v>979</v>
      </c>
    </row>
    <row r="1356" spans="8:17">
      <c r="H1356" s="24" t="s">
        <v>537</v>
      </c>
      <c r="I1356" s="24" t="s">
        <v>2</v>
      </c>
      <c r="J1356" s="2">
        <v>19</v>
      </c>
      <c r="K1356" s="3">
        <v>93.2</v>
      </c>
      <c r="L1356" s="3">
        <v>90.94</v>
      </c>
      <c r="M1356" s="3">
        <v>91.77</v>
      </c>
      <c r="N1356" s="3">
        <v>88.54</v>
      </c>
      <c r="O1356" s="3">
        <v>87.82</v>
      </c>
      <c r="P1356" s="3">
        <v>87.7</v>
      </c>
      <c r="Q1356" s="2">
        <v>549</v>
      </c>
    </row>
    <row r="1357" spans="8:17">
      <c r="H1357" s="24" t="s">
        <v>537</v>
      </c>
      <c r="I1357" s="24" t="s">
        <v>4</v>
      </c>
      <c r="J1357" s="2">
        <v>2</v>
      </c>
      <c r="K1357" s="3">
        <v>94.28</v>
      </c>
      <c r="L1357" s="3">
        <v>93.57</v>
      </c>
      <c r="M1357" s="3">
        <v>91.76</v>
      </c>
      <c r="N1357" s="3">
        <v>90.13</v>
      </c>
      <c r="O1357" s="3">
        <v>87.53</v>
      </c>
      <c r="P1357" s="3">
        <v>86.36</v>
      </c>
      <c r="Q1357" s="2">
        <v>3535</v>
      </c>
    </row>
    <row r="1358" spans="8:17">
      <c r="H1358" s="24" t="s">
        <v>537</v>
      </c>
      <c r="I1358" s="24" t="s">
        <v>5</v>
      </c>
      <c r="J1358" s="2">
        <v>4</v>
      </c>
      <c r="K1358" s="3">
        <v>92.19</v>
      </c>
      <c r="L1358" s="3">
        <v>90.54</v>
      </c>
      <c r="M1358" s="3">
        <v>91.53</v>
      </c>
      <c r="N1358" s="3">
        <v>90.32</v>
      </c>
      <c r="O1358" s="3">
        <v>87.53</v>
      </c>
      <c r="P1358" s="3">
        <v>86.77</v>
      </c>
      <c r="Q1358" s="2">
        <v>1220</v>
      </c>
    </row>
    <row r="1359" spans="8:17">
      <c r="H1359" s="24" t="s">
        <v>537</v>
      </c>
      <c r="I1359" s="24" t="s">
        <v>6</v>
      </c>
      <c r="J1359" s="2">
        <v>9</v>
      </c>
      <c r="K1359" s="3">
        <v>93.5</v>
      </c>
      <c r="L1359" s="3">
        <v>92.74</v>
      </c>
      <c r="M1359" s="3">
        <v>91.56</v>
      </c>
      <c r="N1359" s="3">
        <v>87.7</v>
      </c>
      <c r="O1359" s="3">
        <v>87.84</v>
      </c>
      <c r="P1359" s="3">
        <v>86.2</v>
      </c>
      <c r="Q1359" s="2">
        <v>1242</v>
      </c>
    </row>
    <row r="1360" spans="8:17">
      <c r="H1360" s="24" t="s">
        <v>537</v>
      </c>
      <c r="I1360" s="24" t="s">
        <v>7</v>
      </c>
      <c r="J1360" s="2">
        <v>21</v>
      </c>
      <c r="K1360" s="3">
        <v>93.34</v>
      </c>
      <c r="L1360" s="3">
        <v>90.41</v>
      </c>
      <c r="M1360" s="3">
        <v>91.87</v>
      </c>
      <c r="N1360" s="3">
        <v>88.63</v>
      </c>
      <c r="O1360" s="3">
        <v>87.94</v>
      </c>
      <c r="P1360" s="3">
        <v>87.73</v>
      </c>
      <c r="Q1360" s="2">
        <v>328</v>
      </c>
    </row>
    <row r="1361" spans="8:17">
      <c r="H1361" s="24" t="s">
        <v>537</v>
      </c>
      <c r="I1361" s="24" t="s">
        <v>10</v>
      </c>
      <c r="J1361" s="2">
        <v>4</v>
      </c>
      <c r="K1361" s="3">
        <v>93.97</v>
      </c>
      <c r="L1361" s="3">
        <v>92.72</v>
      </c>
      <c r="M1361" s="3">
        <v>91.66</v>
      </c>
      <c r="N1361" s="3">
        <v>90.54</v>
      </c>
      <c r="O1361" s="3">
        <v>87.71</v>
      </c>
      <c r="P1361" s="3">
        <v>86.37</v>
      </c>
      <c r="Q1361" s="2">
        <v>1283</v>
      </c>
    </row>
    <row r="1362" spans="8:17">
      <c r="H1362" s="24" t="s">
        <v>537</v>
      </c>
      <c r="I1362" s="24" t="s">
        <v>13</v>
      </c>
      <c r="J1362" s="2">
        <v>1</v>
      </c>
      <c r="K1362" s="3">
        <v>93.82</v>
      </c>
      <c r="L1362" s="3">
        <v>93.82</v>
      </c>
      <c r="M1362" s="3">
        <v>92.03</v>
      </c>
      <c r="N1362" s="3">
        <v>92.03</v>
      </c>
      <c r="O1362" s="3">
        <v>87.16</v>
      </c>
      <c r="P1362" s="3">
        <v>87.16</v>
      </c>
      <c r="Q1362" s="2">
        <v>2860</v>
      </c>
    </row>
    <row r="1363" spans="8:17">
      <c r="H1363" s="24" t="s">
        <v>537</v>
      </c>
      <c r="I1363" s="24" t="s">
        <v>8</v>
      </c>
      <c r="J1363" s="2">
        <v>5</v>
      </c>
      <c r="K1363" s="3">
        <v>93.23</v>
      </c>
      <c r="L1363" s="3">
        <v>91.61</v>
      </c>
      <c r="M1363" s="3">
        <v>91.29</v>
      </c>
      <c r="N1363" s="3">
        <v>88.47</v>
      </c>
      <c r="O1363" s="3">
        <v>87.33</v>
      </c>
      <c r="P1363" s="3">
        <v>86.11</v>
      </c>
      <c r="Q1363" s="2">
        <v>744</v>
      </c>
    </row>
    <row r="1364" spans="8:17">
      <c r="H1364" s="24" t="s">
        <v>537</v>
      </c>
      <c r="I1364" s="24" t="s">
        <v>9</v>
      </c>
      <c r="J1364" s="2">
        <v>6</v>
      </c>
      <c r="K1364" s="3">
        <v>93.14</v>
      </c>
      <c r="L1364" s="3">
        <v>91.26</v>
      </c>
      <c r="M1364" s="3">
        <v>91.02</v>
      </c>
      <c r="N1364" s="3">
        <v>88.28</v>
      </c>
      <c r="O1364" s="3">
        <v>87.83</v>
      </c>
      <c r="P1364" s="3">
        <v>86.44</v>
      </c>
      <c r="Q1364" s="2">
        <v>1508</v>
      </c>
    </row>
    <row r="1365" spans="8:17">
      <c r="H1365" s="24" t="s">
        <v>537</v>
      </c>
      <c r="I1365" s="24" t="s">
        <v>12</v>
      </c>
      <c r="J1365" s="2">
        <v>5</v>
      </c>
      <c r="K1365" s="3">
        <v>92.47</v>
      </c>
      <c r="L1365" s="3">
        <v>89.93</v>
      </c>
      <c r="M1365" s="3">
        <v>91.3</v>
      </c>
      <c r="N1365" s="3">
        <v>89.78</v>
      </c>
      <c r="O1365" s="3">
        <v>87.68</v>
      </c>
      <c r="P1365" s="3">
        <v>86.39</v>
      </c>
      <c r="Q1365" s="2">
        <v>1166</v>
      </c>
    </row>
    <row r="1366" spans="8:17">
      <c r="H1366" s="24" t="s">
        <v>475</v>
      </c>
      <c r="I1366" s="24" t="s">
        <v>3</v>
      </c>
      <c r="J1366" s="2">
        <v>214</v>
      </c>
      <c r="K1366" s="3">
        <v>93.82</v>
      </c>
      <c r="L1366" s="3">
        <v>93.89</v>
      </c>
      <c r="M1366" s="3">
        <v>92.58</v>
      </c>
      <c r="N1366" s="3">
        <v>90.47</v>
      </c>
      <c r="O1366" s="3">
        <v>87.98</v>
      </c>
      <c r="P1366" s="3">
        <v>87.89</v>
      </c>
      <c r="Q1366" s="2">
        <v>523</v>
      </c>
    </row>
    <row r="1367" spans="8:17">
      <c r="H1367" s="24" t="s">
        <v>475</v>
      </c>
      <c r="I1367" s="24" t="s">
        <v>1</v>
      </c>
      <c r="J1367" s="2">
        <v>88</v>
      </c>
      <c r="K1367" s="3">
        <v>93.27</v>
      </c>
      <c r="L1367" s="3">
        <v>92.76</v>
      </c>
      <c r="M1367" s="3">
        <v>92.03</v>
      </c>
      <c r="N1367" s="3">
        <v>92.46</v>
      </c>
      <c r="O1367" s="3">
        <v>87.75</v>
      </c>
      <c r="P1367" s="3">
        <v>88.16</v>
      </c>
      <c r="Q1367" s="2">
        <v>1506</v>
      </c>
    </row>
    <row r="1368" spans="8:17">
      <c r="H1368" s="24" t="s">
        <v>475</v>
      </c>
      <c r="I1368" s="24" t="s">
        <v>2</v>
      </c>
      <c r="J1368" s="2">
        <v>147</v>
      </c>
      <c r="K1368" s="3">
        <v>93.89</v>
      </c>
      <c r="L1368" s="3">
        <v>93.51</v>
      </c>
      <c r="M1368" s="3">
        <v>92.17</v>
      </c>
      <c r="N1368" s="3">
        <v>91.04</v>
      </c>
      <c r="O1368" s="3">
        <v>88.03</v>
      </c>
      <c r="P1368" s="3">
        <v>87.25</v>
      </c>
      <c r="Q1368" s="2">
        <v>664</v>
      </c>
    </row>
    <row r="1369" spans="8:17">
      <c r="H1369" s="24" t="s">
        <v>475</v>
      </c>
      <c r="I1369" s="24" t="s">
        <v>4</v>
      </c>
      <c r="J1369" s="2">
        <v>22</v>
      </c>
      <c r="K1369" s="3">
        <v>93.46</v>
      </c>
      <c r="L1369" s="3">
        <v>90.57</v>
      </c>
      <c r="M1369" s="3">
        <v>92.24</v>
      </c>
      <c r="N1369" s="3">
        <v>92.68</v>
      </c>
      <c r="O1369" s="3">
        <v>88.02</v>
      </c>
      <c r="P1369" s="3">
        <v>88.08</v>
      </c>
      <c r="Q1369" s="2">
        <v>2962</v>
      </c>
    </row>
    <row r="1370" spans="8:17">
      <c r="H1370" s="24" t="s">
        <v>475</v>
      </c>
      <c r="I1370" s="24" t="s">
        <v>5</v>
      </c>
      <c r="J1370" s="2">
        <v>18</v>
      </c>
      <c r="K1370" s="3">
        <v>93.62</v>
      </c>
      <c r="L1370" s="3">
        <v>91.25</v>
      </c>
      <c r="M1370" s="3">
        <v>92.16</v>
      </c>
      <c r="N1370" s="3">
        <v>89.05</v>
      </c>
      <c r="O1370" s="3">
        <v>88.27</v>
      </c>
      <c r="P1370" s="3">
        <v>85.55</v>
      </c>
      <c r="Q1370" s="2">
        <v>2425</v>
      </c>
    </row>
    <row r="1371" spans="8:17">
      <c r="H1371" s="24" t="s">
        <v>475</v>
      </c>
      <c r="I1371" s="24" t="s">
        <v>6</v>
      </c>
      <c r="J1371" s="2">
        <v>150</v>
      </c>
      <c r="K1371" s="3">
        <v>93.8</v>
      </c>
      <c r="L1371" s="3">
        <v>92.44</v>
      </c>
      <c r="M1371" s="3">
        <v>92.29</v>
      </c>
      <c r="N1371" s="3">
        <v>93.62</v>
      </c>
      <c r="O1371" s="3">
        <v>88.16</v>
      </c>
      <c r="P1371" s="3">
        <v>87.23</v>
      </c>
      <c r="Q1371" s="2">
        <v>882</v>
      </c>
    </row>
    <row r="1372" spans="8:17">
      <c r="H1372" s="24" t="s">
        <v>475</v>
      </c>
      <c r="I1372" s="24" t="s">
        <v>7</v>
      </c>
      <c r="J1372" s="2">
        <v>358</v>
      </c>
      <c r="K1372" s="3">
        <v>94.12</v>
      </c>
      <c r="L1372" s="3">
        <v>94.16</v>
      </c>
      <c r="M1372" s="3">
        <v>92.6</v>
      </c>
      <c r="N1372" s="3">
        <v>91.58</v>
      </c>
      <c r="O1372" s="3">
        <v>88.25</v>
      </c>
      <c r="P1372" s="3">
        <v>87.55</v>
      </c>
      <c r="Q1372" s="2">
        <v>306</v>
      </c>
    </row>
    <row r="1373" spans="8:17">
      <c r="H1373" s="24" t="s">
        <v>475</v>
      </c>
      <c r="I1373" s="24" t="s">
        <v>10</v>
      </c>
      <c r="J1373" s="2">
        <v>55</v>
      </c>
      <c r="K1373" s="3">
        <v>93.99</v>
      </c>
      <c r="L1373" s="3">
        <v>93.1</v>
      </c>
      <c r="M1373" s="3">
        <v>92.88</v>
      </c>
      <c r="N1373" s="3">
        <v>91.66</v>
      </c>
      <c r="O1373" s="3">
        <v>88.29</v>
      </c>
      <c r="P1373" s="3">
        <v>88.19</v>
      </c>
      <c r="Q1373" s="2">
        <v>1619</v>
      </c>
    </row>
    <row r="1374" spans="8:17">
      <c r="H1374" s="24" t="s">
        <v>475</v>
      </c>
      <c r="I1374" s="24" t="s">
        <v>13</v>
      </c>
      <c r="J1374" s="2">
        <v>53</v>
      </c>
      <c r="K1374" s="3">
        <v>93.22</v>
      </c>
      <c r="L1374" s="3">
        <v>92.63</v>
      </c>
      <c r="M1374" s="3">
        <v>91.75</v>
      </c>
      <c r="N1374" s="3">
        <v>87.78</v>
      </c>
      <c r="O1374" s="3">
        <v>88.44</v>
      </c>
      <c r="P1374" s="3">
        <v>87.15</v>
      </c>
      <c r="Q1374" s="2">
        <v>1534</v>
      </c>
    </row>
    <row r="1375" spans="8:17">
      <c r="H1375" s="24" t="s">
        <v>475</v>
      </c>
      <c r="I1375" s="24" t="s">
        <v>8</v>
      </c>
      <c r="J1375" s="2">
        <v>97</v>
      </c>
      <c r="K1375" s="3">
        <v>94.2</v>
      </c>
      <c r="L1375" s="3">
        <v>95.01</v>
      </c>
      <c r="M1375" s="3">
        <v>92.38</v>
      </c>
      <c r="N1375" s="3">
        <v>92.53</v>
      </c>
      <c r="O1375" s="3">
        <v>88.06</v>
      </c>
      <c r="P1375" s="3">
        <v>86.43</v>
      </c>
      <c r="Q1375" s="2">
        <v>1016</v>
      </c>
    </row>
    <row r="1376" spans="8:17">
      <c r="H1376" s="24" t="s">
        <v>475</v>
      </c>
      <c r="I1376" s="24" t="s">
        <v>11</v>
      </c>
      <c r="J1376" s="2">
        <v>24</v>
      </c>
      <c r="K1376" s="3">
        <v>93.17</v>
      </c>
      <c r="L1376" s="3">
        <v>90.14</v>
      </c>
      <c r="M1376" s="3">
        <v>92.06</v>
      </c>
      <c r="N1376" s="3">
        <v>87.14</v>
      </c>
      <c r="O1376" s="3">
        <v>88.19</v>
      </c>
      <c r="P1376" s="3">
        <v>88.09</v>
      </c>
      <c r="Q1376" s="2">
        <v>4418</v>
      </c>
    </row>
    <row r="1377" spans="8:17">
      <c r="H1377" s="24" t="s">
        <v>475</v>
      </c>
      <c r="I1377" s="24" t="s">
        <v>14</v>
      </c>
      <c r="J1377" s="2">
        <v>23</v>
      </c>
      <c r="K1377" s="3">
        <v>93.53</v>
      </c>
      <c r="L1377" s="3">
        <v>90.99</v>
      </c>
      <c r="M1377" s="3">
        <v>92.07</v>
      </c>
      <c r="N1377" s="3">
        <v>93.04</v>
      </c>
      <c r="O1377" s="3">
        <v>88.24</v>
      </c>
      <c r="P1377" s="3">
        <v>87.34</v>
      </c>
      <c r="Q1377" s="2">
        <v>4144</v>
      </c>
    </row>
    <row r="1378" spans="8:17">
      <c r="H1378" s="24" t="s">
        <v>475</v>
      </c>
      <c r="I1378" s="24" t="s">
        <v>9</v>
      </c>
      <c r="J1378" s="2">
        <v>89</v>
      </c>
      <c r="K1378" s="3">
        <v>93.61</v>
      </c>
      <c r="L1378" s="3">
        <v>92.81</v>
      </c>
      <c r="M1378" s="3">
        <v>91.95</v>
      </c>
      <c r="N1378" s="3">
        <v>92.87</v>
      </c>
      <c r="O1378" s="3">
        <v>88.25</v>
      </c>
      <c r="P1378" s="3">
        <v>86.91</v>
      </c>
      <c r="Q1378" s="2">
        <v>1102</v>
      </c>
    </row>
    <row r="1379" spans="8:17">
      <c r="H1379" s="24" t="s">
        <v>475</v>
      </c>
      <c r="I1379" s="24" t="s">
        <v>12</v>
      </c>
      <c r="J1379" s="2">
        <v>52</v>
      </c>
      <c r="K1379" s="3">
        <v>93.97</v>
      </c>
      <c r="L1379" s="3">
        <v>93.58</v>
      </c>
      <c r="M1379" s="3">
        <v>91.95</v>
      </c>
      <c r="N1379" s="3">
        <v>91.95</v>
      </c>
      <c r="O1379" s="3">
        <v>88.14</v>
      </c>
      <c r="P1379" s="3">
        <v>87.92</v>
      </c>
      <c r="Q1379" s="2">
        <v>1509</v>
      </c>
    </row>
    <row r="1380" spans="8:17">
      <c r="H1380" s="24" t="s">
        <v>475</v>
      </c>
      <c r="I1380" s="24" t="s">
        <v>15</v>
      </c>
      <c r="J1380" s="2">
        <v>10</v>
      </c>
      <c r="K1380" s="3">
        <v>93.12</v>
      </c>
      <c r="L1380" s="3">
        <v>90.39</v>
      </c>
      <c r="M1380" s="3">
        <v>92.04</v>
      </c>
      <c r="N1380" s="3">
        <v>88.82</v>
      </c>
      <c r="O1380" s="3">
        <v>88.47</v>
      </c>
      <c r="P1380" s="3">
        <v>86.78</v>
      </c>
      <c r="Q1380" s="2">
        <v>5919</v>
      </c>
    </row>
    <row r="1381" spans="8:17">
      <c r="H1381" s="24" t="s">
        <v>475</v>
      </c>
      <c r="I1381" s="24" t="s">
        <v>617</v>
      </c>
      <c r="J1381" s="2">
        <v>1</v>
      </c>
      <c r="K1381" s="3">
        <v>93.32</v>
      </c>
      <c r="L1381" s="3">
        <v>93.32</v>
      </c>
      <c r="M1381" s="3">
        <v>91.9</v>
      </c>
      <c r="N1381" s="3">
        <v>91.9</v>
      </c>
      <c r="O1381" s="3">
        <v>88.92</v>
      </c>
      <c r="P1381" s="3">
        <v>88.92</v>
      </c>
      <c r="Q1381" s="2">
        <v>70</v>
      </c>
    </row>
    <row r="1382" spans="8:17">
      <c r="H1382" s="24" t="s">
        <v>547</v>
      </c>
      <c r="I1382" s="24" t="s">
        <v>3</v>
      </c>
      <c r="J1382" s="2">
        <v>11</v>
      </c>
      <c r="K1382" s="3">
        <v>93.5</v>
      </c>
      <c r="L1382" s="3">
        <v>91.69</v>
      </c>
      <c r="M1382" s="3">
        <v>91.47</v>
      </c>
      <c r="N1382" s="3">
        <v>90.18</v>
      </c>
      <c r="O1382" s="3">
        <v>86.92</v>
      </c>
      <c r="P1382" s="3">
        <v>85.62</v>
      </c>
      <c r="Q1382" s="2">
        <v>902</v>
      </c>
    </row>
    <row r="1383" spans="8:17">
      <c r="H1383" s="24" t="s">
        <v>547</v>
      </c>
      <c r="I1383" s="24" t="s">
        <v>1</v>
      </c>
      <c r="J1383" s="2">
        <v>6</v>
      </c>
      <c r="K1383" s="3">
        <v>93.17</v>
      </c>
      <c r="L1383" s="3">
        <v>92.05</v>
      </c>
      <c r="M1383" s="3">
        <v>90.17</v>
      </c>
      <c r="N1383" s="3">
        <v>87.33</v>
      </c>
      <c r="O1383" s="3">
        <v>87.3</v>
      </c>
      <c r="P1383" s="3">
        <v>86.07</v>
      </c>
      <c r="Q1383" s="2">
        <v>1075</v>
      </c>
    </row>
    <row r="1384" spans="8:17">
      <c r="H1384" s="24" t="s">
        <v>547</v>
      </c>
      <c r="I1384" s="24" t="s">
        <v>2</v>
      </c>
      <c r="J1384" s="2">
        <v>3</v>
      </c>
      <c r="K1384" s="3">
        <v>91.89</v>
      </c>
      <c r="L1384" s="3">
        <v>91.23</v>
      </c>
      <c r="M1384" s="3">
        <v>91.33</v>
      </c>
      <c r="N1384" s="3">
        <v>90.88</v>
      </c>
      <c r="O1384" s="3">
        <v>86.73</v>
      </c>
      <c r="P1384" s="3">
        <v>85.55</v>
      </c>
      <c r="Q1384" s="2">
        <v>733</v>
      </c>
    </row>
    <row r="1385" spans="8:17">
      <c r="H1385" s="24" t="s">
        <v>547</v>
      </c>
      <c r="I1385" s="24" t="s">
        <v>4</v>
      </c>
      <c r="J1385" s="2">
        <v>1</v>
      </c>
      <c r="K1385" s="3">
        <v>92.19</v>
      </c>
      <c r="L1385" s="3">
        <v>92.19</v>
      </c>
      <c r="M1385" s="3">
        <v>91.16</v>
      </c>
      <c r="N1385" s="3">
        <v>91.16</v>
      </c>
      <c r="O1385" s="3">
        <v>86.68</v>
      </c>
      <c r="P1385" s="3">
        <v>86.68</v>
      </c>
      <c r="Q1385" s="2">
        <v>1440</v>
      </c>
    </row>
    <row r="1386" spans="8:17">
      <c r="H1386" s="24" t="s">
        <v>547</v>
      </c>
      <c r="I1386" s="24" t="s">
        <v>6</v>
      </c>
      <c r="J1386" s="2">
        <v>9</v>
      </c>
      <c r="K1386" s="3">
        <v>92.76</v>
      </c>
      <c r="L1386" s="3">
        <v>89.41</v>
      </c>
      <c r="M1386" s="3">
        <v>91.12</v>
      </c>
      <c r="N1386" s="3">
        <v>89.01</v>
      </c>
      <c r="O1386" s="3">
        <v>87.48</v>
      </c>
      <c r="P1386" s="3">
        <v>86.26</v>
      </c>
      <c r="Q1386" s="2">
        <v>482</v>
      </c>
    </row>
    <row r="1387" spans="8:17">
      <c r="H1387" s="24" t="s">
        <v>547</v>
      </c>
      <c r="I1387" s="24" t="s">
        <v>7</v>
      </c>
      <c r="J1387" s="2">
        <v>20</v>
      </c>
      <c r="K1387" s="3">
        <v>93.17</v>
      </c>
      <c r="L1387" s="3">
        <v>90.01</v>
      </c>
      <c r="M1387" s="3">
        <v>91</v>
      </c>
      <c r="N1387" s="3">
        <v>87.35</v>
      </c>
      <c r="O1387" s="3">
        <v>87.5</v>
      </c>
      <c r="P1387" s="3">
        <v>87.11</v>
      </c>
      <c r="Q1387" s="2">
        <v>388</v>
      </c>
    </row>
    <row r="1388" spans="8:17">
      <c r="H1388" s="24" t="s">
        <v>547</v>
      </c>
      <c r="I1388" s="24" t="s">
        <v>10</v>
      </c>
      <c r="J1388" s="2">
        <v>5</v>
      </c>
      <c r="K1388" s="3">
        <v>93.54</v>
      </c>
      <c r="L1388" s="3">
        <v>91.58</v>
      </c>
      <c r="M1388" s="3">
        <v>91.58</v>
      </c>
      <c r="N1388" s="3">
        <v>90.06</v>
      </c>
      <c r="O1388" s="3">
        <v>86.91</v>
      </c>
      <c r="P1388" s="3">
        <v>85.89</v>
      </c>
      <c r="Q1388" s="2">
        <v>3096</v>
      </c>
    </row>
    <row r="1389" spans="8:17">
      <c r="H1389" s="24" t="s">
        <v>547</v>
      </c>
      <c r="I1389" s="24" t="s">
        <v>13</v>
      </c>
      <c r="J1389" s="2">
        <v>1</v>
      </c>
      <c r="K1389" s="3">
        <v>93.33</v>
      </c>
      <c r="L1389" s="3">
        <v>93.33</v>
      </c>
      <c r="M1389" s="3">
        <v>92.96</v>
      </c>
      <c r="N1389" s="3">
        <v>92.96</v>
      </c>
      <c r="O1389" s="3">
        <v>86.04</v>
      </c>
      <c r="P1389" s="3">
        <v>86.04</v>
      </c>
      <c r="Q1389" s="2">
        <v>3730</v>
      </c>
    </row>
    <row r="1390" spans="8:17">
      <c r="H1390" s="24" t="s">
        <v>547</v>
      </c>
      <c r="I1390" s="24" t="s">
        <v>8</v>
      </c>
      <c r="J1390" s="2">
        <v>4</v>
      </c>
      <c r="K1390" s="3">
        <v>94.52</v>
      </c>
      <c r="L1390" s="3">
        <v>93.93</v>
      </c>
      <c r="M1390" s="3">
        <v>92.1</v>
      </c>
      <c r="N1390" s="3">
        <v>91.14</v>
      </c>
      <c r="O1390" s="3">
        <v>87.12</v>
      </c>
      <c r="P1390" s="3">
        <v>85.87</v>
      </c>
      <c r="Q1390" s="2">
        <v>478</v>
      </c>
    </row>
    <row r="1391" spans="8:17">
      <c r="H1391" s="24" t="s">
        <v>547</v>
      </c>
      <c r="I1391" s="24" t="s">
        <v>11</v>
      </c>
      <c r="J1391" s="2">
        <v>2</v>
      </c>
      <c r="K1391" s="3">
        <v>92.66</v>
      </c>
      <c r="L1391" s="3">
        <v>92.47</v>
      </c>
      <c r="M1391" s="3">
        <v>92.31</v>
      </c>
      <c r="N1391" s="3">
        <v>92.19</v>
      </c>
      <c r="O1391" s="3">
        <v>86.43</v>
      </c>
      <c r="P1391" s="3">
        <v>86.17</v>
      </c>
      <c r="Q1391" s="2">
        <v>2940</v>
      </c>
    </row>
    <row r="1392" spans="8:17">
      <c r="H1392" s="24" t="s">
        <v>547</v>
      </c>
      <c r="I1392" s="24" t="s">
        <v>14</v>
      </c>
      <c r="J1392" s="2">
        <v>4</v>
      </c>
      <c r="K1392" s="3">
        <v>92.28</v>
      </c>
      <c r="L1392" s="3">
        <v>89.77</v>
      </c>
      <c r="M1392" s="3">
        <v>90.94</v>
      </c>
      <c r="N1392" s="3">
        <v>88.97</v>
      </c>
      <c r="O1392" s="3">
        <v>86.51</v>
      </c>
      <c r="P1392" s="3">
        <v>85.69</v>
      </c>
      <c r="Q1392" s="2">
        <v>2630</v>
      </c>
    </row>
    <row r="1393" spans="8:17">
      <c r="H1393" s="24" t="s">
        <v>547</v>
      </c>
      <c r="I1393" s="24" t="s">
        <v>9</v>
      </c>
      <c r="J1393" s="2">
        <v>3</v>
      </c>
      <c r="K1393" s="3">
        <v>93.96</v>
      </c>
      <c r="L1393" s="3">
        <v>92.81</v>
      </c>
      <c r="M1393" s="3">
        <v>90.61</v>
      </c>
      <c r="N1393" s="3">
        <v>89.05</v>
      </c>
      <c r="O1393" s="3">
        <v>87.5</v>
      </c>
      <c r="P1393" s="3">
        <v>86.66</v>
      </c>
      <c r="Q1393" s="2">
        <v>1073</v>
      </c>
    </row>
    <row r="1394" spans="8:17">
      <c r="H1394" s="24" t="s">
        <v>547</v>
      </c>
      <c r="I1394" s="24" t="s">
        <v>12</v>
      </c>
      <c r="J1394" s="2">
        <v>2</v>
      </c>
      <c r="K1394" s="3">
        <v>92.3</v>
      </c>
      <c r="L1394" s="3">
        <v>90.99</v>
      </c>
      <c r="M1394" s="3">
        <v>90.62</v>
      </c>
      <c r="N1394" s="3">
        <v>90.26</v>
      </c>
      <c r="O1394" s="3">
        <v>88.6</v>
      </c>
      <c r="P1394" s="3">
        <v>88.46</v>
      </c>
      <c r="Q1394" s="2">
        <v>6645</v>
      </c>
    </row>
    <row r="1395" spans="8:17">
      <c r="H1395" s="24" t="s">
        <v>547</v>
      </c>
      <c r="I1395" s="24" t="s">
        <v>15</v>
      </c>
      <c r="J1395" s="2">
        <v>1</v>
      </c>
      <c r="K1395" s="3">
        <v>91.71</v>
      </c>
      <c r="L1395" s="3">
        <v>91.71</v>
      </c>
      <c r="M1395" s="3">
        <v>90.37</v>
      </c>
      <c r="N1395" s="3">
        <v>90.37</v>
      </c>
      <c r="O1395" s="3">
        <v>87.09</v>
      </c>
      <c r="P1395" s="3">
        <v>87.09</v>
      </c>
      <c r="Q1395" s="2">
        <v>6010</v>
      </c>
    </row>
    <row r="1396" spans="8:17">
      <c r="H1396" s="24" t="s">
        <v>452</v>
      </c>
      <c r="I1396" s="24" t="s">
        <v>3</v>
      </c>
      <c r="J1396" s="2">
        <v>802</v>
      </c>
      <c r="K1396" s="3">
        <v>94.81</v>
      </c>
      <c r="L1396" s="3">
        <v>95.12</v>
      </c>
      <c r="M1396" s="3">
        <v>91.79</v>
      </c>
      <c r="N1396" s="3">
        <v>91.94</v>
      </c>
      <c r="O1396" s="3">
        <v>89.16</v>
      </c>
      <c r="P1396" s="3">
        <v>88.5</v>
      </c>
      <c r="Q1396" s="2">
        <v>713</v>
      </c>
    </row>
    <row r="1397" spans="8:17">
      <c r="H1397" s="24" t="s">
        <v>452</v>
      </c>
      <c r="I1397" s="24" t="s">
        <v>1</v>
      </c>
      <c r="J1397" s="2">
        <v>279</v>
      </c>
      <c r="K1397" s="3">
        <v>94.85</v>
      </c>
      <c r="L1397" s="3">
        <v>93.36</v>
      </c>
      <c r="M1397" s="3">
        <v>91.3</v>
      </c>
      <c r="N1397" s="3">
        <v>92.74</v>
      </c>
      <c r="O1397" s="3">
        <v>89.31</v>
      </c>
      <c r="P1397" s="3">
        <v>87.63</v>
      </c>
      <c r="Q1397" s="2">
        <v>1625</v>
      </c>
    </row>
    <row r="1398" spans="8:17">
      <c r="H1398" s="24" t="s">
        <v>452</v>
      </c>
      <c r="I1398" s="24" t="s">
        <v>2</v>
      </c>
      <c r="J1398" s="2">
        <v>747</v>
      </c>
      <c r="K1398" s="3">
        <v>95.34</v>
      </c>
      <c r="L1398" s="3">
        <v>94.57</v>
      </c>
      <c r="M1398" s="3">
        <v>91.22</v>
      </c>
      <c r="N1398" s="3">
        <v>91.91</v>
      </c>
      <c r="O1398" s="3">
        <v>89.62</v>
      </c>
      <c r="P1398" s="3">
        <v>87.61</v>
      </c>
      <c r="Q1398" s="2">
        <v>636</v>
      </c>
    </row>
    <row r="1399" spans="8:17">
      <c r="H1399" s="24" t="s">
        <v>452</v>
      </c>
      <c r="I1399" s="24" t="s">
        <v>4</v>
      </c>
      <c r="J1399" s="2">
        <v>129</v>
      </c>
      <c r="K1399" s="3">
        <v>94.33</v>
      </c>
      <c r="L1399" s="3">
        <v>95.06</v>
      </c>
      <c r="M1399" s="3">
        <v>91.19</v>
      </c>
      <c r="N1399" s="3">
        <v>90.49</v>
      </c>
      <c r="O1399" s="3">
        <v>89.35</v>
      </c>
      <c r="P1399" s="3">
        <v>87.73</v>
      </c>
      <c r="Q1399" s="2">
        <v>2887</v>
      </c>
    </row>
    <row r="1400" spans="8:17">
      <c r="H1400" s="24" t="s">
        <v>452</v>
      </c>
      <c r="I1400" s="24" t="s">
        <v>5</v>
      </c>
      <c r="J1400" s="2">
        <v>109</v>
      </c>
      <c r="K1400" s="3">
        <v>94.4</v>
      </c>
      <c r="L1400" s="3">
        <v>93.06</v>
      </c>
      <c r="M1400" s="3">
        <v>91.09</v>
      </c>
      <c r="N1400" s="3">
        <v>89.73</v>
      </c>
      <c r="O1400" s="3">
        <v>89.44</v>
      </c>
      <c r="P1400" s="3">
        <v>88.33</v>
      </c>
      <c r="Q1400" s="2">
        <v>3603</v>
      </c>
    </row>
    <row r="1401" spans="8:17">
      <c r="H1401" s="24" t="s">
        <v>452</v>
      </c>
      <c r="I1401" s="24" t="s">
        <v>6</v>
      </c>
      <c r="J1401" s="2">
        <v>606</v>
      </c>
      <c r="K1401" s="3">
        <v>94.99</v>
      </c>
      <c r="L1401" s="3">
        <v>96.56</v>
      </c>
      <c r="M1401" s="3">
        <v>91.45</v>
      </c>
      <c r="N1401" s="3">
        <v>93.29</v>
      </c>
      <c r="O1401" s="3">
        <v>89.25</v>
      </c>
      <c r="P1401" s="3">
        <v>88.16</v>
      </c>
      <c r="Q1401" s="2">
        <v>1064</v>
      </c>
    </row>
    <row r="1402" spans="8:17">
      <c r="H1402" s="24" t="s">
        <v>452</v>
      </c>
      <c r="I1402" s="24" t="s">
        <v>7</v>
      </c>
      <c r="J1402" s="2">
        <v>1647</v>
      </c>
      <c r="K1402" s="3">
        <v>95.35</v>
      </c>
      <c r="L1402" s="3">
        <v>95.46</v>
      </c>
      <c r="M1402" s="3">
        <v>91.54</v>
      </c>
      <c r="N1402" s="3">
        <v>90.44</v>
      </c>
      <c r="O1402" s="3">
        <v>89.63</v>
      </c>
      <c r="P1402" s="3">
        <v>89.33</v>
      </c>
      <c r="Q1402" s="2">
        <v>311</v>
      </c>
    </row>
    <row r="1403" spans="8:17">
      <c r="H1403" s="24" t="s">
        <v>452</v>
      </c>
      <c r="I1403" s="24" t="s">
        <v>10</v>
      </c>
      <c r="J1403" s="2">
        <v>277</v>
      </c>
      <c r="K1403" s="3">
        <v>94.53</v>
      </c>
      <c r="L1403" s="3">
        <v>95.73</v>
      </c>
      <c r="M1403" s="3">
        <v>91.38</v>
      </c>
      <c r="N1403" s="3">
        <v>91.12</v>
      </c>
      <c r="O1403" s="3">
        <v>89.34</v>
      </c>
      <c r="P1403" s="3">
        <v>88.05</v>
      </c>
      <c r="Q1403" s="2">
        <v>1750</v>
      </c>
    </row>
    <row r="1404" spans="8:17">
      <c r="H1404" s="24" t="s">
        <v>452</v>
      </c>
      <c r="I1404" s="24" t="s">
        <v>13</v>
      </c>
      <c r="J1404" s="2">
        <v>251</v>
      </c>
      <c r="K1404" s="3">
        <v>94.85</v>
      </c>
      <c r="L1404" s="3">
        <v>93.65</v>
      </c>
      <c r="M1404" s="3">
        <v>91.33</v>
      </c>
      <c r="N1404" s="3">
        <v>89.45</v>
      </c>
      <c r="O1404" s="3">
        <v>89.72</v>
      </c>
      <c r="P1404" s="3">
        <v>88.67</v>
      </c>
      <c r="Q1404" s="2">
        <v>2716</v>
      </c>
    </row>
    <row r="1405" spans="8:17">
      <c r="H1405" s="24" t="s">
        <v>452</v>
      </c>
      <c r="I1405" s="24" t="s">
        <v>8</v>
      </c>
      <c r="J1405" s="2">
        <v>636</v>
      </c>
      <c r="K1405" s="3">
        <v>95.45</v>
      </c>
      <c r="L1405" s="3">
        <v>95.88</v>
      </c>
      <c r="M1405" s="3">
        <v>90.92</v>
      </c>
      <c r="N1405" s="3">
        <v>91.53</v>
      </c>
      <c r="O1405" s="3">
        <v>89.83</v>
      </c>
      <c r="P1405" s="3">
        <v>87.73</v>
      </c>
      <c r="Q1405" s="2">
        <v>884</v>
      </c>
    </row>
    <row r="1406" spans="8:17">
      <c r="H1406" s="24" t="s">
        <v>452</v>
      </c>
      <c r="I1406" s="24" t="s">
        <v>11</v>
      </c>
      <c r="J1406" s="2">
        <v>128</v>
      </c>
      <c r="K1406" s="3">
        <v>94.81</v>
      </c>
      <c r="L1406" s="3">
        <v>93.86</v>
      </c>
      <c r="M1406" s="3">
        <v>90.83</v>
      </c>
      <c r="N1406" s="3">
        <v>90.3</v>
      </c>
      <c r="O1406" s="3">
        <v>89.76</v>
      </c>
      <c r="P1406" s="3">
        <v>90.87</v>
      </c>
      <c r="Q1406" s="2">
        <v>3950</v>
      </c>
    </row>
    <row r="1407" spans="8:17">
      <c r="H1407" s="24" t="s">
        <v>452</v>
      </c>
      <c r="I1407" s="24" t="s">
        <v>14</v>
      </c>
      <c r="J1407" s="2">
        <v>97</v>
      </c>
      <c r="K1407" s="3">
        <v>94.77</v>
      </c>
      <c r="L1407" s="3">
        <v>92.88</v>
      </c>
      <c r="M1407" s="3">
        <v>90.68</v>
      </c>
      <c r="N1407" s="3">
        <v>93.22</v>
      </c>
      <c r="O1407" s="3">
        <v>89.76</v>
      </c>
      <c r="P1407" s="3">
        <v>89.46</v>
      </c>
      <c r="Q1407" s="2">
        <v>3941</v>
      </c>
    </row>
    <row r="1408" spans="8:17">
      <c r="H1408" s="24" t="s">
        <v>452</v>
      </c>
      <c r="I1408" s="24" t="s">
        <v>9</v>
      </c>
      <c r="J1408" s="2">
        <v>614</v>
      </c>
      <c r="K1408" s="3">
        <v>95.46</v>
      </c>
      <c r="L1408" s="3">
        <v>94.7</v>
      </c>
      <c r="M1408" s="3">
        <v>91.06</v>
      </c>
      <c r="N1408" s="3">
        <v>89.09</v>
      </c>
      <c r="O1408" s="3">
        <v>89.98</v>
      </c>
      <c r="P1408" s="3">
        <v>88.04</v>
      </c>
      <c r="Q1408" s="2">
        <v>812</v>
      </c>
    </row>
    <row r="1409" spans="8:17">
      <c r="H1409" s="24" t="s">
        <v>452</v>
      </c>
      <c r="I1409" s="24" t="s">
        <v>12</v>
      </c>
      <c r="J1409" s="2">
        <v>450</v>
      </c>
      <c r="K1409" s="3">
        <v>95.14</v>
      </c>
      <c r="L1409" s="3">
        <v>93.56</v>
      </c>
      <c r="M1409" s="3">
        <v>90.67</v>
      </c>
      <c r="N1409" s="3">
        <v>90.49</v>
      </c>
      <c r="O1409" s="3">
        <v>90.04</v>
      </c>
      <c r="P1409" s="3">
        <v>91.04</v>
      </c>
      <c r="Q1409" s="2">
        <v>1037</v>
      </c>
    </row>
    <row r="1410" spans="8:17">
      <c r="H1410" s="24" t="s">
        <v>452</v>
      </c>
      <c r="I1410" s="24" t="s">
        <v>15</v>
      </c>
      <c r="J1410" s="2">
        <v>53</v>
      </c>
      <c r="K1410" s="3">
        <v>93.71</v>
      </c>
      <c r="L1410" s="3">
        <v>87.65</v>
      </c>
      <c r="M1410" s="3">
        <v>90.06</v>
      </c>
      <c r="N1410" s="3">
        <v>90.46</v>
      </c>
      <c r="O1410" s="3">
        <v>89.56</v>
      </c>
      <c r="P1410" s="3">
        <v>89.49</v>
      </c>
      <c r="Q1410" s="2">
        <v>3702</v>
      </c>
    </row>
    <row r="1411" spans="8:17">
      <c r="H1411" s="24" t="s">
        <v>452</v>
      </c>
      <c r="I1411" s="24" t="s">
        <v>616</v>
      </c>
      <c r="J1411" s="2">
        <v>3</v>
      </c>
      <c r="K1411" s="3">
        <v>94.86</v>
      </c>
      <c r="L1411" s="3">
        <v>92.86</v>
      </c>
      <c r="M1411" s="3">
        <v>91.62</v>
      </c>
      <c r="N1411" s="3">
        <v>91.21</v>
      </c>
      <c r="O1411" s="3">
        <v>88.7</v>
      </c>
      <c r="P1411" s="3">
        <v>86.66</v>
      </c>
      <c r="Q1411" s="2">
        <v>100</v>
      </c>
    </row>
    <row r="1412" spans="8:17">
      <c r="H1412" s="24" t="s">
        <v>522</v>
      </c>
      <c r="I1412" s="24" t="s">
        <v>3</v>
      </c>
      <c r="J1412" s="2">
        <v>20</v>
      </c>
      <c r="K1412" s="3">
        <v>92.86</v>
      </c>
      <c r="L1412" s="3">
        <v>91.24</v>
      </c>
      <c r="M1412" s="3">
        <v>90.94</v>
      </c>
      <c r="N1412" s="3">
        <v>87.92</v>
      </c>
      <c r="O1412" s="3">
        <v>88.5</v>
      </c>
      <c r="P1412" s="3">
        <v>88.43</v>
      </c>
      <c r="Q1412" s="2">
        <v>811</v>
      </c>
    </row>
    <row r="1413" spans="8:17">
      <c r="H1413" s="24" t="s">
        <v>522</v>
      </c>
      <c r="I1413" s="24" t="s">
        <v>1</v>
      </c>
      <c r="J1413" s="2">
        <v>8</v>
      </c>
      <c r="K1413" s="3">
        <v>92.98</v>
      </c>
      <c r="L1413" s="3">
        <v>91.59</v>
      </c>
      <c r="M1413" s="3">
        <v>91.41</v>
      </c>
      <c r="N1413" s="3">
        <v>89.37</v>
      </c>
      <c r="O1413" s="3">
        <v>87.69</v>
      </c>
      <c r="P1413" s="3">
        <v>86.63</v>
      </c>
      <c r="Q1413" s="2">
        <v>1379</v>
      </c>
    </row>
    <row r="1414" spans="8:17">
      <c r="H1414" s="24" t="s">
        <v>522</v>
      </c>
      <c r="I1414" s="24" t="s">
        <v>2</v>
      </c>
      <c r="J1414" s="2">
        <v>18</v>
      </c>
      <c r="K1414" s="3">
        <v>92.35</v>
      </c>
      <c r="L1414" s="3">
        <v>91.7</v>
      </c>
      <c r="M1414" s="3">
        <v>91.14</v>
      </c>
      <c r="N1414" s="3">
        <v>91.82</v>
      </c>
      <c r="O1414" s="3">
        <v>88.23</v>
      </c>
      <c r="P1414" s="3">
        <v>87.49</v>
      </c>
      <c r="Q1414" s="2">
        <v>677</v>
      </c>
    </row>
    <row r="1415" spans="8:17">
      <c r="H1415" s="24" t="s">
        <v>522</v>
      </c>
      <c r="I1415" s="24" t="s">
        <v>4</v>
      </c>
      <c r="J1415" s="2">
        <v>4</v>
      </c>
      <c r="K1415" s="3">
        <v>93.17</v>
      </c>
      <c r="L1415" s="3">
        <v>91.55</v>
      </c>
      <c r="M1415" s="3">
        <v>91.95</v>
      </c>
      <c r="N1415" s="3">
        <v>90.56</v>
      </c>
      <c r="O1415" s="3">
        <v>88.19</v>
      </c>
      <c r="P1415" s="3">
        <v>87.71</v>
      </c>
      <c r="Q1415" s="2">
        <v>2803</v>
      </c>
    </row>
    <row r="1416" spans="8:17">
      <c r="H1416" s="24" t="s">
        <v>522</v>
      </c>
      <c r="I1416" s="24" t="s">
        <v>5</v>
      </c>
      <c r="J1416" s="2">
        <v>1</v>
      </c>
      <c r="K1416" s="3">
        <v>89.29</v>
      </c>
      <c r="L1416" s="3">
        <v>89.29</v>
      </c>
      <c r="M1416" s="3">
        <v>89.16</v>
      </c>
      <c r="N1416" s="3">
        <v>89.16</v>
      </c>
      <c r="O1416" s="3">
        <v>87.8</v>
      </c>
      <c r="P1416" s="3">
        <v>87.8</v>
      </c>
      <c r="Q1416" s="2">
        <v>1290</v>
      </c>
    </row>
    <row r="1417" spans="8:17">
      <c r="H1417" s="24" t="s">
        <v>522</v>
      </c>
      <c r="I1417" s="24" t="s">
        <v>6</v>
      </c>
      <c r="J1417" s="2">
        <v>20</v>
      </c>
      <c r="K1417" s="3">
        <v>92.08</v>
      </c>
      <c r="L1417" s="3">
        <v>90.09</v>
      </c>
      <c r="M1417" s="3">
        <v>90.52</v>
      </c>
      <c r="N1417" s="3">
        <v>88.19</v>
      </c>
      <c r="O1417" s="3">
        <v>88.59</v>
      </c>
      <c r="P1417" s="3">
        <v>88.74</v>
      </c>
      <c r="Q1417" s="2">
        <v>1033</v>
      </c>
    </row>
    <row r="1418" spans="8:17">
      <c r="H1418" s="24" t="s">
        <v>522</v>
      </c>
      <c r="I1418" s="24" t="s">
        <v>7</v>
      </c>
      <c r="J1418" s="2">
        <v>26</v>
      </c>
      <c r="K1418" s="3">
        <v>92.15</v>
      </c>
      <c r="L1418" s="3">
        <v>94.2</v>
      </c>
      <c r="M1418" s="3">
        <v>90.6</v>
      </c>
      <c r="N1418" s="3">
        <v>87.9</v>
      </c>
      <c r="O1418" s="3">
        <v>88.33</v>
      </c>
      <c r="P1418" s="3">
        <v>87.52</v>
      </c>
      <c r="Q1418" s="2">
        <v>425</v>
      </c>
    </row>
    <row r="1419" spans="8:17">
      <c r="H1419" s="24" t="s">
        <v>522</v>
      </c>
      <c r="I1419" s="24" t="s">
        <v>10</v>
      </c>
      <c r="J1419" s="2">
        <v>15</v>
      </c>
      <c r="K1419" s="3">
        <v>92.08</v>
      </c>
      <c r="L1419" s="3">
        <v>88.65</v>
      </c>
      <c r="M1419" s="3">
        <v>90.65</v>
      </c>
      <c r="N1419" s="3">
        <v>90.68</v>
      </c>
      <c r="O1419" s="3">
        <v>88.42</v>
      </c>
      <c r="P1419" s="3">
        <v>87.12</v>
      </c>
      <c r="Q1419" s="2">
        <v>699</v>
      </c>
    </row>
    <row r="1420" spans="8:17">
      <c r="H1420" s="24" t="s">
        <v>522</v>
      </c>
      <c r="I1420" s="24" t="s">
        <v>13</v>
      </c>
      <c r="J1420" s="2">
        <v>1</v>
      </c>
      <c r="K1420" s="3">
        <v>90.87</v>
      </c>
      <c r="L1420" s="3">
        <v>90.87</v>
      </c>
      <c r="M1420" s="3">
        <v>90.44</v>
      </c>
      <c r="N1420" s="3">
        <v>90.44</v>
      </c>
      <c r="O1420" s="3">
        <v>90.08</v>
      </c>
      <c r="P1420" s="3">
        <v>90.08</v>
      </c>
      <c r="Q1420" s="2">
        <v>1720</v>
      </c>
    </row>
    <row r="1421" spans="8:17">
      <c r="H1421" s="24" t="s">
        <v>522</v>
      </c>
      <c r="I1421" s="24" t="s">
        <v>8</v>
      </c>
      <c r="J1421" s="2">
        <v>13</v>
      </c>
      <c r="K1421" s="3">
        <v>92.37</v>
      </c>
      <c r="L1421" s="3">
        <v>92.56</v>
      </c>
      <c r="M1421" s="3">
        <v>91.02</v>
      </c>
      <c r="N1421" s="3">
        <v>89.29</v>
      </c>
      <c r="O1421" s="3">
        <v>88.34</v>
      </c>
      <c r="P1421" s="3">
        <v>87.29</v>
      </c>
      <c r="Q1421" s="2">
        <v>922</v>
      </c>
    </row>
    <row r="1422" spans="8:17">
      <c r="H1422" s="24" t="s">
        <v>522</v>
      </c>
      <c r="I1422" s="24" t="s">
        <v>11</v>
      </c>
      <c r="J1422" s="2">
        <v>9</v>
      </c>
      <c r="K1422" s="3">
        <v>92.8</v>
      </c>
      <c r="L1422" s="3">
        <v>88.76</v>
      </c>
      <c r="M1422" s="3">
        <v>89.69</v>
      </c>
      <c r="N1422" s="3">
        <v>86.96</v>
      </c>
      <c r="O1422" s="3">
        <v>88.97</v>
      </c>
      <c r="P1422" s="3">
        <v>87.05</v>
      </c>
      <c r="Q1422" s="2">
        <v>1306</v>
      </c>
    </row>
    <row r="1423" spans="8:17">
      <c r="H1423" s="24" t="s">
        <v>522</v>
      </c>
      <c r="I1423" s="24" t="s">
        <v>14</v>
      </c>
      <c r="J1423" s="2">
        <v>1</v>
      </c>
      <c r="K1423" s="3">
        <v>89.51</v>
      </c>
      <c r="L1423" s="3">
        <v>89.51</v>
      </c>
      <c r="M1423" s="3">
        <v>87.89</v>
      </c>
      <c r="N1423" s="3">
        <v>87.89</v>
      </c>
      <c r="O1423" s="3">
        <v>86.82</v>
      </c>
      <c r="P1423" s="3">
        <v>86.82</v>
      </c>
      <c r="Q1423" s="2">
        <v>2900</v>
      </c>
    </row>
    <row r="1424" spans="8:17">
      <c r="H1424" s="24" t="s">
        <v>522</v>
      </c>
      <c r="I1424" s="24" t="s">
        <v>9</v>
      </c>
      <c r="J1424" s="2">
        <v>18</v>
      </c>
      <c r="K1424" s="3">
        <v>92.37</v>
      </c>
      <c r="L1424" s="3">
        <v>89.75</v>
      </c>
      <c r="M1424" s="3">
        <v>90.2</v>
      </c>
      <c r="N1424" s="3">
        <v>90.8</v>
      </c>
      <c r="O1424" s="3">
        <v>88.49</v>
      </c>
      <c r="P1424" s="3">
        <v>86.99</v>
      </c>
      <c r="Q1424" s="2">
        <v>618</v>
      </c>
    </row>
    <row r="1425" spans="8:17">
      <c r="H1425" s="24" t="s">
        <v>522</v>
      </c>
      <c r="I1425" s="24" t="s">
        <v>12</v>
      </c>
      <c r="J1425" s="2">
        <v>5</v>
      </c>
      <c r="K1425" s="3">
        <v>91.75</v>
      </c>
      <c r="L1425" s="3">
        <v>87.94</v>
      </c>
      <c r="M1425" s="3">
        <v>90.19</v>
      </c>
      <c r="N1425" s="3">
        <v>85.15</v>
      </c>
      <c r="O1425" s="3">
        <v>88.1</v>
      </c>
      <c r="P1425" s="3">
        <v>86.99</v>
      </c>
      <c r="Q1425" s="2">
        <v>1766</v>
      </c>
    </row>
    <row r="1426" spans="8:17">
      <c r="H1426" s="24" t="s">
        <v>522</v>
      </c>
      <c r="I1426" s="24" t="s">
        <v>15</v>
      </c>
      <c r="J1426" s="2">
        <v>2</v>
      </c>
      <c r="K1426" s="3">
        <v>89.59</v>
      </c>
      <c r="L1426" s="3">
        <v>86.77</v>
      </c>
      <c r="M1426" s="3">
        <v>89.22</v>
      </c>
      <c r="N1426" s="3">
        <v>86.15</v>
      </c>
      <c r="O1426" s="3">
        <v>87.79</v>
      </c>
      <c r="P1426" s="3">
        <v>87.21</v>
      </c>
      <c r="Q1426" s="2">
        <v>4575</v>
      </c>
    </row>
    <row r="1427" spans="8:17">
      <c r="H1427" s="24" t="s">
        <v>551</v>
      </c>
      <c r="I1427" s="24" t="s">
        <v>3</v>
      </c>
      <c r="J1427" s="2">
        <v>6</v>
      </c>
      <c r="K1427" s="3">
        <v>91.81</v>
      </c>
      <c r="L1427" s="3">
        <v>88.68</v>
      </c>
      <c r="M1427" s="3">
        <v>90.62</v>
      </c>
      <c r="N1427" s="3">
        <v>86.89</v>
      </c>
      <c r="O1427" s="3">
        <v>87.63</v>
      </c>
      <c r="P1427" s="3">
        <v>86.81</v>
      </c>
      <c r="Q1427" s="2">
        <v>797</v>
      </c>
    </row>
    <row r="1428" spans="8:17">
      <c r="H1428" s="24" t="s">
        <v>551</v>
      </c>
      <c r="I1428" s="24" t="s">
        <v>1</v>
      </c>
      <c r="J1428" s="2">
        <v>3</v>
      </c>
      <c r="K1428" s="3">
        <v>91.32</v>
      </c>
      <c r="L1428" s="3">
        <v>90.22</v>
      </c>
      <c r="M1428" s="3">
        <v>89.44</v>
      </c>
      <c r="N1428" s="3">
        <v>87.5</v>
      </c>
      <c r="O1428" s="3">
        <v>86.4</v>
      </c>
      <c r="P1428" s="3">
        <v>85.24</v>
      </c>
      <c r="Q1428" s="2">
        <v>1800</v>
      </c>
    </row>
    <row r="1429" spans="8:17">
      <c r="H1429" s="24" t="s">
        <v>551</v>
      </c>
      <c r="I1429" s="24" t="s">
        <v>2</v>
      </c>
      <c r="J1429" s="2">
        <v>9</v>
      </c>
      <c r="K1429" s="3">
        <v>92.1</v>
      </c>
      <c r="L1429" s="3">
        <v>88.83</v>
      </c>
      <c r="M1429" s="3">
        <v>90.34</v>
      </c>
      <c r="N1429" s="3">
        <v>88.37</v>
      </c>
      <c r="O1429" s="3">
        <v>88.11</v>
      </c>
      <c r="P1429" s="3">
        <v>86.85</v>
      </c>
      <c r="Q1429" s="2">
        <v>1023</v>
      </c>
    </row>
    <row r="1430" spans="8:17">
      <c r="H1430" s="24" t="s">
        <v>551</v>
      </c>
      <c r="I1430" s="24" t="s">
        <v>4</v>
      </c>
      <c r="J1430" s="2">
        <v>3</v>
      </c>
      <c r="K1430" s="3">
        <v>91.46</v>
      </c>
      <c r="L1430" s="3">
        <v>90.82</v>
      </c>
      <c r="M1430" s="3">
        <v>90.77</v>
      </c>
      <c r="N1430" s="3">
        <v>90.57</v>
      </c>
      <c r="O1430" s="3">
        <v>88.89</v>
      </c>
      <c r="P1430" s="3">
        <v>88.6</v>
      </c>
      <c r="Q1430" s="2">
        <v>4360</v>
      </c>
    </row>
    <row r="1431" spans="8:17">
      <c r="H1431" s="24" t="s">
        <v>551</v>
      </c>
      <c r="I1431" s="24" t="s">
        <v>5</v>
      </c>
      <c r="J1431" s="2">
        <v>3</v>
      </c>
      <c r="K1431" s="3">
        <v>91.81</v>
      </c>
      <c r="L1431" s="3">
        <v>90.49</v>
      </c>
      <c r="M1431" s="3">
        <v>90.6</v>
      </c>
      <c r="N1431" s="3">
        <v>89.05</v>
      </c>
      <c r="O1431" s="3">
        <v>88.35</v>
      </c>
      <c r="P1431" s="3">
        <v>87.2</v>
      </c>
      <c r="Q1431" s="2">
        <v>1713</v>
      </c>
    </row>
    <row r="1432" spans="8:17">
      <c r="H1432" s="24" t="s">
        <v>551</v>
      </c>
      <c r="I1432" s="24" t="s">
        <v>6</v>
      </c>
      <c r="J1432" s="2">
        <v>5</v>
      </c>
      <c r="K1432" s="3">
        <v>90.95</v>
      </c>
      <c r="L1432" s="3">
        <v>87.42</v>
      </c>
      <c r="M1432" s="3">
        <v>89.38</v>
      </c>
      <c r="N1432" s="3">
        <v>86.7</v>
      </c>
      <c r="O1432" s="3">
        <v>88.41</v>
      </c>
      <c r="P1432" s="3">
        <v>88.02</v>
      </c>
      <c r="Q1432" s="2">
        <v>996</v>
      </c>
    </row>
    <row r="1433" spans="8:17">
      <c r="H1433" s="24" t="s">
        <v>551</v>
      </c>
      <c r="I1433" s="24" t="s">
        <v>7</v>
      </c>
      <c r="J1433" s="2">
        <v>9</v>
      </c>
      <c r="K1433" s="3">
        <v>90.5</v>
      </c>
      <c r="L1433" s="3">
        <v>86.59</v>
      </c>
      <c r="M1433" s="3">
        <v>89.08</v>
      </c>
      <c r="N1433" s="3">
        <v>89.84</v>
      </c>
      <c r="O1433" s="3">
        <v>87.27</v>
      </c>
      <c r="P1433" s="3">
        <v>85.57</v>
      </c>
      <c r="Q1433" s="2">
        <v>598</v>
      </c>
    </row>
    <row r="1434" spans="8:17">
      <c r="H1434" s="24" t="s">
        <v>551</v>
      </c>
      <c r="I1434" s="24" t="s">
        <v>10</v>
      </c>
      <c r="J1434" s="2">
        <v>4</v>
      </c>
      <c r="K1434" s="3">
        <v>89.82</v>
      </c>
      <c r="L1434" s="3">
        <v>86.88</v>
      </c>
      <c r="M1434" s="3">
        <v>88.07</v>
      </c>
      <c r="N1434" s="3">
        <v>84.39</v>
      </c>
      <c r="O1434" s="3">
        <v>87.9</v>
      </c>
      <c r="P1434" s="3">
        <v>85.9</v>
      </c>
      <c r="Q1434" s="2">
        <v>1858</v>
      </c>
    </row>
    <row r="1435" spans="8:17">
      <c r="H1435" s="24" t="s">
        <v>551</v>
      </c>
      <c r="I1435" s="24" t="s">
        <v>13</v>
      </c>
      <c r="J1435" s="2">
        <v>5</v>
      </c>
      <c r="K1435" s="3">
        <v>91.88</v>
      </c>
      <c r="L1435" s="3">
        <v>90.07</v>
      </c>
      <c r="M1435" s="3">
        <v>90.07</v>
      </c>
      <c r="N1435" s="3">
        <v>88.02</v>
      </c>
      <c r="O1435" s="3">
        <v>86.35</v>
      </c>
      <c r="P1435" s="3">
        <v>85.24</v>
      </c>
      <c r="Q1435" s="2">
        <v>1204</v>
      </c>
    </row>
    <row r="1436" spans="8:17">
      <c r="H1436" s="24" t="s">
        <v>551</v>
      </c>
      <c r="I1436" s="24" t="s">
        <v>8</v>
      </c>
      <c r="J1436" s="2">
        <v>1</v>
      </c>
      <c r="K1436" s="3">
        <v>90.27</v>
      </c>
      <c r="L1436" s="3">
        <v>90.27</v>
      </c>
      <c r="M1436" s="3">
        <v>89.56</v>
      </c>
      <c r="N1436" s="3">
        <v>89.56</v>
      </c>
      <c r="O1436" s="3">
        <v>87.81</v>
      </c>
      <c r="P1436" s="3">
        <v>87.81</v>
      </c>
      <c r="Q1436" s="2">
        <v>590</v>
      </c>
    </row>
    <row r="1437" spans="8:17">
      <c r="H1437" s="24" t="s">
        <v>551</v>
      </c>
      <c r="I1437" s="24" t="s">
        <v>14</v>
      </c>
      <c r="J1437" s="2">
        <v>3</v>
      </c>
      <c r="K1437" s="3">
        <v>91.83</v>
      </c>
      <c r="L1437" s="3">
        <v>90.94</v>
      </c>
      <c r="M1437" s="3">
        <v>90.22</v>
      </c>
      <c r="N1437" s="3">
        <v>88.79</v>
      </c>
      <c r="O1437" s="3">
        <v>88.09</v>
      </c>
      <c r="P1437" s="3">
        <v>87.17</v>
      </c>
      <c r="Q1437" s="2">
        <v>590</v>
      </c>
    </row>
    <row r="1438" spans="8:17">
      <c r="H1438" s="24" t="s">
        <v>551</v>
      </c>
      <c r="I1438" s="24" t="s">
        <v>12</v>
      </c>
      <c r="J1438" s="2">
        <v>4</v>
      </c>
      <c r="K1438" s="3">
        <v>90.37</v>
      </c>
      <c r="L1438" s="3">
        <v>89.51</v>
      </c>
      <c r="M1438" s="3">
        <v>89.4</v>
      </c>
      <c r="N1438" s="3">
        <v>87.55</v>
      </c>
      <c r="O1438" s="3">
        <v>88.11</v>
      </c>
      <c r="P1438" s="3">
        <v>86.23</v>
      </c>
      <c r="Q1438" s="2">
        <v>848</v>
      </c>
    </row>
    <row r="1439" spans="8:17">
      <c r="H1439" s="24" t="s">
        <v>551</v>
      </c>
      <c r="I1439" s="24" t="s">
        <v>15</v>
      </c>
      <c r="J1439" s="2">
        <v>1</v>
      </c>
      <c r="K1439" s="3">
        <v>91.23</v>
      </c>
      <c r="L1439" s="3">
        <v>91.23</v>
      </c>
      <c r="M1439" s="3">
        <v>88.68</v>
      </c>
      <c r="N1439" s="3">
        <v>88.68</v>
      </c>
      <c r="O1439" s="3">
        <v>87.15</v>
      </c>
      <c r="P1439" s="3">
        <v>87.15</v>
      </c>
      <c r="Q1439" s="2">
        <v>1360</v>
      </c>
    </row>
    <row r="1440" spans="8:17">
      <c r="H1440" s="24" t="s">
        <v>518</v>
      </c>
      <c r="I1440" s="24" t="s">
        <v>3</v>
      </c>
      <c r="J1440" s="2">
        <v>11</v>
      </c>
      <c r="K1440" s="3">
        <v>92.54</v>
      </c>
      <c r="L1440" s="3">
        <v>90.05</v>
      </c>
      <c r="M1440" s="3">
        <v>91.37</v>
      </c>
      <c r="N1440" s="3">
        <v>89.88</v>
      </c>
      <c r="O1440" s="3">
        <v>88.14</v>
      </c>
      <c r="P1440" s="3">
        <v>86.56</v>
      </c>
      <c r="Q1440" s="2">
        <v>755</v>
      </c>
    </row>
    <row r="1441" spans="8:17">
      <c r="H1441" s="24" t="s">
        <v>518</v>
      </c>
      <c r="I1441" s="24" t="s">
        <v>1</v>
      </c>
      <c r="J1441" s="2">
        <v>35</v>
      </c>
      <c r="K1441" s="3">
        <v>93.56</v>
      </c>
      <c r="L1441" s="3">
        <v>92.63</v>
      </c>
      <c r="M1441" s="3">
        <v>92.25</v>
      </c>
      <c r="N1441" s="3">
        <v>92.65</v>
      </c>
      <c r="O1441" s="3">
        <v>87.62</v>
      </c>
      <c r="P1441" s="3">
        <v>86.96</v>
      </c>
      <c r="Q1441" s="2">
        <v>427</v>
      </c>
    </row>
    <row r="1442" spans="8:17">
      <c r="H1442" s="24" t="s">
        <v>518</v>
      </c>
      <c r="I1442" s="24" t="s">
        <v>2</v>
      </c>
      <c r="J1442" s="2">
        <v>38</v>
      </c>
      <c r="K1442" s="3">
        <v>93.42</v>
      </c>
      <c r="L1442" s="3">
        <v>93.16</v>
      </c>
      <c r="M1442" s="3">
        <v>91.72</v>
      </c>
      <c r="N1442" s="3">
        <v>92.55</v>
      </c>
      <c r="O1442" s="3">
        <v>87.54</v>
      </c>
      <c r="P1442" s="3">
        <v>88.01</v>
      </c>
      <c r="Q1442" s="2">
        <v>554</v>
      </c>
    </row>
    <row r="1443" spans="8:17">
      <c r="H1443" s="24" t="s">
        <v>518</v>
      </c>
      <c r="I1443" s="24" t="s">
        <v>4</v>
      </c>
      <c r="J1443" s="2">
        <v>4</v>
      </c>
      <c r="K1443" s="3">
        <v>93.35</v>
      </c>
      <c r="L1443" s="3">
        <v>91.23</v>
      </c>
      <c r="M1443" s="3">
        <v>92.19</v>
      </c>
      <c r="N1443" s="3">
        <v>90.3</v>
      </c>
      <c r="O1443" s="3">
        <v>87.31</v>
      </c>
      <c r="P1443" s="3">
        <v>86.76</v>
      </c>
      <c r="Q1443" s="2">
        <v>2733</v>
      </c>
    </row>
    <row r="1444" spans="8:17">
      <c r="H1444" s="24" t="s">
        <v>518</v>
      </c>
      <c r="I1444" s="24" t="s">
        <v>5</v>
      </c>
      <c r="J1444" s="2">
        <v>6</v>
      </c>
      <c r="K1444" s="3">
        <v>92.98</v>
      </c>
      <c r="L1444" s="3">
        <v>90.83</v>
      </c>
      <c r="M1444" s="3">
        <v>92.18</v>
      </c>
      <c r="N1444" s="3">
        <v>90.59</v>
      </c>
      <c r="O1444" s="3">
        <v>87.53</v>
      </c>
      <c r="P1444" s="3">
        <v>86.13</v>
      </c>
      <c r="Q1444" s="2">
        <v>1750</v>
      </c>
    </row>
    <row r="1445" spans="8:17">
      <c r="H1445" s="24" t="s">
        <v>518</v>
      </c>
      <c r="I1445" s="24" t="s">
        <v>6</v>
      </c>
      <c r="J1445" s="2">
        <v>13</v>
      </c>
      <c r="K1445" s="3">
        <v>92.93</v>
      </c>
      <c r="L1445" s="3">
        <v>88.52</v>
      </c>
      <c r="M1445" s="3">
        <v>91.84</v>
      </c>
      <c r="N1445" s="3">
        <v>87.36</v>
      </c>
      <c r="O1445" s="3">
        <v>87.18</v>
      </c>
      <c r="P1445" s="3">
        <v>84.67</v>
      </c>
      <c r="Q1445" s="2">
        <v>1017</v>
      </c>
    </row>
    <row r="1446" spans="8:17">
      <c r="H1446" s="24" t="s">
        <v>518</v>
      </c>
      <c r="I1446" s="24" t="s">
        <v>7</v>
      </c>
      <c r="J1446" s="2">
        <v>12</v>
      </c>
      <c r="K1446" s="3">
        <v>93.48</v>
      </c>
      <c r="L1446" s="3">
        <v>90.13</v>
      </c>
      <c r="M1446" s="3">
        <v>91.42</v>
      </c>
      <c r="N1446" s="3">
        <v>88.64</v>
      </c>
      <c r="O1446" s="3">
        <v>87.16</v>
      </c>
      <c r="P1446" s="3">
        <v>85.79</v>
      </c>
      <c r="Q1446" s="2">
        <v>1104</v>
      </c>
    </row>
    <row r="1447" spans="8:17">
      <c r="H1447" s="24" t="s">
        <v>518</v>
      </c>
      <c r="I1447" s="24" t="s">
        <v>10</v>
      </c>
      <c r="J1447" s="2">
        <v>1</v>
      </c>
      <c r="K1447" s="3">
        <v>92.43</v>
      </c>
      <c r="L1447" s="3">
        <v>92.43</v>
      </c>
      <c r="M1447" s="3">
        <v>90.84</v>
      </c>
      <c r="N1447" s="3">
        <v>90.84</v>
      </c>
      <c r="O1447" s="3">
        <v>87.15</v>
      </c>
      <c r="P1447" s="3">
        <v>87.15</v>
      </c>
      <c r="Q1447" s="2">
        <v>1790</v>
      </c>
    </row>
    <row r="1448" spans="8:17">
      <c r="H1448" s="24" t="s">
        <v>518</v>
      </c>
      <c r="I1448" s="24" t="s">
        <v>8</v>
      </c>
      <c r="J1448" s="2">
        <v>26</v>
      </c>
      <c r="K1448" s="3">
        <v>93.41</v>
      </c>
      <c r="L1448" s="3">
        <v>90.12</v>
      </c>
      <c r="M1448" s="3">
        <v>91.95</v>
      </c>
      <c r="N1448" s="3">
        <v>91.43</v>
      </c>
      <c r="O1448" s="3">
        <v>87.63</v>
      </c>
      <c r="P1448" s="3">
        <v>86.56</v>
      </c>
      <c r="Q1448" s="2">
        <v>368</v>
      </c>
    </row>
    <row r="1449" spans="8:17">
      <c r="H1449" s="24" t="s">
        <v>518</v>
      </c>
      <c r="I1449" s="24" t="s">
        <v>11</v>
      </c>
      <c r="J1449" s="2">
        <v>7</v>
      </c>
      <c r="K1449" s="3">
        <v>93.58</v>
      </c>
      <c r="L1449" s="3">
        <v>92.28</v>
      </c>
      <c r="M1449" s="3">
        <v>92.37</v>
      </c>
      <c r="N1449" s="3">
        <v>90.85</v>
      </c>
      <c r="O1449" s="3">
        <v>86.53</v>
      </c>
      <c r="P1449" s="3">
        <v>84.99</v>
      </c>
      <c r="Q1449" s="2">
        <v>1486</v>
      </c>
    </row>
    <row r="1450" spans="8:17">
      <c r="H1450" s="24" t="s">
        <v>518</v>
      </c>
      <c r="I1450" s="24" t="s">
        <v>14</v>
      </c>
      <c r="J1450" s="2">
        <v>11</v>
      </c>
      <c r="K1450" s="3">
        <v>92.92</v>
      </c>
      <c r="L1450" s="3">
        <v>90.69</v>
      </c>
      <c r="M1450" s="3">
        <v>91.38</v>
      </c>
      <c r="N1450" s="3">
        <v>88.28</v>
      </c>
      <c r="O1450" s="3">
        <v>87.83</v>
      </c>
      <c r="P1450" s="3">
        <v>86.01</v>
      </c>
      <c r="Q1450" s="2">
        <v>1481</v>
      </c>
    </row>
    <row r="1451" spans="8:17">
      <c r="H1451" s="24" t="s">
        <v>518</v>
      </c>
      <c r="I1451" s="24" t="s">
        <v>9</v>
      </c>
      <c r="J1451" s="2">
        <v>7</v>
      </c>
      <c r="K1451" s="3">
        <v>94.03</v>
      </c>
      <c r="L1451" s="3">
        <v>91.16</v>
      </c>
      <c r="M1451" s="3">
        <v>91.73</v>
      </c>
      <c r="N1451" s="3">
        <v>90.3</v>
      </c>
      <c r="O1451" s="3">
        <v>87.31</v>
      </c>
      <c r="P1451" s="3">
        <v>86.29</v>
      </c>
      <c r="Q1451" s="2">
        <v>1806</v>
      </c>
    </row>
    <row r="1452" spans="8:17">
      <c r="H1452" s="24" t="s">
        <v>518</v>
      </c>
      <c r="I1452" s="24" t="s">
        <v>12</v>
      </c>
      <c r="J1452" s="2">
        <v>6</v>
      </c>
      <c r="K1452" s="3">
        <v>94.21</v>
      </c>
      <c r="L1452" s="3">
        <v>92.39</v>
      </c>
      <c r="M1452" s="3">
        <v>92.59</v>
      </c>
      <c r="N1452" s="3">
        <v>92.07</v>
      </c>
      <c r="O1452" s="3">
        <v>88.04</v>
      </c>
      <c r="P1452" s="3">
        <v>86.42</v>
      </c>
      <c r="Q1452" s="2">
        <v>1460</v>
      </c>
    </row>
    <row r="1453" spans="8:17">
      <c r="H1453" s="24" t="s">
        <v>518</v>
      </c>
      <c r="I1453" s="24" t="s">
        <v>15</v>
      </c>
      <c r="J1453" s="2">
        <v>1</v>
      </c>
      <c r="K1453" s="3">
        <v>92.77</v>
      </c>
      <c r="L1453" s="3">
        <v>92.77</v>
      </c>
      <c r="M1453" s="3">
        <v>91.71</v>
      </c>
      <c r="N1453" s="3">
        <v>91.71</v>
      </c>
      <c r="O1453" s="3">
        <v>87.15</v>
      </c>
      <c r="P1453" s="3">
        <v>87.15</v>
      </c>
      <c r="Q1453" s="2">
        <v>5670</v>
      </c>
    </row>
    <row r="1454" spans="8:17">
      <c r="H1454" s="24" t="s">
        <v>518</v>
      </c>
      <c r="I1454" s="24" t="s">
        <v>616</v>
      </c>
      <c r="J1454" s="2">
        <v>1</v>
      </c>
      <c r="K1454" s="3">
        <v>92.66</v>
      </c>
      <c r="L1454" s="3">
        <v>92.66</v>
      </c>
      <c r="M1454" s="3">
        <v>91.21</v>
      </c>
      <c r="N1454" s="3">
        <v>91.21</v>
      </c>
      <c r="O1454" s="3">
        <v>88.4</v>
      </c>
      <c r="P1454" s="3">
        <v>88.4</v>
      </c>
      <c r="Q1454" s="2">
        <v>100</v>
      </c>
    </row>
    <row r="1455" spans="8:17">
      <c r="H1455" s="24" t="s">
        <v>532</v>
      </c>
      <c r="I1455" s="24" t="s">
        <v>3</v>
      </c>
      <c r="J1455" s="2">
        <v>11</v>
      </c>
      <c r="K1455" s="3">
        <v>93.18</v>
      </c>
      <c r="L1455" s="3">
        <v>90.7</v>
      </c>
      <c r="M1455" s="3">
        <v>92.5</v>
      </c>
      <c r="N1455" s="3">
        <v>90.64</v>
      </c>
      <c r="O1455" s="3">
        <v>87.34</v>
      </c>
      <c r="P1455" s="3">
        <v>85.98</v>
      </c>
      <c r="Q1455" s="2">
        <v>824</v>
      </c>
    </row>
    <row r="1456" spans="8:17">
      <c r="H1456" s="24" t="s">
        <v>532</v>
      </c>
      <c r="I1456" s="24" t="s">
        <v>1</v>
      </c>
      <c r="J1456" s="2">
        <v>22</v>
      </c>
      <c r="K1456" s="3">
        <v>93.48</v>
      </c>
      <c r="L1456" s="3">
        <v>93.43</v>
      </c>
      <c r="M1456" s="3">
        <v>91.53</v>
      </c>
      <c r="N1456" s="3">
        <v>88.53</v>
      </c>
      <c r="O1456" s="3">
        <v>87.35</v>
      </c>
      <c r="P1456" s="3">
        <v>87.61</v>
      </c>
      <c r="Q1456" s="2">
        <v>728</v>
      </c>
    </row>
    <row r="1457" spans="8:17">
      <c r="H1457" s="24" t="s">
        <v>532</v>
      </c>
      <c r="I1457" s="24" t="s">
        <v>2</v>
      </c>
      <c r="J1457" s="2">
        <v>11</v>
      </c>
      <c r="K1457" s="3">
        <v>92.84</v>
      </c>
      <c r="L1457" s="3">
        <v>89.14</v>
      </c>
      <c r="M1457" s="3">
        <v>90.77</v>
      </c>
      <c r="N1457" s="3">
        <v>88.86</v>
      </c>
      <c r="O1457" s="3">
        <v>87.08</v>
      </c>
      <c r="P1457" s="3">
        <v>85.41</v>
      </c>
      <c r="Q1457" s="2">
        <v>695</v>
      </c>
    </row>
    <row r="1458" spans="8:17">
      <c r="H1458" s="24" t="s">
        <v>532</v>
      </c>
      <c r="I1458" s="24" t="s">
        <v>4</v>
      </c>
      <c r="J1458" s="2">
        <v>2</v>
      </c>
      <c r="K1458" s="3">
        <v>91.91</v>
      </c>
      <c r="L1458" s="3">
        <v>91.51</v>
      </c>
      <c r="M1458" s="3">
        <v>91.02</v>
      </c>
      <c r="N1458" s="3">
        <v>90.44</v>
      </c>
      <c r="O1458" s="3">
        <v>86.57</v>
      </c>
      <c r="P1458" s="3">
        <v>86.24</v>
      </c>
      <c r="Q1458" s="2">
        <v>2430</v>
      </c>
    </row>
    <row r="1459" spans="8:17">
      <c r="H1459" s="24" t="s">
        <v>532</v>
      </c>
      <c r="I1459" s="24" t="s">
        <v>5</v>
      </c>
      <c r="J1459" s="2">
        <v>3</v>
      </c>
      <c r="K1459" s="3">
        <v>91.32</v>
      </c>
      <c r="L1459" s="3">
        <v>90.74</v>
      </c>
      <c r="M1459" s="3">
        <v>90.23</v>
      </c>
      <c r="N1459" s="3">
        <v>89.05</v>
      </c>
      <c r="O1459" s="3">
        <v>87.58</v>
      </c>
      <c r="P1459" s="3">
        <v>87.01</v>
      </c>
      <c r="Q1459" s="2">
        <v>2730</v>
      </c>
    </row>
    <row r="1460" spans="8:17">
      <c r="H1460" s="24" t="s">
        <v>532</v>
      </c>
      <c r="I1460" s="24" t="s">
        <v>6</v>
      </c>
      <c r="J1460" s="2">
        <v>18</v>
      </c>
      <c r="K1460" s="3">
        <v>93.58</v>
      </c>
      <c r="L1460" s="3">
        <v>90.94</v>
      </c>
      <c r="M1460" s="3">
        <v>91.22</v>
      </c>
      <c r="N1460" s="3">
        <v>87.05</v>
      </c>
      <c r="O1460" s="3">
        <v>87.25</v>
      </c>
      <c r="P1460" s="3">
        <v>87.51</v>
      </c>
      <c r="Q1460" s="2">
        <v>634</v>
      </c>
    </row>
    <row r="1461" spans="8:17">
      <c r="H1461" s="24" t="s">
        <v>532</v>
      </c>
      <c r="I1461" s="24" t="s">
        <v>7</v>
      </c>
      <c r="J1461" s="2">
        <v>24</v>
      </c>
      <c r="K1461" s="3">
        <v>93.18</v>
      </c>
      <c r="L1461" s="3">
        <v>93.49</v>
      </c>
      <c r="M1461" s="3">
        <v>91.32</v>
      </c>
      <c r="N1461" s="3">
        <v>89.18</v>
      </c>
      <c r="O1461" s="3">
        <v>87.37</v>
      </c>
      <c r="P1461" s="3">
        <v>85.8</v>
      </c>
      <c r="Q1461" s="2">
        <v>566</v>
      </c>
    </row>
    <row r="1462" spans="8:17">
      <c r="H1462" s="24" t="s">
        <v>532</v>
      </c>
      <c r="I1462" s="24" t="s">
        <v>10</v>
      </c>
      <c r="J1462" s="2">
        <v>4</v>
      </c>
      <c r="K1462" s="3">
        <v>91.81</v>
      </c>
      <c r="L1462" s="3">
        <v>90.15</v>
      </c>
      <c r="M1462" s="3">
        <v>89.67</v>
      </c>
      <c r="N1462" s="3">
        <v>87.64</v>
      </c>
      <c r="O1462" s="3">
        <v>86.72</v>
      </c>
      <c r="P1462" s="3">
        <v>86.53</v>
      </c>
      <c r="Q1462" s="2">
        <v>2650</v>
      </c>
    </row>
    <row r="1463" spans="8:17">
      <c r="H1463" s="24" t="s">
        <v>532</v>
      </c>
      <c r="I1463" s="24" t="s">
        <v>13</v>
      </c>
      <c r="J1463" s="2">
        <v>2</v>
      </c>
      <c r="K1463" s="3">
        <v>93.4</v>
      </c>
      <c r="L1463" s="3">
        <v>90.9</v>
      </c>
      <c r="M1463" s="3">
        <v>91.77</v>
      </c>
      <c r="N1463" s="3">
        <v>90.81</v>
      </c>
      <c r="O1463" s="3">
        <v>86.33</v>
      </c>
      <c r="P1463" s="3">
        <v>85.7</v>
      </c>
      <c r="Q1463" s="2">
        <v>2135</v>
      </c>
    </row>
    <row r="1464" spans="8:17">
      <c r="H1464" s="24" t="s">
        <v>532</v>
      </c>
      <c r="I1464" s="24" t="s">
        <v>8</v>
      </c>
      <c r="J1464" s="2">
        <v>24</v>
      </c>
      <c r="K1464" s="3">
        <v>92.93</v>
      </c>
      <c r="L1464" s="3">
        <v>90</v>
      </c>
      <c r="M1464" s="3">
        <v>91.23</v>
      </c>
      <c r="N1464" s="3">
        <v>91.08</v>
      </c>
      <c r="O1464" s="3">
        <v>87.21</v>
      </c>
      <c r="P1464" s="3">
        <v>87.24</v>
      </c>
      <c r="Q1464" s="2">
        <v>457</v>
      </c>
    </row>
    <row r="1465" spans="8:17">
      <c r="H1465" s="24" t="s">
        <v>532</v>
      </c>
      <c r="I1465" s="24" t="s">
        <v>11</v>
      </c>
      <c r="J1465" s="2">
        <v>3</v>
      </c>
      <c r="K1465" s="3">
        <v>92.95</v>
      </c>
      <c r="L1465" s="3">
        <v>92.07</v>
      </c>
      <c r="M1465" s="3">
        <v>92.25</v>
      </c>
      <c r="N1465" s="3">
        <v>91.11</v>
      </c>
      <c r="O1465" s="3">
        <v>87.27</v>
      </c>
      <c r="P1465" s="3">
        <v>85.77</v>
      </c>
      <c r="Q1465" s="2">
        <v>1447</v>
      </c>
    </row>
    <row r="1466" spans="8:17">
      <c r="H1466" s="24" t="s">
        <v>532</v>
      </c>
      <c r="I1466" s="24" t="s">
        <v>14</v>
      </c>
      <c r="J1466" s="2">
        <v>4</v>
      </c>
      <c r="K1466" s="3">
        <v>91.33</v>
      </c>
      <c r="L1466" s="3">
        <v>88.55</v>
      </c>
      <c r="M1466" s="3">
        <v>90.88</v>
      </c>
      <c r="N1466" s="3">
        <v>88.33</v>
      </c>
      <c r="O1466" s="3">
        <v>86.38</v>
      </c>
      <c r="P1466" s="3">
        <v>84.88</v>
      </c>
      <c r="Q1466" s="2">
        <v>2510</v>
      </c>
    </row>
    <row r="1467" spans="8:17">
      <c r="H1467" s="24" t="s">
        <v>532</v>
      </c>
      <c r="I1467" s="24" t="s">
        <v>9</v>
      </c>
      <c r="J1467" s="2">
        <v>2</v>
      </c>
      <c r="K1467" s="3">
        <v>93.27</v>
      </c>
      <c r="L1467" s="3">
        <v>92.44</v>
      </c>
      <c r="M1467" s="3">
        <v>90.88</v>
      </c>
      <c r="N1467" s="3">
        <v>89.87</v>
      </c>
      <c r="O1467" s="3">
        <v>87.01</v>
      </c>
      <c r="P1467" s="3">
        <v>86.39</v>
      </c>
      <c r="Q1467" s="2">
        <v>1505</v>
      </c>
    </row>
    <row r="1468" spans="8:17">
      <c r="H1468" s="24" t="s">
        <v>532</v>
      </c>
      <c r="I1468" s="24" t="s">
        <v>12</v>
      </c>
      <c r="J1468" s="2">
        <v>2</v>
      </c>
      <c r="K1468" s="3">
        <v>92.63</v>
      </c>
      <c r="L1468" s="3">
        <v>91.84</v>
      </c>
      <c r="M1468" s="3">
        <v>92.09</v>
      </c>
      <c r="N1468" s="3">
        <v>91.14</v>
      </c>
      <c r="O1468" s="3">
        <v>87.02</v>
      </c>
      <c r="P1468" s="3">
        <v>85.6</v>
      </c>
      <c r="Q1468" s="2">
        <v>5460</v>
      </c>
    </row>
    <row r="1469" spans="8:17">
      <c r="H1469" s="24" t="s">
        <v>532</v>
      </c>
      <c r="I1469" s="24" t="s">
        <v>15</v>
      </c>
      <c r="J1469" s="2">
        <v>2</v>
      </c>
      <c r="K1469" s="3">
        <v>92.63</v>
      </c>
      <c r="L1469" s="3">
        <v>92.24</v>
      </c>
      <c r="M1469" s="3">
        <v>90.31</v>
      </c>
      <c r="N1469" s="3">
        <v>88.64</v>
      </c>
      <c r="O1469" s="3">
        <v>86.66</v>
      </c>
      <c r="P1469" s="3">
        <v>85.84</v>
      </c>
      <c r="Q1469" s="2">
        <v>3515</v>
      </c>
    </row>
    <row r="1470" spans="8:17">
      <c r="H1470" s="24" t="s">
        <v>488</v>
      </c>
      <c r="I1470" s="24" t="s">
        <v>3</v>
      </c>
      <c r="J1470" s="2">
        <v>34</v>
      </c>
      <c r="K1470" s="3">
        <v>93.6</v>
      </c>
      <c r="L1470" s="3">
        <v>92.05</v>
      </c>
      <c r="M1470" s="3">
        <v>92.11</v>
      </c>
      <c r="N1470" s="3">
        <v>91.95</v>
      </c>
      <c r="O1470" s="3">
        <v>87.45</v>
      </c>
      <c r="P1470" s="3">
        <v>86.43</v>
      </c>
      <c r="Q1470" s="2">
        <v>1048</v>
      </c>
    </row>
    <row r="1471" spans="8:17">
      <c r="H1471" s="24" t="s">
        <v>488</v>
      </c>
      <c r="I1471" s="24" t="s">
        <v>1</v>
      </c>
      <c r="J1471" s="2">
        <v>107</v>
      </c>
      <c r="K1471" s="3">
        <v>93.54</v>
      </c>
      <c r="L1471" s="3">
        <v>93.65</v>
      </c>
      <c r="M1471" s="3">
        <v>92.28</v>
      </c>
      <c r="N1471" s="3">
        <v>91.76</v>
      </c>
      <c r="O1471" s="3">
        <v>87.48</v>
      </c>
      <c r="P1471" s="3">
        <v>86.66</v>
      </c>
      <c r="Q1471" s="2">
        <v>642</v>
      </c>
    </row>
    <row r="1472" spans="8:17">
      <c r="H1472" s="24" t="s">
        <v>488</v>
      </c>
      <c r="I1472" s="24" t="s">
        <v>2</v>
      </c>
      <c r="J1472" s="2">
        <v>67</v>
      </c>
      <c r="K1472" s="3">
        <v>94.07</v>
      </c>
      <c r="L1472" s="3">
        <v>94.16</v>
      </c>
      <c r="M1472" s="3">
        <v>92.49</v>
      </c>
      <c r="N1472" s="3">
        <v>92.95</v>
      </c>
      <c r="O1472" s="3">
        <v>87.62</v>
      </c>
      <c r="P1472" s="3">
        <v>86.66</v>
      </c>
      <c r="Q1472" s="2">
        <v>659</v>
      </c>
    </row>
    <row r="1473" spans="8:17">
      <c r="H1473" s="24" t="s">
        <v>488</v>
      </c>
      <c r="I1473" s="24" t="s">
        <v>4</v>
      </c>
      <c r="J1473" s="2">
        <v>11</v>
      </c>
      <c r="K1473" s="3">
        <v>92.95</v>
      </c>
      <c r="L1473" s="3">
        <v>88.61</v>
      </c>
      <c r="M1473" s="3">
        <v>91.65</v>
      </c>
      <c r="N1473" s="3">
        <v>87.2</v>
      </c>
      <c r="O1473" s="3">
        <v>87.9</v>
      </c>
      <c r="P1473" s="3">
        <v>85.07</v>
      </c>
      <c r="Q1473" s="2">
        <v>3351</v>
      </c>
    </row>
    <row r="1474" spans="8:17">
      <c r="H1474" s="24" t="s">
        <v>488</v>
      </c>
      <c r="I1474" s="24" t="s">
        <v>5</v>
      </c>
      <c r="J1474" s="2">
        <v>11</v>
      </c>
      <c r="K1474" s="3">
        <v>92.53</v>
      </c>
      <c r="L1474" s="3">
        <v>90.14</v>
      </c>
      <c r="M1474" s="3">
        <v>91.57</v>
      </c>
      <c r="N1474" s="3">
        <v>88.48</v>
      </c>
      <c r="O1474" s="3">
        <v>88.13</v>
      </c>
      <c r="P1474" s="3">
        <v>86.24</v>
      </c>
      <c r="Q1474" s="2">
        <v>3491</v>
      </c>
    </row>
    <row r="1475" spans="8:17">
      <c r="H1475" s="24" t="s">
        <v>488</v>
      </c>
      <c r="I1475" s="24" t="s">
        <v>6</v>
      </c>
      <c r="J1475" s="2">
        <v>64</v>
      </c>
      <c r="K1475" s="3">
        <v>93.49</v>
      </c>
      <c r="L1475" s="3">
        <v>91.95</v>
      </c>
      <c r="M1475" s="3">
        <v>92.52</v>
      </c>
      <c r="N1475" s="3">
        <v>92.36</v>
      </c>
      <c r="O1475" s="3">
        <v>87.82</v>
      </c>
      <c r="P1475" s="3">
        <v>86.93</v>
      </c>
      <c r="Q1475" s="2">
        <v>809</v>
      </c>
    </row>
    <row r="1476" spans="8:17">
      <c r="H1476" s="24" t="s">
        <v>488</v>
      </c>
      <c r="I1476" s="24" t="s">
        <v>7</v>
      </c>
      <c r="J1476" s="2">
        <v>66</v>
      </c>
      <c r="K1476" s="3">
        <v>93.67</v>
      </c>
      <c r="L1476" s="3">
        <v>93.77</v>
      </c>
      <c r="M1476" s="3">
        <v>92.29</v>
      </c>
      <c r="N1476" s="3">
        <v>93.19</v>
      </c>
      <c r="O1476" s="3">
        <v>87.88</v>
      </c>
      <c r="P1476" s="3">
        <v>87.33</v>
      </c>
      <c r="Q1476" s="2">
        <v>981</v>
      </c>
    </row>
    <row r="1477" spans="8:17">
      <c r="H1477" s="24" t="s">
        <v>488</v>
      </c>
      <c r="I1477" s="24" t="s">
        <v>10</v>
      </c>
      <c r="J1477" s="2">
        <v>9</v>
      </c>
      <c r="K1477" s="3">
        <v>93.82</v>
      </c>
      <c r="L1477" s="3">
        <v>91.63</v>
      </c>
      <c r="M1477" s="3">
        <v>92.04</v>
      </c>
      <c r="N1477" s="3">
        <v>90.02</v>
      </c>
      <c r="O1477" s="3">
        <v>87.49</v>
      </c>
      <c r="P1477" s="3">
        <v>85.87</v>
      </c>
      <c r="Q1477" s="2">
        <v>3073</v>
      </c>
    </row>
    <row r="1478" spans="8:17">
      <c r="H1478" s="24" t="s">
        <v>488</v>
      </c>
      <c r="I1478" s="24" t="s">
        <v>13</v>
      </c>
      <c r="J1478" s="2">
        <v>8</v>
      </c>
      <c r="K1478" s="3">
        <v>92.7</v>
      </c>
      <c r="L1478" s="3">
        <v>89.23</v>
      </c>
      <c r="M1478" s="3">
        <v>91.4</v>
      </c>
      <c r="N1478" s="3">
        <v>89.2</v>
      </c>
      <c r="O1478" s="3">
        <v>88.71</v>
      </c>
      <c r="P1478" s="3">
        <v>87.04</v>
      </c>
      <c r="Q1478" s="2">
        <v>3090</v>
      </c>
    </row>
    <row r="1479" spans="8:17">
      <c r="H1479" s="24" t="s">
        <v>488</v>
      </c>
      <c r="I1479" s="24" t="s">
        <v>8</v>
      </c>
      <c r="J1479" s="2">
        <v>174</v>
      </c>
      <c r="K1479" s="3">
        <v>93.93</v>
      </c>
      <c r="L1479" s="3">
        <v>93.37</v>
      </c>
      <c r="M1479" s="3">
        <v>92.7</v>
      </c>
      <c r="N1479" s="3">
        <v>93.91</v>
      </c>
      <c r="O1479" s="3">
        <v>88</v>
      </c>
      <c r="P1479" s="3">
        <v>88.41</v>
      </c>
      <c r="Q1479" s="2">
        <v>312</v>
      </c>
    </row>
    <row r="1480" spans="8:17">
      <c r="H1480" s="24" t="s">
        <v>488</v>
      </c>
      <c r="I1480" s="24" t="s">
        <v>11</v>
      </c>
      <c r="J1480" s="2">
        <v>24</v>
      </c>
      <c r="K1480" s="3">
        <v>93.75</v>
      </c>
      <c r="L1480" s="3">
        <v>90.36</v>
      </c>
      <c r="M1480" s="3">
        <v>92.18</v>
      </c>
      <c r="N1480" s="3">
        <v>86.71</v>
      </c>
      <c r="O1480" s="3">
        <v>88.3</v>
      </c>
      <c r="P1480" s="3">
        <v>88.78</v>
      </c>
      <c r="Q1480" s="2">
        <v>1033</v>
      </c>
    </row>
    <row r="1481" spans="8:17">
      <c r="H1481" s="24" t="s">
        <v>488</v>
      </c>
      <c r="I1481" s="24" t="s">
        <v>14</v>
      </c>
      <c r="J1481" s="2">
        <v>26</v>
      </c>
      <c r="K1481" s="3">
        <v>93.89</v>
      </c>
      <c r="L1481" s="3">
        <v>92.02</v>
      </c>
      <c r="M1481" s="3">
        <v>92.53</v>
      </c>
      <c r="N1481" s="3">
        <v>92.01</v>
      </c>
      <c r="O1481" s="3">
        <v>88.07</v>
      </c>
      <c r="P1481" s="3">
        <v>87.68</v>
      </c>
      <c r="Q1481" s="2">
        <v>1235</v>
      </c>
    </row>
    <row r="1482" spans="8:17">
      <c r="H1482" s="24" t="s">
        <v>488</v>
      </c>
      <c r="I1482" s="24" t="s">
        <v>9</v>
      </c>
      <c r="J1482" s="2">
        <v>43</v>
      </c>
      <c r="K1482" s="3">
        <v>93.9</v>
      </c>
      <c r="L1482" s="3">
        <v>94.28</v>
      </c>
      <c r="M1482" s="3">
        <v>92.41</v>
      </c>
      <c r="N1482" s="3">
        <v>92.74</v>
      </c>
      <c r="O1482" s="3">
        <v>87.89</v>
      </c>
      <c r="P1482" s="3">
        <v>87.16</v>
      </c>
      <c r="Q1482" s="2">
        <v>1381</v>
      </c>
    </row>
    <row r="1483" spans="8:17">
      <c r="H1483" s="24" t="s">
        <v>488</v>
      </c>
      <c r="I1483" s="24" t="s">
        <v>12</v>
      </c>
      <c r="J1483" s="2">
        <v>36</v>
      </c>
      <c r="K1483" s="3">
        <v>93.59</v>
      </c>
      <c r="L1483" s="3">
        <v>90.83</v>
      </c>
      <c r="M1483" s="3">
        <v>92.15</v>
      </c>
      <c r="N1483" s="3">
        <v>92.08</v>
      </c>
      <c r="O1483" s="3">
        <v>88.07</v>
      </c>
      <c r="P1483" s="3">
        <v>87.66</v>
      </c>
      <c r="Q1483" s="2">
        <v>1321</v>
      </c>
    </row>
    <row r="1484" spans="8:17">
      <c r="H1484" s="24" t="s">
        <v>488</v>
      </c>
      <c r="I1484" s="24" t="s">
        <v>15</v>
      </c>
      <c r="J1484" s="2">
        <v>5</v>
      </c>
      <c r="K1484" s="3">
        <v>92.72</v>
      </c>
      <c r="L1484" s="3">
        <v>91.78</v>
      </c>
      <c r="M1484" s="3">
        <v>91.7</v>
      </c>
      <c r="N1484" s="3">
        <v>90.1</v>
      </c>
      <c r="O1484" s="3">
        <v>87.85</v>
      </c>
      <c r="P1484" s="3">
        <v>86.87</v>
      </c>
      <c r="Q1484" s="2">
        <v>7640</v>
      </c>
    </row>
    <row r="1485" spans="8:17">
      <c r="H1485" s="24" t="s">
        <v>488</v>
      </c>
      <c r="I1485" s="24" t="s">
        <v>616</v>
      </c>
      <c r="J1485" s="2">
        <v>1</v>
      </c>
      <c r="K1485" s="3">
        <v>92.63</v>
      </c>
      <c r="L1485" s="3">
        <v>92.63</v>
      </c>
      <c r="M1485" s="3">
        <v>91.07</v>
      </c>
      <c r="N1485" s="3">
        <v>91.07</v>
      </c>
      <c r="O1485" s="3">
        <v>87.34</v>
      </c>
      <c r="P1485" s="3">
        <v>87.34</v>
      </c>
      <c r="Q1485" s="2">
        <v>100</v>
      </c>
    </row>
    <row r="1486" spans="8:17">
      <c r="H1486" s="24" t="s">
        <v>455</v>
      </c>
      <c r="I1486" s="24" t="s">
        <v>3</v>
      </c>
      <c r="J1486" s="2">
        <v>324</v>
      </c>
      <c r="K1486" s="3">
        <v>94.42</v>
      </c>
      <c r="L1486" s="3">
        <v>93.72</v>
      </c>
      <c r="M1486" s="3">
        <v>91.37</v>
      </c>
      <c r="N1486" s="3">
        <v>90.99</v>
      </c>
      <c r="O1486" s="3">
        <v>88.83</v>
      </c>
      <c r="P1486" s="3">
        <v>88.41</v>
      </c>
      <c r="Q1486" s="2">
        <v>1154</v>
      </c>
    </row>
    <row r="1487" spans="8:17">
      <c r="H1487" s="24" t="s">
        <v>455</v>
      </c>
      <c r="I1487" s="24" t="s">
        <v>1</v>
      </c>
      <c r="J1487" s="2">
        <v>510</v>
      </c>
      <c r="K1487" s="3">
        <v>94.69</v>
      </c>
      <c r="L1487" s="3">
        <v>95.01</v>
      </c>
      <c r="M1487" s="3">
        <v>91.68</v>
      </c>
      <c r="N1487" s="3">
        <v>92.71</v>
      </c>
      <c r="O1487" s="3">
        <v>88.95</v>
      </c>
      <c r="P1487" s="3">
        <v>87.14</v>
      </c>
      <c r="Q1487" s="2">
        <v>810</v>
      </c>
    </row>
    <row r="1488" spans="8:17">
      <c r="H1488" s="24" t="s">
        <v>455</v>
      </c>
      <c r="I1488" s="24" t="s">
        <v>2</v>
      </c>
      <c r="J1488" s="2">
        <v>617</v>
      </c>
      <c r="K1488" s="3">
        <v>95.22</v>
      </c>
      <c r="L1488" s="3">
        <v>94.19</v>
      </c>
      <c r="M1488" s="3">
        <v>91.36</v>
      </c>
      <c r="N1488" s="3">
        <v>91.55</v>
      </c>
      <c r="O1488" s="3">
        <v>89.25</v>
      </c>
      <c r="P1488" s="3">
        <v>87.34</v>
      </c>
      <c r="Q1488" s="2">
        <v>636</v>
      </c>
    </row>
    <row r="1489" spans="8:17">
      <c r="H1489" s="24" t="s">
        <v>455</v>
      </c>
      <c r="I1489" s="24" t="s">
        <v>4</v>
      </c>
      <c r="J1489" s="2">
        <v>113</v>
      </c>
      <c r="K1489" s="3">
        <v>94.71</v>
      </c>
      <c r="L1489" s="3">
        <v>92.96</v>
      </c>
      <c r="M1489" s="3">
        <v>91.24</v>
      </c>
      <c r="N1489" s="3">
        <v>88.98</v>
      </c>
      <c r="O1489" s="3">
        <v>89.33</v>
      </c>
      <c r="P1489" s="3">
        <v>88.14</v>
      </c>
      <c r="Q1489" s="2">
        <v>3162</v>
      </c>
    </row>
    <row r="1490" spans="8:17">
      <c r="H1490" s="24" t="s">
        <v>455</v>
      </c>
      <c r="I1490" s="24" t="s">
        <v>5</v>
      </c>
      <c r="J1490" s="2">
        <v>74</v>
      </c>
      <c r="K1490" s="3">
        <v>94.18</v>
      </c>
      <c r="L1490" s="3">
        <v>92.31</v>
      </c>
      <c r="M1490" s="3">
        <v>90.99</v>
      </c>
      <c r="N1490" s="3">
        <v>88.7</v>
      </c>
      <c r="O1490" s="3">
        <v>89.17</v>
      </c>
      <c r="P1490" s="3">
        <v>87.6</v>
      </c>
      <c r="Q1490" s="2">
        <v>3013</v>
      </c>
    </row>
    <row r="1491" spans="8:17">
      <c r="H1491" s="24" t="s">
        <v>455</v>
      </c>
      <c r="I1491" s="24" t="s">
        <v>6</v>
      </c>
      <c r="J1491" s="2">
        <v>484</v>
      </c>
      <c r="K1491" s="3">
        <v>94.56</v>
      </c>
      <c r="L1491" s="3">
        <v>94.86</v>
      </c>
      <c r="M1491" s="3">
        <v>91.46</v>
      </c>
      <c r="N1491" s="3">
        <v>90.32</v>
      </c>
      <c r="O1491" s="3">
        <v>89</v>
      </c>
      <c r="P1491" s="3">
        <v>88.57</v>
      </c>
      <c r="Q1491" s="2">
        <v>995</v>
      </c>
    </row>
    <row r="1492" spans="8:17">
      <c r="H1492" s="24" t="s">
        <v>455</v>
      </c>
      <c r="I1492" s="24" t="s">
        <v>7</v>
      </c>
      <c r="J1492" s="2">
        <v>605</v>
      </c>
      <c r="K1492" s="3">
        <v>95.32</v>
      </c>
      <c r="L1492" s="3">
        <v>94.94</v>
      </c>
      <c r="M1492" s="3">
        <v>90.97</v>
      </c>
      <c r="N1492" s="3">
        <v>92.96</v>
      </c>
      <c r="O1492" s="3">
        <v>89.48</v>
      </c>
      <c r="P1492" s="3">
        <v>88.19</v>
      </c>
      <c r="Q1492" s="2">
        <v>766</v>
      </c>
    </row>
    <row r="1493" spans="8:17">
      <c r="H1493" s="24" t="s">
        <v>455</v>
      </c>
      <c r="I1493" s="24" t="s">
        <v>10</v>
      </c>
      <c r="J1493" s="2">
        <v>92</v>
      </c>
      <c r="K1493" s="3">
        <v>94.33</v>
      </c>
      <c r="L1493" s="3">
        <v>94.03</v>
      </c>
      <c r="M1493" s="3">
        <v>91</v>
      </c>
      <c r="N1493" s="3">
        <v>90.98</v>
      </c>
      <c r="O1493" s="3">
        <v>89.07</v>
      </c>
      <c r="P1493" s="3">
        <v>87.42</v>
      </c>
      <c r="Q1493" s="2">
        <v>3069</v>
      </c>
    </row>
    <row r="1494" spans="8:17">
      <c r="H1494" s="24" t="s">
        <v>455</v>
      </c>
      <c r="I1494" s="24" t="s">
        <v>13</v>
      </c>
      <c r="J1494" s="2">
        <v>88</v>
      </c>
      <c r="K1494" s="3">
        <v>94.42</v>
      </c>
      <c r="L1494" s="3">
        <v>92.28</v>
      </c>
      <c r="M1494" s="3">
        <v>91.09</v>
      </c>
      <c r="N1494" s="3">
        <v>90.59</v>
      </c>
      <c r="O1494" s="3">
        <v>89.25</v>
      </c>
      <c r="P1494" s="3">
        <v>90.68</v>
      </c>
      <c r="Q1494" s="2">
        <v>4128</v>
      </c>
    </row>
    <row r="1495" spans="8:17">
      <c r="H1495" s="24" t="s">
        <v>455</v>
      </c>
      <c r="I1495" s="24" t="s">
        <v>8</v>
      </c>
      <c r="J1495" s="2">
        <v>1195</v>
      </c>
      <c r="K1495" s="3">
        <v>95.3</v>
      </c>
      <c r="L1495" s="3">
        <v>96.84</v>
      </c>
      <c r="M1495" s="3">
        <v>91.38</v>
      </c>
      <c r="N1495" s="3">
        <v>90.87</v>
      </c>
      <c r="O1495" s="3">
        <v>89.45</v>
      </c>
      <c r="P1495" s="3">
        <v>88.49</v>
      </c>
      <c r="Q1495" s="2">
        <v>327</v>
      </c>
    </row>
    <row r="1496" spans="8:17">
      <c r="H1496" s="24" t="s">
        <v>455</v>
      </c>
      <c r="I1496" s="24" t="s">
        <v>11</v>
      </c>
      <c r="J1496" s="2">
        <v>204</v>
      </c>
      <c r="K1496" s="3">
        <v>94.52</v>
      </c>
      <c r="L1496" s="3">
        <v>94.95</v>
      </c>
      <c r="M1496" s="3">
        <v>90.97</v>
      </c>
      <c r="N1496" s="3">
        <v>90.2</v>
      </c>
      <c r="O1496" s="3">
        <v>89.18</v>
      </c>
      <c r="P1496" s="3">
        <v>87.17</v>
      </c>
      <c r="Q1496" s="2">
        <v>1675</v>
      </c>
    </row>
    <row r="1497" spans="8:17">
      <c r="H1497" s="24" t="s">
        <v>455</v>
      </c>
      <c r="I1497" s="24" t="s">
        <v>14</v>
      </c>
      <c r="J1497" s="2">
        <v>163</v>
      </c>
      <c r="K1497" s="3">
        <v>94.46</v>
      </c>
      <c r="L1497" s="3">
        <v>95.03</v>
      </c>
      <c r="M1497" s="3">
        <v>91.11</v>
      </c>
      <c r="N1497" s="3">
        <v>91.46</v>
      </c>
      <c r="O1497" s="3">
        <v>89.33</v>
      </c>
      <c r="P1497" s="3">
        <v>90.6</v>
      </c>
      <c r="Q1497" s="2">
        <v>2116</v>
      </c>
    </row>
    <row r="1498" spans="8:17">
      <c r="H1498" s="24" t="s">
        <v>455</v>
      </c>
      <c r="I1498" s="24" t="s">
        <v>9</v>
      </c>
      <c r="J1498" s="2">
        <v>417</v>
      </c>
      <c r="K1498" s="3">
        <v>95.17</v>
      </c>
      <c r="L1498" s="3">
        <v>92.47</v>
      </c>
      <c r="M1498" s="3">
        <v>90.83</v>
      </c>
      <c r="N1498" s="3">
        <v>90.24</v>
      </c>
      <c r="O1498" s="3">
        <v>89.66</v>
      </c>
      <c r="P1498" s="3">
        <v>87.49</v>
      </c>
      <c r="Q1498" s="2">
        <v>972</v>
      </c>
    </row>
    <row r="1499" spans="8:17">
      <c r="H1499" s="24" t="s">
        <v>455</v>
      </c>
      <c r="I1499" s="24" t="s">
        <v>12</v>
      </c>
      <c r="J1499" s="2">
        <v>310</v>
      </c>
      <c r="K1499" s="3">
        <v>95</v>
      </c>
      <c r="L1499" s="3">
        <v>92.91</v>
      </c>
      <c r="M1499" s="3">
        <v>90.48</v>
      </c>
      <c r="N1499" s="3">
        <v>89.26</v>
      </c>
      <c r="O1499" s="3">
        <v>90.08</v>
      </c>
      <c r="P1499" s="3">
        <v>90.24</v>
      </c>
      <c r="Q1499" s="2">
        <v>1061</v>
      </c>
    </row>
    <row r="1500" spans="8:17">
      <c r="H1500" s="24" t="s">
        <v>455</v>
      </c>
      <c r="I1500" s="24" t="s">
        <v>15</v>
      </c>
      <c r="J1500" s="2">
        <v>53</v>
      </c>
      <c r="K1500" s="3">
        <v>94.47</v>
      </c>
      <c r="L1500" s="3">
        <v>93.58</v>
      </c>
      <c r="M1500" s="3">
        <v>90.58</v>
      </c>
      <c r="N1500" s="3">
        <v>91.05</v>
      </c>
      <c r="O1500" s="3">
        <v>89.85</v>
      </c>
      <c r="P1500" s="3">
        <v>89.25</v>
      </c>
      <c r="Q1500" s="2">
        <v>4769</v>
      </c>
    </row>
    <row r="1501" spans="8:17">
      <c r="H1501" s="24" t="s">
        <v>455</v>
      </c>
      <c r="I1501" s="24" t="s">
        <v>616</v>
      </c>
      <c r="J1501" s="2">
        <v>1</v>
      </c>
      <c r="K1501" s="3">
        <v>94.33</v>
      </c>
      <c r="L1501" s="3">
        <v>94.33</v>
      </c>
      <c r="M1501" s="3">
        <v>93.86</v>
      </c>
      <c r="N1501" s="3">
        <v>93.86</v>
      </c>
      <c r="O1501" s="3">
        <v>88.9</v>
      </c>
      <c r="P1501" s="3">
        <v>88.9</v>
      </c>
      <c r="Q1501" s="2">
        <v>100</v>
      </c>
    </row>
    <row r="1502" spans="8:17">
      <c r="H1502" s="24" t="s">
        <v>524</v>
      </c>
      <c r="I1502" s="24" t="s">
        <v>3</v>
      </c>
      <c r="J1502" s="2">
        <v>10</v>
      </c>
      <c r="K1502" s="3">
        <v>92.52</v>
      </c>
      <c r="L1502" s="3">
        <v>90.53</v>
      </c>
      <c r="M1502" s="3">
        <v>91.45</v>
      </c>
      <c r="N1502" s="3">
        <v>88.65</v>
      </c>
      <c r="O1502" s="3">
        <v>88.32</v>
      </c>
      <c r="P1502" s="3">
        <v>86.94</v>
      </c>
      <c r="Q1502" s="2">
        <v>996</v>
      </c>
    </row>
    <row r="1503" spans="8:17">
      <c r="H1503" s="24" t="s">
        <v>524</v>
      </c>
      <c r="I1503" s="24" t="s">
        <v>1</v>
      </c>
      <c r="J1503" s="2">
        <v>16</v>
      </c>
      <c r="K1503" s="3">
        <v>92.37</v>
      </c>
      <c r="L1503" s="3">
        <v>89.05</v>
      </c>
      <c r="M1503" s="3">
        <v>90.78</v>
      </c>
      <c r="N1503" s="3">
        <v>91.68</v>
      </c>
      <c r="O1503" s="3">
        <v>88.18</v>
      </c>
      <c r="P1503" s="3">
        <v>88.79</v>
      </c>
      <c r="Q1503" s="2">
        <v>863</v>
      </c>
    </row>
    <row r="1504" spans="8:17">
      <c r="H1504" s="24" t="s">
        <v>524</v>
      </c>
      <c r="I1504" s="24" t="s">
        <v>2</v>
      </c>
      <c r="J1504" s="2">
        <v>12</v>
      </c>
      <c r="K1504" s="3">
        <v>93.25</v>
      </c>
      <c r="L1504" s="3">
        <v>89.45</v>
      </c>
      <c r="M1504" s="3">
        <v>90.45</v>
      </c>
      <c r="N1504" s="3">
        <v>87.3</v>
      </c>
      <c r="O1504" s="3">
        <v>88.12</v>
      </c>
      <c r="P1504" s="3">
        <v>87</v>
      </c>
      <c r="Q1504" s="2">
        <v>829</v>
      </c>
    </row>
    <row r="1505" spans="8:17">
      <c r="H1505" s="24" t="s">
        <v>524</v>
      </c>
      <c r="I1505" s="24" t="s">
        <v>4</v>
      </c>
      <c r="J1505" s="2">
        <v>15</v>
      </c>
      <c r="K1505" s="3">
        <v>91.97</v>
      </c>
      <c r="L1505" s="3">
        <v>88.12</v>
      </c>
      <c r="M1505" s="3">
        <v>90.89</v>
      </c>
      <c r="N1505" s="3">
        <v>92.48</v>
      </c>
      <c r="O1505" s="3">
        <v>88.81</v>
      </c>
      <c r="P1505" s="3">
        <v>88.43</v>
      </c>
      <c r="Q1505" s="2">
        <v>1255</v>
      </c>
    </row>
    <row r="1506" spans="8:17">
      <c r="H1506" s="24" t="s">
        <v>524</v>
      </c>
      <c r="I1506" s="24" t="s">
        <v>6</v>
      </c>
      <c r="J1506" s="2">
        <v>11</v>
      </c>
      <c r="K1506" s="3">
        <v>92.19</v>
      </c>
      <c r="L1506" s="3">
        <v>89.24</v>
      </c>
      <c r="M1506" s="3">
        <v>91.04</v>
      </c>
      <c r="N1506" s="3">
        <v>90.95</v>
      </c>
      <c r="O1506" s="3">
        <v>87.79</v>
      </c>
      <c r="P1506" s="3">
        <v>86.37</v>
      </c>
      <c r="Q1506" s="2">
        <v>730</v>
      </c>
    </row>
    <row r="1507" spans="8:17">
      <c r="H1507" s="24" t="s">
        <v>524</v>
      </c>
      <c r="I1507" s="24" t="s">
        <v>7</v>
      </c>
      <c r="J1507" s="2">
        <v>15</v>
      </c>
      <c r="K1507" s="3">
        <v>92.17</v>
      </c>
      <c r="L1507" s="3">
        <v>90.05</v>
      </c>
      <c r="M1507" s="3">
        <v>90.96</v>
      </c>
      <c r="N1507" s="3">
        <v>88.53</v>
      </c>
      <c r="O1507" s="3">
        <v>88.09</v>
      </c>
      <c r="P1507" s="3">
        <v>87.19</v>
      </c>
      <c r="Q1507" s="2">
        <v>1297</v>
      </c>
    </row>
    <row r="1508" spans="8:17">
      <c r="H1508" s="24" t="s">
        <v>524</v>
      </c>
      <c r="I1508" s="24" t="s">
        <v>10</v>
      </c>
      <c r="J1508" s="2">
        <v>9</v>
      </c>
      <c r="K1508" s="3">
        <v>91.83</v>
      </c>
      <c r="L1508" s="3">
        <v>90.26</v>
      </c>
      <c r="M1508" s="3">
        <v>90.44</v>
      </c>
      <c r="N1508" s="3">
        <v>87.3</v>
      </c>
      <c r="O1508" s="3">
        <v>87.87</v>
      </c>
      <c r="P1508" s="3">
        <v>86.91</v>
      </c>
      <c r="Q1508" s="2">
        <v>1370</v>
      </c>
    </row>
    <row r="1509" spans="8:17">
      <c r="H1509" s="24" t="s">
        <v>524</v>
      </c>
      <c r="I1509" s="24" t="s">
        <v>13</v>
      </c>
      <c r="J1509" s="2">
        <v>3</v>
      </c>
      <c r="K1509" s="3">
        <v>90.73</v>
      </c>
      <c r="L1509" s="3">
        <v>89.12</v>
      </c>
      <c r="M1509" s="3">
        <v>90.43</v>
      </c>
      <c r="N1509" s="3">
        <v>88.76</v>
      </c>
      <c r="O1509" s="3">
        <v>88.9</v>
      </c>
      <c r="P1509" s="3">
        <v>88.41</v>
      </c>
      <c r="Q1509" s="2">
        <v>2297</v>
      </c>
    </row>
    <row r="1510" spans="8:17">
      <c r="H1510" s="24" t="s">
        <v>524</v>
      </c>
      <c r="I1510" s="24" t="s">
        <v>8</v>
      </c>
      <c r="J1510" s="2">
        <v>27</v>
      </c>
      <c r="K1510" s="3">
        <v>92.92</v>
      </c>
      <c r="L1510" s="3">
        <v>89.31</v>
      </c>
      <c r="M1510" s="3">
        <v>91.17</v>
      </c>
      <c r="N1510" s="3">
        <v>90.37</v>
      </c>
      <c r="O1510" s="3">
        <v>88.26</v>
      </c>
      <c r="P1510" s="3">
        <v>87.66</v>
      </c>
      <c r="Q1510" s="2">
        <v>440</v>
      </c>
    </row>
    <row r="1511" spans="8:17">
      <c r="H1511" s="24" t="s">
        <v>524</v>
      </c>
      <c r="I1511" s="24" t="s">
        <v>11</v>
      </c>
      <c r="J1511" s="2">
        <v>11</v>
      </c>
      <c r="K1511" s="3">
        <v>91.68</v>
      </c>
      <c r="L1511" s="3">
        <v>89.13</v>
      </c>
      <c r="M1511" s="3">
        <v>90.12</v>
      </c>
      <c r="N1511" s="3">
        <v>87.92</v>
      </c>
      <c r="O1511" s="3">
        <v>88.26</v>
      </c>
      <c r="P1511" s="3">
        <v>86.57</v>
      </c>
      <c r="Q1511" s="2">
        <v>785</v>
      </c>
    </row>
    <row r="1512" spans="8:17">
      <c r="H1512" s="24" t="s">
        <v>524</v>
      </c>
      <c r="I1512" s="24" t="s">
        <v>14</v>
      </c>
      <c r="J1512" s="2">
        <v>1</v>
      </c>
      <c r="K1512" s="3">
        <v>93.09</v>
      </c>
      <c r="L1512" s="3">
        <v>93.09</v>
      </c>
      <c r="M1512" s="3">
        <v>91.56</v>
      </c>
      <c r="N1512" s="3">
        <v>91.56</v>
      </c>
      <c r="O1512" s="3">
        <v>88.12</v>
      </c>
      <c r="P1512" s="3">
        <v>88.12</v>
      </c>
      <c r="Q1512" s="2">
        <v>7930</v>
      </c>
    </row>
    <row r="1513" spans="8:17">
      <c r="H1513" s="24" t="s">
        <v>524</v>
      </c>
      <c r="I1513" s="24" t="s">
        <v>9</v>
      </c>
      <c r="J1513" s="2">
        <v>18</v>
      </c>
      <c r="K1513" s="3">
        <v>92.41</v>
      </c>
      <c r="L1513" s="3">
        <v>92.6</v>
      </c>
      <c r="M1513" s="3">
        <v>90.66</v>
      </c>
      <c r="N1513" s="3">
        <v>88.32</v>
      </c>
      <c r="O1513" s="3">
        <v>88.73</v>
      </c>
      <c r="P1513" s="3">
        <v>88.49</v>
      </c>
      <c r="Q1513" s="2">
        <v>571</v>
      </c>
    </row>
    <row r="1514" spans="8:17">
      <c r="H1514" s="24" t="s">
        <v>554</v>
      </c>
      <c r="I1514" s="24" t="s">
        <v>3</v>
      </c>
      <c r="J1514" s="2">
        <v>4</v>
      </c>
      <c r="K1514" s="3">
        <v>90.54</v>
      </c>
      <c r="L1514" s="3">
        <v>87.57</v>
      </c>
      <c r="M1514" s="3">
        <v>89.15</v>
      </c>
      <c r="N1514" s="3">
        <v>87.24</v>
      </c>
      <c r="O1514" s="3">
        <v>87.94</v>
      </c>
      <c r="P1514" s="3">
        <v>87.68</v>
      </c>
      <c r="Q1514" s="2">
        <v>1445</v>
      </c>
    </row>
    <row r="1515" spans="8:17">
      <c r="H1515" s="24" t="s">
        <v>554</v>
      </c>
      <c r="I1515" s="24" t="s">
        <v>1</v>
      </c>
      <c r="J1515" s="2">
        <v>5</v>
      </c>
      <c r="K1515" s="3">
        <v>92.27</v>
      </c>
      <c r="L1515" s="3">
        <v>89.7</v>
      </c>
      <c r="M1515" s="3">
        <v>90.97</v>
      </c>
      <c r="N1515" s="3">
        <v>88.35</v>
      </c>
      <c r="O1515" s="3">
        <v>86.84</v>
      </c>
      <c r="P1515" s="3">
        <v>86.22</v>
      </c>
      <c r="Q1515" s="2">
        <v>1522</v>
      </c>
    </row>
    <row r="1516" spans="8:17">
      <c r="H1516" s="24" t="s">
        <v>554</v>
      </c>
      <c r="I1516" s="24" t="s">
        <v>2</v>
      </c>
      <c r="J1516" s="2">
        <v>2</v>
      </c>
      <c r="K1516" s="3">
        <v>91.19</v>
      </c>
      <c r="L1516" s="3">
        <v>91.15</v>
      </c>
      <c r="M1516" s="3">
        <v>89.97</v>
      </c>
      <c r="N1516" s="3">
        <v>89.01</v>
      </c>
      <c r="O1516" s="3">
        <v>87.15</v>
      </c>
      <c r="P1516" s="3">
        <v>86.21</v>
      </c>
      <c r="Q1516" s="2">
        <v>895</v>
      </c>
    </row>
    <row r="1517" spans="8:17">
      <c r="H1517" s="24" t="s">
        <v>554</v>
      </c>
      <c r="I1517" s="24" t="s">
        <v>5</v>
      </c>
      <c r="J1517" s="2">
        <v>2</v>
      </c>
      <c r="K1517" s="3">
        <v>92.18</v>
      </c>
      <c r="L1517" s="3">
        <v>91.77</v>
      </c>
      <c r="M1517" s="3">
        <v>91</v>
      </c>
      <c r="N1517" s="3">
        <v>90.03</v>
      </c>
      <c r="O1517" s="3">
        <v>87.69</v>
      </c>
      <c r="P1517" s="3">
        <v>86.17</v>
      </c>
      <c r="Q1517" s="2">
        <v>1920</v>
      </c>
    </row>
    <row r="1518" spans="8:17">
      <c r="H1518" s="24" t="s">
        <v>554</v>
      </c>
      <c r="I1518" s="24" t="s">
        <v>6</v>
      </c>
      <c r="J1518" s="2">
        <v>1</v>
      </c>
      <c r="K1518" s="3">
        <v>92.29</v>
      </c>
      <c r="L1518" s="3">
        <v>92.29</v>
      </c>
      <c r="M1518" s="3">
        <v>90.25</v>
      </c>
      <c r="N1518" s="3">
        <v>90.25</v>
      </c>
      <c r="O1518" s="3">
        <v>87.58</v>
      </c>
      <c r="P1518" s="3">
        <v>87.58</v>
      </c>
      <c r="Q1518" s="2">
        <v>950</v>
      </c>
    </row>
    <row r="1519" spans="8:17">
      <c r="H1519" s="24" t="s">
        <v>554</v>
      </c>
      <c r="I1519" s="24" t="s">
        <v>7</v>
      </c>
      <c r="J1519" s="2">
        <v>3</v>
      </c>
      <c r="K1519" s="3">
        <v>91.08</v>
      </c>
      <c r="L1519" s="3">
        <v>88.39</v>
      </c>
      <c r="M1519" s="3">
        <v>89.95</v>
      </c>
      <c r="N1519" s="3">
        <v>88.31</v>
      </c>
      <c r="O1519" s="3">
        <v>87.82</v>
      </c>
      <c r="P1519" s="3">
        <v>87.17</v>
      </c>
      <c r="Q1519" s="2">
        <v>1187</v>
      </c>
    </row>
    <row r="1520" spans="8:17">
      <c r="H1520" s="24" t="s">
        <v>554</v>
      </c>
      <c r="I1520" s="24" t="s">
        <v>8</v>
      </c>
      <c r="J1520" s="2">
        <v>14</v>
      </c>
      <c r="K1520" s="3">
        <v>90.84</v>
      </c>
      <c r="L1520" s="3">
        <v>88.15</v>
      </c>
      <c r="M1520" s="3">
        <v>89.34</v>
      </c>
      <c r="N1520" s="3">
        <v>85.72</v>
      </c>
      <c r="O1520" s="3">
        <v>87.91</v>
      </c>
      <c r="P1520" s="3">
        <v>86.11</v>
      </c>
      <c r="Q1520" s="2">
        <v>519</v>
      </c>
    </row>
    <row r="1521" spans="8:17">
      <c r="H1521" s="24" t="s">
        <v>554</v>
      </c>
      <c r="I1521" s="24" t="s">
        <v>11</v>
      </c>
      <c r="J1521" s="2">
        <v>2</v>
      </c>
      <c r="K1521" s="3">
        <v>91.58</v>
      </c>
      <c r="L1521" s="3">
        <v>90.84</v>
      </c>
      <c r="M1521" s="3">
        <v>89.27</v>
      </c>
      <c r="N1521" s="3">
        <v>87.91</v>
      </c>
      <c r="O1521" s="3">
        <v>88.13</v>
      </c>
      <c r="P1521" s="3">
        <v>86.83</v>
      </c>
      <c r="Q1521" s="2">
        <v>2035</v>
      </c>
    </row>
    <row r="1522" spans="8:17">
      <c r="H1522" s="24" t="s">
        <v>554</v>
      </c>
      <c r="I1522" s="24" t="s">
        <v>14</v>
      </c>
      <c r="J1522" s="2">
        <v>4</v>
      </c>
      <c r="K1522" s="3">
        <v>90.05</v>
      </c>
      <c r="L1522" s="3">
        <v>88.34</v>
      </c>
      <c r="M1522" s="3">
        <v>89.59</v>
      </c>
      <c r="N1522" s="3">
        <v>88.33</v>
      </c>
      <c r="O1522" s="3">
        <v>88.28</v>
      </c>
      <c r="P1522" s="3">
        <v>86.82</v>
      </c>
      <c r="Q1522" s="2">
        <v>370</v>
      </c>
    </row>
    <row r="1523" spans="8:17">
      <c r="H1523" s="24" t="s">
        <v>554</v>
      </c>
      <c r="I1523" s="24" t="s">
        <v>9</v>
      </c>
      <c r="J1523" s="2">
        <v>1</v>
      </c>
      <c r="K1523" s="3">
        <v>90.15</v>
      </c>
      <c r="L1523" s="3">
        <v>90.15</v>
      </c>
      <c r="M1523" s="3">
        <v>89.16</v>
      </c>
      <c r="N1523" s="3">
        <v>89.16</v>
      </c>
      <c r="O1523" s="3">
        <v>88.86</v>
      </c>
      <c r="P1523" s="3">
        <v>88.86</v>
      </c>
      <c r="Q1523" s="2">
        <v>940</v>
      </c>
    </row>
    <row r="1524" spans="8:17">
      <c r="H1524" s="24" t="s">
        <v>554</v>
      </c>
      <c r="I1524" s="24" t="s">
        <v>12</v>
      </c>
      <c r="J1524" s="2">
        <v>12</v>
      </c>
      <c r="K1524" s="3">
        <v>92.27</v>
      </c>
      <c r="L1524" s="3">
        <v>88.7</v>
      </c>
      <c r="M1524" s="3">
        <v>90.5</v>
      </c>
      <c r="N1524" s="3">
        <v>86.04</v>
      </c>
      <c r="O1524" s="3">
        <v>87.78</v>
      </c>
      <c r="P1524" s="3">
        <v>86.45</v>
      </c>
      <c r="Q1524" s="2">
        <v>461</v>
      </c>
    </row>
    <row r="1525" spans="8:17">
      <c r="H1525" s="24" t="s">
        <v>554</v>
      </c>
      <c r="I1525" s="24" t="s">
        <v>15</v>
      </c>
      <c r="J1525" s="2">
        <v>3</v>
      </c>
      <c r="K1525" s="3">
        <v>89.09</v>
      </c>
      <c r="L1525" s="3">
        <v>87.08</v>
      </c>
      <c r="M1525" s="3">
        <v>87.2</v>
      </c>
      <c r="N1525" s="3">
        <v>86.15</v>
      </c>
      <c r="O1525" s="3">
        <v>88.65</v>
      </c>
      <c r="P1525" s="3">
        <v>87.38</v>
      </c>
      <c r="Q1525" s="2">
        <v>1047</v>
      </c>
    </row>
    <row r="1526" spans="8:17">
      <c r="H1526" s="24" t="s">
        <v>574</v>
      </c>
      <c r="I1526" s="24" t="s">
        <v>1</v>
      </c>
      <c r="J1526" s="2">
        <v>2</v>
      </c>
      <c r="K1526" s="3">
        <v>92.72</v>
      </c>
      <c r="L1526" s="3">
        <v>92.63</v>
      </c>
      <c r="M1526" s="3">
        <v>91.76</v>
      </c>
      <c r="N1526" s="3">
        <v>91.49</v>
      </c>
      <c r="O1526" s="3">
        <v>86.7</v>
      </c>
      <c r="P1526" s="3">
        <v>85.25</v>
      </c>
      <c r="Q1526" s="2">
        <v>1275</v>
      </c>
    </row>
    <row r="1527" spans="8:17">
      <c r="H1527" s="24" t="s">
        <v>574</v>
      </c>
      <c r="I1527" s="24" t="s">
        <v>2</v>
      </c>
      <c r="J1527" s="2">
        <v>1</v>
      </c>
      <c r="K1527" s="3">
        <v>91.05</v>
      </c>
      <c r="L1527" s="3">
        <v>91.05</v>
      </c>
      <c r="M1527" s="3">
        <v>89.23</v>
      </c>
      <c r="N1527" s="3">
        <v>89.23</v>
      </c>
      <c r="O1527" s="3">
        <v>88.35</v>
      </c>
      <c r="P1527" s="3">
        <v>88.35</v>
      </c>
      <c r="Q1527" s="2">
        <v>850</v>
      </c>
    </row>
    <row r="1528" spans="8:17">
      <c r="H1528" s="24" t="s">
        <v>574</v>
      </c>
      <c r="I1528" s="24" t="s">
        <v>4</v>
      </c>
      <c r="J1528" s="2">
        <v>2</v>
      </c>
      <c r="K1528" s="3">
        <v>92.55</v>
      </c>
      <c r="L1528" s="3">
        <v>92.37</v>
      </c>
      <c r="M1528" s="3">
        <v>91.34</v>
      </c>
      <c r="N1528" s="3">
        <v>90.82</v>
      </c>
      <c r="O1528" s="3">
        <v>86.72</v>
      </c>
      <c r="P1528" s="3">
        <v>86.03</v>
      </c>
      <c r="Q1528" s="2">
        <v>750</v>
      </c>
    </row>
    <row r="1529" spans="8:17">
      <c r="H1529" s="24" t="s">
        <v>574</v>
      </c>
      <c r="I1529" s="24" t="s">
        <v>6</v>
      </c>
      <c r="J1529" s="2">
        <v>1</v>
      </c>
      <c r="K1529" s="3">
        <v>93.57</v>
      </c>
      <c r="L1529" s="3">
        <v>93.57</v>
      </c>
      <c r="M1529" s="3">
        <v>88.49</v>
      </c>
      <c r="N1529" s="3">
        <v>88.49</v>
      </c>
      <c r="O1529" s="3">
        <v>89.31</v>
      </c>
      <c r="P1529" s="3">
        <v>89.31</v>
      </c>
      <c r="Q1529" s="2">
        <v>1680</v>
      </c>
    </row>
    <row r="1530" spans="8:17">
      <c r="H1530" s="24" t="s">
        <v>574</v>
      </c>
      <c r="I1530" s="24" t="s">
        <v>7</v>
      </c>
      <c r="J1530" s="2">
        <v>3</v>
      </c>
      <c r="K1530" s="3">
        <v>91.83</v>
      </c>
      <c r="L1530" s="3">
        <v>90.64</v>
      </c>
      <c r="M1530" s="3">
        <v>90.53</v>
      </c>
      <c r="N1530" s="3">
        <v>90.21</v>
      </c>
      <c r="O1530" s="3">
        <v>87.05</v>
      </c>
      <c r="P1530" s="3">
        <v>86.25</v>
      </c>
      <c r="Q1530" s="2">
        <v>1033</v>
      </c>
    </row>
    <row r="1531" spans="8:17">
      <c r="H1531" s="24" t="s">
        <v>574</v>
      </c>
      <c r="I1531" s="24" t="s">
        <v>13</v>
      </c>
      <c r="J1531" s="2">
        <v>1</v>
      </c>
      <c r="K1531" s="3">
        <v>96</v>
      </c>
      <c r="L1531" s="3">
        <v>96</v>
      </c>
      <c r="M1531" s="3">
        <v>91.86</v>
      </c>
      <c r="N1531" s="3">
        <v>91.86</v>
      </c>
      <c r="O1531" s="3">
        <v>88.01</v>
      </c>
      <c r="P1531" s="3">
        <v>88.01</v>
      </c>
      <c r="Q1531" s="2">
        <v>1820</v>
      </c>
    </row>
    <row r="1532" spans="8:17">
      <c r="H1532" s="24" t="s">
        <v>574</v>
      </c>
      <c r="I1532" s="24" t="s">
        <v>8</v>
      </c>
      <c r="J1532" s="2">
        <v>3</v>
      </c>
      <c r="K1532" s="3">
        <v>92.47</v>
      </c>
      <c r="L1532" s="3">
        <v>91.2</v>
      </c>
      <c r="M1532" s="3">
        <v>90.82</v>
      </c>
      <c r="N1532" s="3">
        <v>89.93</v>
      </c>
      <c r="O1532" s="3">
        <v>88.38</v>
      </c>
      <c r="P1532" s="3">
        <v>87.54</v>
      </c>
      <c r="Q1532" s="2">
        <v>1033</v>
      </c>
    </row>
    <row r="1533" spans="8:17">
      <c r="H1533" s="24" t="s">
        <v>574</v>
      </c>
      <c r="I1533" s="24" t="s">
        <v>11</v>
      </c>
      <c r="J1533" s="2">
        <v>1</v>
      </c>
      <c r="K1533" s="3">
        <v>94.3</v>
      </c>
      <c r="L1533" s="3">
        <v>94.3</v>
      </c>
      <c r="M1533" s="3">
        <v>92.59</v>
      </c>
      <c r="N1533" s="3">
        <v>92.59</v>
      </c>
      <c r="O1533" s="3">
        <v>88.64</v>
      </c>
      <c r="P1533" s="3">
        <v>88.64</v>
      </c>
      <c r="Q1533" s="2">
        <v>620</v>
      </c>
    </row>
    <row r="1534" spans="8:17">
      <c r="H1534" s="24" t="s">
        <v>574</v>
      </c>
      <c r="I1534" s="24" t="s">
        <v>9</v>
      </c>
      <c r="J1534" s="2">
        <v>5</v>
      </c>
      <c r="K1534" s="3">
        <v>94.03</v>
      </c>
      <c r="L1534" s="3">
        <v>91.97</v>
      </c>
      <c r="M1534" s="3">
        <v>91.71</v>
      </c>
      <c r="N1534" s="3">
        <v>91.22</v>
      </c>
      <c r="O1534" s="3">
        <v>87.69</v>
      </c>
      <c r="P1534" s="3">
        <v>87.45</v>
      </c>
      <c r="Q1534" s="2">
        <v>362</v>
      </c>
    </row>
    <row r="1535" spans="8:17">
      <c r="H1535" s="24" t="s">
        <v>574</v>
      </c>
      <c r="I1535" s="24" t="s">
        <v>12</v>
      </c>
      <c r="J1535" s="2">
        <v>1</v>
      </c>
      <c r="K1535" s="3">
        <v>93.9</v>
      </c>
      <c r="L1535" s="3">
        <v>93.9</v>
      </c>
      <c r="M1535" s="3">
        <v>90.88</v>
      </c>
      <c r="N1535" s="3">
        <v>90.88</v>
      </c>
      <c r="O1535" s="3">
        <v>87.95</v>
      </c>
      <c r="P1535" s="3">
        <v>87.95</v>
      </c>
      <c r="Q1535" s="2">
        <v>2350</v>
      </c>
    </row>
    <row r="1536" spans="8:17">
      <c r="H1536" s="24" t="s">
        <v>567</v>
      </c>
      <c r="I1536" s="24" t="s">
        <v>3</v>
      </c>
      <c r="J1536" s="2">
        <v>7</v>
      </c>
      <c r="K1536" s="3">
        <v>92.15</v>
      </c>
      <c r="L1536" s="3">
        <v>90.41</v>
      </c>
      <c r="M1536" s="3">
        <v>89.46</v>
      </c>
      <c r="N1536" s="3">
        <v>86.73</v>
      </c>
      <c r="O1536" s="3">
        <v>88.26</v>
      </c>
      <c r="P1536" s="3">
        <v>88.38</v>
      </c>
      <c r="Q1536" s="2">
        <v>1164</v>
      </c>
    </row>
    <row r="1537" spans="8:17">
      <c r="H1537" s="24" t="s">
        <v>567</v>
      </c>
      <c r="I1537" s="24" t="s">
        <v>2</v>
      </c>
      <c r="J1537" s="2">
        <v>2</v>
      </c>
      <c r="K1537" s="3">
        <v>91.73</v>
      </c>
      <c r="L1537" s="3">
        <v>89.71</v>
      </c>
      <c r="M1537" s="3">
        <v>90.46</v>
      </c>
      <c r="N1537" s="3">
        <v>89.53</v>
      </c>
      <c r="O1537" s="3">
        <v>88.71</v>
      </c>
      <c r="P1537" s="3">
        <v>88.29</v>
      </c>
      <c r="Q1537" s="2">
        <v>695</v>
      </c>
    </row>
    <row r="1538" spans="8:17">
      <c r="H1538" s="24" t="s">
        <v>567</v>
      </c>
      <c r="I1538" s="24" t="s">
        <v>4</v>
      </c>
      <c r="J1538" s="2">
        <v>1</v>
      </c>
      <c r="K1538" s="3">
        <v>90.36</v>
      </c>
      <c r="L1538" s="3">
        <v>90.36</v>
      </c>
      <c r="M1538" s="3">
        <v>90.13</v>
      </c>
      <c r="N1538" s="3">
        <v>90.13</v>
      </c>
      <c r="O1538" s="3">
        <v>88.45</v>
      </c>
      <c r="P1538" s="3">
        <v>88.45</v>
      </c>
      <c r="Q1538" s="2">
        <v>690</v>
      </c>
    </row>
    <row r="1539" spans="8:17">
      <c r="H1539" s="24" t="s">
        <v>567</v>
      </c>
      <c r="I1539" s="24" t="s">
        <v>5</v>
      </c>
      <c r="J1539" s="2">
        <v>1</v>
      </c>
      <c r="K1539" s="3">
        <v>93.11</v>
      </c>
      <c r="L1539" s="3">
        <v>93.11</v>
      </c>
      <c r="M1539" s="3">
        <v>89.37</v>
      </c>
      <c r="N1539" s="3">
        <v>89.37</v>
      </c>
      <c r="O1539" s="3">
        <v>87.48</v>
      </c>
      <c r="P1539" s="3">
        <v>87.48</v>
      </c>
      <c r="Q1539" s="2">
        <v>5320</v>
      </c>
    </row>
    <row r="1540" spans="8:17">
      <c r="H1540" s="24" t="s">
        <v>567</v>
      </c>
      <c r="I1540" s="24" t="s">
        <v>7</v>
      </c>
      <c r="J1540" s="2">
        <v>5</v>
      </c>
      <c r="K1540" s="3">
        <v>94.26</v>
      </c>
      <c r="L1540" s="3">
        <v>92.19</v>
      </c>
      <c r="M1540" s="3">
        <v>91.21</v>
      </c>
      <c r="N1540" s="3">
        <v>90.41</v>
      </c>
      <c r="O1540" s="3">
        <v>87.85</v>
      </c>
      <c r="P1540" s="3">
        <v>86.88</v>
      </c>
      <c r="Q1540" s="2">
        <v>448</v>
      </c>
    </row>
    <row r="1541" spans="8:17">
      <c r="H1541" s="24" t="s">
        <v>567</v>
      </c>
      <c r="I1541" s="24" t="s">
        <v>10</v>
      </c>
      <c r="J1541" s="2">
        <v>3</v>
      </c>
      <c r="K1541" s="3">
        <v>92.65</v>
      </c>
      <c r="L1541" s="3">
        <v>92.2</v>
      </c>
      <c r="M1541" s="3">
        <v>90.94</v>
      </c>
      <c r="N1541" s="3">
        <v>90.67</v>
      </c>
      <c r="O1541" s="3">
        <v>88.01</v>
      </c>
      <c r="P1541" s="3">
        <v>87.41</v>
      </c>
      <c r="Q1541" s="2">
        <v>637</v>
      </c>
    </row>
    <row r="1542" spans="8:17">
      <c r="H1542" s="24" t="s">
        <v>567</v>
      </c>
      <c r="I1542" s="24" t="s">
        <v>8</v>
      </c>
      <c r="J1542" s="2">
        <v>3</v>
      </c>
      <c r="K1542" s="3">
        <v>92.19</v>
      </c>
      <c r="L1542" s="3">
        <v>90.55</v>
      </c>
      <c r="M1542" s="3">
        <v>90.82</v>
      </c>
      <c r="N1542" s="3">
        <v>90.3</v>
      </c>
      <c r="O1542" s="3">
        <v>88.07</v>
      </c>
      <c r="P1542" s="3">
        <v>87.29</v>
      </c>
      <c r="Q1542" s="2">
        <v>2823</v>
      </c>
    </row>
    <row r="1543" spans="8:17">
      <c r="H1543" s="24" t="s">
        <v>567</v>
      </c>
      <c r="I1543" s="24" t="s">
        <v>11</v>
      </c>
      <c r="J1543" s="2">
        <v>1</v>
      </c>
      <c r="K1543" s="3">
        <v>91.38</v>
      </c>
      <c r="L1543" s="3">
        <v>91.38</v>
      </c>
      <c r="M1543" s="3">
        <v>91.11</v>
      </c>
      <c r="N1543" s="3">
        <v>91.11</v>
      </c>
      <c r="O1543" s="3">
        <v>86.52</v>
      </c>
      <c r="P1543" s="3">
        <v>86.52</v>
      </c>
      <c r="Q1543" s="2">
        <v>1450</v>
      </c>
    </row>
    <row r="1544" spans="8:17">
      <c r="H1544" s="24" t="s">
        <v>567</v>
      </c>
      <c r="I1544" s="24" t="s">
        <v>9</v>
      </c>
      <c r="J1544" s="2">
        <v>5</v>
      </c>
      <c r="K1544" s="3">
        <v>92.62</v>
      </c>
      <c r="L1544" s="3">
        <v>91.62</v>
      </c>
      <c r="M1544" s="3">
        <v>91.16</v>
      </c>
      <c r="N1544" s="3">
        <v>90.58</v>
      </c>
      <c r="O1544" s="3">
        <v>88.29</v>
      </c>
      <c r="P1544" s="3">
        <v>86.45</v>
      </c>
      <c r="Q1544" s="2">
        <v>416</v>
      </c>
    </row>
    <row r="1545" spans="8:17">
      <c r="H1545" s="24" t="s">
        <v>567</v>
      </c>
      <c r="I1545" s="24" t="s">
        <v>12</v>
      </c>
      <c r="J1545" s="2">
        <v>2</v>
      </c>
      <c r="K1545" s="3">
        <v>88.18</v>
      </c>
      <c r="L1545" s="3">
        <v>85.86</v>
      </c>
      <c r="M1545" s="3">
        <v>87.84</v>
      </c>
      <c r="N1545" s="3">
        <v>85.32</v>
      </c>
      <c r="O1545" s="3">
        <v>86.7</v>
      </c>
      <c r="P1545" s="3">
        <v>86.54</v>
      </c>
      <c r="Q1545" s="2">
        <v>1075</v>
      </c>
    </row>
    <row r="1546" spans="8:17">
      <c r="H1546" s="24" t="s">
        <v>607</v>
      </c>
      <c r="I1546" s="24" t="s">
        <v>10</v>
      </c>
      <c r="J1546" s="2">
        <v>1</v>
      </c>
      <c r="K1546" s="3">
        <v>90.58</v>
      </c>
      <c r="L1546" s="3">
        <v>90.58</v>
      </c>
      <c r="M1546" s="3">
        <v>90.13</v>
      </c>
      <c r="N1546" s="3">
        <v>90.13</v>
      </c>
      <c r="O1546" s="3">
        <v>88.52</v>
      </c>
      <c r="P1546" s="3">
        <v>88.52</v>
      </c>
      <c r="Q1546" s="2">
        <v>1890</v>
      </c>
    </row>
    <row r="1547" spans="8:17">
      <c r="H1547" s="24" t="s">
        <v>607</v>
      </c>
      <c r="I1547" s="24" t="s">
        <v>8</v>
      </c>
      <c r="J1547" s="2">
        <v>1</v>
      </c>
      <c r="K1547" s="3">
        <v>91.78</v>
      </c>
      <c r="L1547" s="3">
        <v>91.78</v>
      </c>
      <c r="M1547" s="3">
        <v>90.48</v>
      </c>
      <c r="N1547" s="3">
        <v>90.48</v>
      </c>
      <c r="O1547" s="3">
        <v>86.37</v>
      </c>
      <c r="P1547" s="3">
        <v>86.37</v>
      </c>
      <c r="Q1547" s="2">
        <v>610</v>
      </c>
    </row>
    <row r="1548" spans="8:17">
      <c r="H1548" s="24" t="s">
        <v>607</v>
      </c>
      <c r="I1548" s="24" t="s">
        <v>9</v>
      </c>
      <c r="J1548" s="2">
        <v>3</v>
      </c>
      <c r="K1548" s="3">
        <v>92.48</v>
      </c>
      <c r="L1548" s="3">
        <v>90.72</v>
      </c>
      <c r="M1548" s="3">
        <v>90.82</v>
      </c>
      <c r="N1548" s="3">
        <v>89.46</v>
      </c>
      <c r="O1548" s="3">
        <v>88.5</v>
      </c>
      <c r="P1548" s="3">
        <v>87.64</v>
      </c>
      <c r="Q1548" s="2">
        <v>427</v>
      </c>
    </row>
    <row r="1549" spans="8:17">
      <c r="H1549" s="24" t="s">
        <v>482</v>
      </c>
      <c r="I1549" s="24" t="s">
        <v>3</v>
      </c>
      <c r="J1549" s="2">
        <v>43</v>
      </c>
      <c r="K1549" s="3">
        <v>93.89</v>
      </c>
      <c r="L1549" s="3">
        <v>93.49</v>
      </c>
      <c r="M1549" s="3">
        <v>90.55</v>
      </c>
      <c r="N1549" s="3">
        <v>90.4</v>
      </c>
      <c r="O1549" s="3">
        <v>89.13</v>
      </c>
      <c r="P1549" s="3">
        <v>90.12</v>
      </c>
      <c r="Q1549" s="2">
        <v>1433</v>
      </c>
    </row>
    <row r="1550" spans="8:17">
      <c r="H1550" s="24" t="s">
        <v>482</v>
      </c>
      <c r="I1550" s="24" t="s">
        <v>1</v>
      </c>
      <c r="J1550" s="2">
        <v>37</v>
      </c>
      <c r="K1550" s="3">
        <v>93.59</v>
      </c>
      <c r="L1550" s="3">
        <v>90.65</v>
      </c>
      <c r="M1550" s="3">
        <v>90.24</v>
      </c>
      <c r="N1550" s="3">
        <v>91.15</v>
      </c>
      <c r="O1550" s="3">
        <v>88.89</v>
      </c>
      <c r="P1550" s="3">
        <v>89.19</v>
      </c>
      <c r="Q1550" s="2">
        <v>1818</v>
      </c>
    </row>
    <row r="1551" spans="8:17">
      <c r="H1551" s="24" t="s">
        <v>482</v>
      </c>
      <c r="I1551" s="24" t="s">
        <v>2</v>
      </c>
      <c r="J1551" s="2">
        <v>91</v>
      </c>
      <c r="K1551" s="3">
        <v>94.41</v>
      </c>
      <c r="L1551" s="3">
        <v>94.35</v>
      </c>
      <c r="M1551" s="3">
        <v>90.42</v>
      </c>
      <c r="N1551" s="3">
        <v>90.32</v>
      </c>
      <c r="O1551" s="3">
        <v>89.38</v>
      </c>
      <c r="P1551" s="3">
        <v>87.63</v>
      </c>
      <c r="Q1551" s="2">
        <v>648</v>
      </c>
    </row>
    <row r="1552" spans="8:17">
      <c r="H1552" s="24" t="s">
        <v>482</v>
      </c>
      <c r="I1552" s="24" t="s">
        <v>4</v>
      </c>
      <c r="J1552" s="2">
        <v>48</v>
      </c>
      <c r="K1552" s="3">
        <v>94.3</v>
      </c>
      <c r="L1552" s="3">
        <v>94.46</v>
      </c>
      <c r="M1552" s="3">
        <v>91</v>
      </c>
      <c r="N1552" s="3">
        <v>91.53</v>
      </c>
      <c r="O1552" s="3">
        <v>88.96</v>
      </c>
      <c r="P1552" s="3">
        <v>86.17</v>
      </c>
      <c r="Q1552" s="2">
        <v>1108</v>
      </c>
    </row>
    <row r="1553" spans="8:17">
      <c r="H1553" s="24" t="s">
        <v>482</v>
      </c>
      <c r="I1553" s="24" t="s">
        <v>5</v>
      </c>
      <c r="J1553" s="2">
        <v>7</v>
      </c>
      <c r="K1553" s="3">
        <v>94.21</v>
      </c>
      <c r="L1553" s="3">
        <v>90.67</v>
      </c>
      <c r="M1553" s="3">
        <v>89.69</v>
      </c>
      <c r="N1553" s="3">
        <v>86.49</v>
      </c>
      <c r="O1553" s="3">
        <v>88.89</v>
      </c>
      <c r="P1553" s="3">
        <v>86.43</v>
      </c>
      <c r="Q1553" s="2">
        <v>4394</v>
      </c>
    </row>
    <row r="1554" spans="8:17">
      <c r="H1554" s="24" t="s">
        <v>482</v>
      </c>
      <c r="I1554" s="24" t="s">
        <v>6</v>
      </c>
      <c r="J1554" s="2">
        <v>32</v>
      </c>
      <c r="K1554" s="3">
        <v>94.21</v>
      </c>
      <c r="L1554" s="3">
        <v>90.07</v>
      </c>
      <c r="M1554" s="3">
        <v>89.98</v>
      </c>
      <c r="N1554" s="3">
        <v>84.61</v>
      </c>
      <c r="O1554" s="3">
        <v>89.17</v>
      </c>
      <c r="P1554" s="3">
        <v>89.8</v>
      </c>
      <c r="Q1554" s="2">
        <v>2253</v>
      </c>
    </row>
    <row r="1555" spans="8:17">
      <c r="H1555" s="24" t="s">
        <v>482</v>
      </c>
      <c r="I1555" s="24" t="s">
        <v>7</v>
      </c>
      <c r="J1555" s="2">
        <v>98</v>
      </c>
      <c r="K1555" s="3">
        <v>94.77</v>
      </c>
      <c r="L1555" s="3">
        <v>94.21</v>
      </c>
      <c r="M1555" s="3">
        <v>90.05</v>
      </c>
      <c r="N1555" s="3">
        <v>88.09</v>
      </c>
      <c r="O1555" s="3">
        <v>89.55</v>
      </c>
      <c r="P1555" s="3">
        <v>88.44</v>
      </c>
      <c r="Q1555" s="2">
        <v>817</v>
      </c>
    </row>
    <row r="1556" spans="8:17">
      <c r="H1556" s="24" t="s">
        <v>482</v>
      </c>
      <c r="I1556" s="24" t="s">
        <v>10</v>
      </c>
      <c r="J1556" s="2">
        <v>51</v>
      </c>
      <c r="K1556" s="3">
        <v>93.81</v>
      </c>
      <c r="L1556" s="3">
        <v>93.41</v>
      </c>
      <c r="M1556" s="3">
        <v>90.14</v>
      </c>
      <c r="N1556" s="3">
        <v>88.49</v>
      </c>
      <c r="O1556" s="3">
        <v>88.97</v>
      </c>
      <c r="P1556" s="3">
        <v>88.61</v>
      </c>
      <c r="Q1556" s="2">
        <v>1251</v>
      </c>
    </row>
    <row r="1557" spans="8:17">
      <c r="H1557" s="24" t="s">
        <v>482</v>
      </c>
      <c r="I1557" s="24" t="s">
        <v>13</v>
      </c>
      <c r="J1557" s="2">
        <v>10</v>
      </c>
      <c r="K1557" s="3">
        <v>93.28</v>
      </c>
      <c r="L1557" s="3">
        <v>89.89</v>
      </c>
      <c r="M1557" s="3">
        <v>88.45</v>
      </c>
      <c r="N1557" s="3">
        <v>85.36</v>
      </c>
      <c r="O1557" s="3">
        <v>88.83</v>
      </c>
      <c r="P1557" s="3">
        <v>87.35</v>
      </c>
      <c r="Q1557" s="2">
        <v>5174</v>
      </c>
    </row>
    <row r="1558" spans="8:17">
      <c r="H1558" s="24" t="s">
        <v>482</v>
      </c>
      <c r="I1558" s="24" t="s">
        <v>8</v>
      </c>
      <c r="J1558" s="2">
        <v>103</v>
      </c>
      <c r="K1558" s="3">
        <v>94.62</v>
      </c>
      <c r="L1558" s="3">
        <v>93.74</v>
      </c>
      <c r="M1558" s="3">
        <v>89.57</v>
      </c>
      <c r="N1558" s="3">
        <v>86.51</v>
      </c>
      <c r="O1558" s="3">
        <v>89.58</v>
      </c>
      <c r="P1558" s="3">
        <v>87.7</v>
      </c>
      <c r="Q1558" s="2">
        <v>783</v>
      </c>
    </row>
    <row r="1559" spans="8:17">
      <c r="H1559" s="24" t="s">
        <v>482</v>
      </c>
      <c r="I1559" s="24" t="s">
        <v>11</v>
      </c>
      <c r="J1559" s="2">
        <v>63</v>
      </c>
      <c r="K1559" s="3">
        <v>94.37</v>
      </c>
      <c r="L1559" s="3">
        <v>93.44</v>
      </c>
      <c r="M1559" s="3">
        <v>90.65</v>
      </c>
      <c r="N1559" s="3">
        <v>88.33</v>
      </c>
      <c r="O1559" s="3">
        <v>89.28</v>
      </c>
      <c r="P1559" s="3">
        <v>88.36</v>
      </c>
      <c r="Q1559" s="2">
        <v>1557</v>
      </c>
    </row>
    <row r="1560" spans="8:17">
      <c r="H1560" s="24" t="s">
        <v>482</v>
      </c>
      <c r="I1560" s="24" t="s">
        <v>14</v>
      </c>
      <c r="J1560" s="2">
        <v>10</v>
      </c>
      <c r="K1560" s="3">
        <v>93.01</v>
      </c>
      <c r="L1560" s="3">
        <v>89.7</v>
      </c>
      <c r="M1560" s="3">
        <v>88.54</v>
      </c>
      <c r="N1560" s="3">
        <v>85.04</v>
      </c>
      <c r="O1560" s="3">
        <v>89.39</v>
      </c>
      <c r="P1560" s="3">
        <v>87.68</v>
      </c>
      <c r="Q1560" s="2">
        <v>3577</v>
      </c>
    </row>
    <row r="1561" spans="8:17">
      <c r="H1561" s="24" t="s">
        <v>482</v>
      </c>
      <c r="I1561" s="24" t="s">
        <v>9</v>
      </c>
      <c r="J1561" s="2">
        <v>284</v>
      </c>
      <c r="K1561" s="3">
        <v>94.86</v>
      </c>
      <c r="L1561" s="3">
        <v>94.83</v>
      </c>
      <c r="M1561" s="3">
        <v>90.19</v>
      </c>
      <c r="N1561" s="3">
        <v>90.62</v>
      </c>
      <c r="O1561" s="3">
        <v>89.59</v>
      </c>
      <c r="P1561" s="3">
        <v>88.54</v>
      </c>
      <c r="Q1561" s="2">
        <v>306</v>
      </c>
    </row>
    <row r="1562" spans="8:17">
      <c r="H1562" s="24" t="s">
        <v>482</v>
      </c>
      <c r="I1562" s="24" t="s">
        <v>12</v>
      </c>
      <c r="J1562" s="2">
        <v>46</v>
      </c>
      <c r="K1562" s="3">
        <v>94.26</v>
      </c>
      <c r="L1562" s="3">
        <v>89.3</v>
      </c>
      <c r="M1562" s="3">
        <v>89.66</v>
      </c>
      <c r="N1562" s="3">
        <v>89.54</v>
      </c>
      <c r="O1562" s="3">
        <v>89.69</v>
      </c>
      <c r="P1562" s="3">
        <v>90.86</v>
      </c>
      <c r="Q1562" s="2">
        <v>1605</v>
      </c>
    </row>
    <row r="1563" spans="8:17">
      <c r="H1563" s="24" t="s">
        <v>482</v>
      </c>
      <c r="I1563" s="24" t="s">
        <v>15</v>
      </c>
      <c r="J1563" s="2">
        <v>33</v>
      </c>
      <c r="K1563" s="3">
        <v>93.17</v>
      </c>
      <c r="L1563" s="3">
        <v>92.67</v>
      </c>
      <c r="M1563" s="3">
        <v>89.99</v>
      </c>
      <c r="N1563" s="3">
        <v>84.68</v>
      </c>
      <c r="O1563" s="3">
        <v>89.09</v>
      </c>
      <c r="P1563" s="3">
        <v>89.05</v>
      </c>
      <c r="Q1563" s="2">
        <v>1998</v>
      </c>
    </row>
    <row r="1564" spans="8:17">
      <c r="H1564" s="24" t="s">
        <v>506</v>
      </c>
      <c r="I1564" s="24" t="s">
        <v>3</v>
      </c>
      <c r="J1564" s="2">
        <v>25</v>
      </c>
      <c r="K1564" s="3">
        <v>92.63</v>
      </c>
      <c r="L1564" s="3">
        <v>88.38</v>
      </c>
      <c r="M1564" s="3">
        <v>91.29</v>
      </c>
      <c r="N1564" s="3">
        <v>88.17</v>
      </c>
      <c r="O1564" s="3">
        <v>89.1</v>
      </c>
      <c r="P1564" s="3">
        <v>88.46</v>
      </c>
      <c r="Q1564" s="2">
        <v>1311</v>
      </c>
    </row>
    <row r="1565" spans="8:17">
      <c r="H1565" s="24" t="s">
        <v>506</v>
      </c>
      <c r="I1565" s="24" t="s">
        <v>1</v>
      </c>
      <c r="J1565" s="2">
        <v>19</v>
      </c>
      <c r="K1565" s="3">
        <v>92.43</v>
      </c>
      <c r="L1565" s="3">
        <v>88.98</v>
      </c>
      <c r="M1565" s="3">
        <v>91.07</v>
      </c>
      <c r="N1565" s="3">
        <v>88.61</v>
      </c>
      <c r="O1565" s="3">
        <v>88.93</v>
      </c>
      <c r="P1565" s="3">
        <v>88.67</v>
      </c>
      <c r="Q1565" s="2">
        <v>1291</v>
      </c>
    </row>
    <row r="1566" spans="8:17">
      <c r="H1566" s="24" t="s">
        <v>506</v>
      </c>
      <c r="I1566" s="24" t="s">
        <v>2</v>
      </c>
      <c r="J1566" s="2">
        <v>34</v>
      </c>
      <c r="K1566" s="3">
        <v>93.45</v>
      </c>
      <c r="L1566" s="3">
        <v>92.22</v>
      </c>
      <c r="M1566" s="3">
        <v>91.69</v>
      </c>
      <c r="N1566" s="3">
        <v>91.65</v>
      </c>
      <c r="O1566" s="3">
        <v>88.59</v>
      </c>
      <c r="P1566" s="3">
        <v>86.75</v>
      </c>
      <c r="Q1566" s="2">
        <v>706</v>
      </c>
    </row>
    <row r="1567" spans="8:17">
      <c r="H1567" s="24" t="s">
        <v>506</v>
      </c>
      <c r="I1567" s="24" t="s">
        <v>4</v>
      </c>
      <c r="J1567" s="2">
        <v>30</v>
      </c>
      <c r="K1567" s="3">
        <v>92.58</v>
      </c>
      <c r="L1567" s="3">
        <v>89.17</v>
      </c>
      <c r="M1567" s="3">
        <v>91.26</v>
      </c>
      <c r="N1567" s="3">
        <v>91.48</v>
      </c>
      <c r="O1567" s="3">
        <v>89.09</v>
      </c>
      <c r="P1567" s="3">
        <v>90.37</v>
      </c>
      <c r="Q1567" s="2">
        <v>963</v>
      </c>
    </row>
    <row r="1568" spans="8:17">
      <c r="H1568" s="24" t="s">
        <v>506</v>
      </c>
      <c r="I1568" s="24" t="s">
        <v>5</v>
      </c>
      <c r="J1568" s="2">
        <v>2</v>
      </c>
      <c r="K1568" s="3">
        <v>93.45</v>
      </c>
      <c r="L1568" s="3">
        <v>92.41</v>
      </c>
      <c r="M1568" s="3">
        <v>92.78</v>
      </c>
      <c r="N1568" s="3">
        <v>91.9</v>
      </c>
      <c r="O1568" s="3">
        <v>89.02</v>
      </c>
      <c r="P1568" s="3">
        <v>88.98</v>
      </c>
      <c r="Q1568" s="2">
        <v>3945</v>
      </c>
    </row>
    <row r="1569" spans="8:17">
      <c r="H1569" s="24" t="s">
        <v>506</v>
      </c>
      <c r="I1569" s="24" t="s">
        <v>6</v>
      </c>
      <c r="J1569" s="2">
        <v>20</v>
      </c>
      <c r="K1569" s="3">
        <v>92.6</v>
      </c>
      <c r="L1569" s="3">
        <v>90.19</v>
      </c>
      <c r="M1569" s="3">
        <v>91.17</v>
      </c>
      <c r="N1569" s="3">
        <v>88.69</v>
      </c>
      <c r="O1569" s="3">
        <v>89.39</v>
      </c>
      <c r="P1569" s="3">
        <v>87.76</v>
      </c>
      <c r="Q1569" s="2">
        <v>1550</v>
      </c>
    </row>
    <row r="1570" spans="8:17">
      <c r="H1570" s="24" t="s">
        <v>506</v>
      </c>
      <c r="I1570" s="24" t="s">
        <v>7</v>
      </c>
      <c r="J1570" s="2">
        <v>32</v>
      </c>
      <c r="K1570" s="3">
        <v>92.7</v>
      </c>
      <c r="L1570" s="3">
        <v>92.49</v>
      </c>
      <c r="M1570" s="3">
        <v>90.89</v>
      </c>
      <c r="N1570" s="3">
        <v>91.52</v>
      </c>
      <c r="O1570" s="3">
        <v>88.92</v>
      </c>
      <c r="P1570" s="3">
        <v>88.6</v>
      </c>
      <c r="Q1570" s="2">
        <v>814</v>
      </c>
    </row>
    <row r="1571" spans="8:17">
      <c r="H1571" s="24" t="s">
        <v>506</v>
      </c>
      <c r="I1571" s="24" t="s">
        <v>10</v>
      </c>
      <c r="J1571" s="2">
        <v>29</v>
      </c>
      <c r="K1571" s="3">
        <v>92.24</v>
      </c>
      <c r="L1571" s="3">
        <v>91.73</v>
      </c>
      <c r="M1571" s="3">
        <v>90.87</v>
      </c>
      <c r="N1571" s="3">
        <v>85.31</v>
      </c>
      <c r="O1571" s="3">
        <v>89.08</v>
      </c>
      <c r="P1571" s="3">
        <v>89.06</v>
      </c>
      <c r="Q1571" s="2">
        <v>1033</v>
      </c>
    </row>
    <row r="1572" spans="8:17">
      <c r="H1572" s="24" t="s">
        <v>506</v>
      </c>
      <c r="I1572" s="24" t="s">
        <v>13</v>
      </c>
      <c r="J1572" s="2">
        <v>5</v>
      </c>
      <c r="K1572" s="3">
        <v>93.15</v>
      </c>
      <c r="L1572" s="3">
        <v>90.73</v>
      </c>
      <c r="M1572" s="3">
        <v>92.34</v>
      </c>
      <c r="N1572" s="3">
        <v>90.49</v>
      </c>
      <c r="O1572" s="3">
        <v>89.51</v>
      </c>
      <c r="P1572" s="3">
        <v>88.34</v>
      </c>
      <c r="Q1572" s="2">
        <v>5410</v>
      </c>
    </row>
    <row r="1573" spans="8:17">
      <c r="H1573" s="24" t="s">
        <v>506</v>
      </c>
      <c r="I1573" s="24" t="s">
        <v>8</v>
      </c>
      <c r="J1573" s="2">
        <v>36</v>
      </c>
      <c r="K1573" s="3">
        <v>93.14</v>
      </c>
      <c r="L1573" s="3">
        <v>94.43</v>
      </c>
      <c r="M1573" s="3">
        <v>91.13</v>
      </c>
      <c r="N1573" s="3">
        <v>89.09</v>
      </c>
      <c r="O1573" s="3">
        <v>88.93</v>
      </c>
      <c r="P1573" s="3">
        <v>88.43</v>
      </c>
      <c r="Q1573" s="2">
        <v>854</v>
      </c>
    </row>
    <row r="1574" spans="8:17">
      <c r="H1574" s="24" t="s">
        <v>506</v>
      </c>
      <c r="I1574" s="24" t="s">
        <v>11</v>
      </c>
      <c r="J1574" s="2">
        <v>24</v>
      </c>
      <c r="K1574" s="3">
        <v>92.39</v>
      </c>
      <c r="L1574" s="3">
        <v>91.95</v>
      </c>
      <c r="M1574" s="3">
        <v>91.07</v>
      </c>
      <c r="N1574" s="3">
        <v>91.23</v>
      </c>
      <c r="O1574" s="3">
        <v>89.2</v>
      </c>
      <c r="P1574" s="3">
        <v>89.03</v>
      </c>
      <c r="Q1574" s="2">
        <v>991</v>
      </c>
    </row>
    <row r="1575" spans="8:17">
      <c r="H1575" s="24" t="s">
        <v>506</v>
      </c>
      <c r="I1575" s="24" t="s">
        <v>14</v>
      </c>
      <c r="J1575" s="2">
        <v>6</v>
      </c>
      <c r="K1575" s="3">
        <v>93.01</v>
      </c>
      <c r="L1575" s="3">
        <v>87.6</v>
      </c>
      <c r="M1575" s="3">
        <v>91.91</v>
      </c>
      <c r="N1575" s="3">
        <v>86.9</v>
      </c>
      <c r="O1575" s="3">
        <v>89.28</v>
      </c>
      <c r="P1575" s="3">
        <v>87.37</v>
      </c>
      <c r="Q1575" s="2">
        <v>6122</v>
      </c>
    </row>
    <row r="1576" spans="8:17">
      <c r="H1576" s="24" t="s">
        <v>506</v>
      </c>
      <c r="I1576" s="24" t="s">
        <v>9</v>
      </c>
      <c r="J1576" s="2">
        <v>88</v>
      </c>
      <c r="K1576" s="3">
        <v>93.21</v>
      </c>
      <c r="L1576" s="3">
        <v>92.46</v>
      </c>
      <c r="M1576" s="3">
        <v>91.7</v>
      </c>
      <c r="N1576" s="3">
        <v>90.49</v>
      </c>
      <c r="O1576" s="3">
        <v>89.06</v>
      </c>
      <c r="P1576" s="3">
        <v>88.59</v>
      </c>
      <c r="Q1576" s="2">
        <v>346</v>
      </c>
    </row>
    <row r="1577" spans="8:17">
      <c r="H1577" s="24" t="s">
        <v>506</v>
      </c>
      <c r="I1577" s="24" t="s">
        <v>12</v>
      </c>
      <c r="J1577" s="2">
        <v>11</v>
      </c>
      <c r="K1577" s="3">
        <v>92.56</v>
      </c>
      <c r="L1577" s="3">
        <v>88.7</v>
      </c>
      <c r="M1577" s="3">
        <v>90.08</v>
      </c>
      <c r="N1577" s="3">
        <v>86.12</v>
      </c>
      <c r="O1577" s="3">
        <v>88.72</v>
      </c>
      <c r="P1577" s="3">
        <v>87.28</v>
      </c>
      <c r="Q1577" s="2">
        <v>4712</v>
      </c>
    </row>
    <row r="1578" spans="8:17">
      <c r="H1578" s="24" t="s">
        <v>506</v>
      </c>
      <c r="I1578" s="24" t="s">
        <v>15</v>
      </c>
      <c r="J1578" s="2">
        <v>7</v>
      </c>
      <c r="K1578" s="3">
        <v>92.26</v>
      </c>
      <c r="L1578" s="3">
        <v>87.51</v>
      </c>
      <c r="M1578" s="3">
        <v>91.31</v>
      </c>
      <c r="N1578" s="3">
        <v>87.12</v>
      </c>
      <c r="O1578" s="3">
        <v>89.03</v>
      </c>
      <c r="P1578" s="3">
        <v>87.59</v>
      </c>
      <c r="Q1578" s="2">
        <v>2500</v>
      </c>
    </row>
    <row r="1579" spans="8:17">
      <c r="H1579" s="24" t="s">
        <v>602</v>
      </c>
      <c r="I1579" s="24" t="s">
        <v>5</v>
      </c>
      <c r="J1579" s="2">
        <v>1</v>
      </c>
      <c r="K1579" s="3">
        <v>91.73</v>
      </c>
      <c r="L1579" s="3">
        <v>91.73</v>
      </c>
      <c r="M1579" s="3">
        <v>91.47</v>
      </c>
      <c r="N1579" s="3">
        <v>91.47</v>
      </c>
      <c r="O1579" s="3">
        <v>88.94</v>
      </c>
      <c r="P1579" s="3">
        <v>88.94</v>
      </c>
      <c r="Q1579" s="2">
        <v>880</v>
      </c>
    </row>
    <row r="1580" spans="8:17">
      <c r="H1580" s="24" t="s">
        <v>602</v>
      </c>
      <c r="I1580" s="24" t="s">
        <v>6</v>
      </c>
      <c r="J1580" s="2">
        <v>1</v>
      </c>
      <c r="K1580" s="3">
        <v>90.45</v>
      </c>
      <c r="L1580" s="3">
        <v>90.45</v>
      </c>
      <c r="M1580" s="3">
        <v>90.04</v>
      </c>
      <c r="N1580" s="3">
        <v>90.04</v>
      </c>
      <c r="O1580" s="3">
        <v>89.5</v>
      </c>
      <c r="P1580" s="3">
        <v>89.5</v>
      </c>
      <c r="Q1580" s="2">
        <v>8700</v>
      </c>
    </row>
    <row r="1581" spans="8:17">
      <c r="H1581" s="24" t="s">
        <v>602</v>
      </c>
      <c r="I1581" s="24" t="s">
        <v>10</v>
      </c>
      <c r="J1581" s="2">
        <v>1</v>
      </c>
      <c r="K1581" s="3">
        <v>88.76</v>
      </c>
      <c r="L1581" s="3">
        <v>88.76</v>
      </c>
      <c r="M1581" s="3">
        <v>88.65</v>
      </c>
      <c r="N1581" s="3">
        <v>88.65</v>
      </c>
      <c r="O1581" s="3">
        <v>85.94</v>
      </c>
      <c r="P1581" s="3">
        <v>85.94</v>
      </c>
      <c r="Q1581" s="2">
        <v>900</v>
      </c>
    </row>
    <row r="1582" spans="8:17">
      <c r="H1582" s="24" t="s">
        <v>602</v>
      </c>
      <c r="I1582" s="24" t="s">
        <v>13</v>
      </c>
      <c r="J1582" s="2">
        <v>1</v>
      </c>
      <c r="K1582" s="3">
        <v>87.17</v>
      </c>
      <c r="L1582" s="3">
        <v>87.17</v>
      </c>
      <c r="M1582" s="3">
        <v>85.71</v>
      </c>
      <c r="N1582" s="3">
        <v>85.71</v>
      </c>
      <c r="O1582" s="3">
        <v>88.72</v>
      </c>
      <c r="P1582" s="3">
        <v>88.72</v>
      </c>
      <c r="Q1582" s="2">
        <v>1610</v>
      </c>
    </row>
    <row r="1583" spans="8:17">
      <c r="H1583" s="24" t="s">
        <v>602</v>
      </c>
      <c r="I1583" s="24" t="s">
        <v>11</v>
      </c>
      <c r="J1583" s="2">
        <v>2</v>
      </c>
      <c r="K1583" s="3">
        <v>90.19</v>
      </c>
      <c r="L1583" s="3">
        <v>90.04</v>
      </c>
      <c r="M1583" s="3">
        <v>87.99</v>
      </c>
      <c r="N1583" s="3">
        <v>87.91</v>
      </c>
      <c r="O1583" s="3">
        <v>86.58</v>
      </c>
      <c r="P1583" s="3">
        <v>86.37</v>
      </c>
      <c r="Q1583" s="2">
        <v>1600</v>
      </c>
    </row>
    <row r="1584" spans="8:17">
      <c r="H1584" s="24" t="s">
        <v>602</v>
      </c>
      <c r="I1584" s="24" t="s">
        <v>14</v>
      </c>
      <c r="J1584" s="2">
        <v>1</v>
      </c>
      <c r="K1584" s="3">
        <v>90.58</v>
      </c>
      <c r="L1584" s="3">
        <v>90.58</v>
      </c>
      <c r="M1584" s="3">
        <v>90.02</v>
      </c>
      <c r="N1584" s="3">
        <v>90.02</v>
      </c>
      <c r="O1584" s="3">
        <v>88.99</v>
      </c>
      <c r="P1584" s="3">
        <v>88.99</v>
      </c>
      <c r="Q1584" s="2">
        <v>1410</v>
      </c>
    </row>
    <row r="1585" spans="8:17">
      <c r="H1585" s="24" t="s">
        <v>602</v>
      </c>
      <c r="I1585" s="24" t="s">
        <v>9</v>
      </c>
      <c r="J1585" s="2">
        <v>1</v>
      </c>
      <c r="K1585" s="3">
        <v>91.38</v>
      </c>
      <c r="L1585" s="3">
        <v>91.38</v>
      </c>
      <c r="M1585" s="3">
        <v>85.63</v>
      </c>
      <c r="N1585" s="3">
        <v>85.63</v>
      </c>
      <c r="O1585" s="3">
        <v>87.35</v>
      </c>
      <c r="P1585" s="3">
        <v>87.35</v>
      </c>
      <c r="Q1585" s="2">
        <v>530</v>
      </c>
    </row>
    <row r="1586" spans="8:17">
      <c r="H1586" s="24" t="s">
        <v>570</v>
      </c>
      <c r="I1586" s="24" t="s">
        <v>3</v>
      </c>
      <c r="J1586" s="2">
        <v>1</v>
      </c>
      <c r="K1586" s="3">
        <v>92.55</v>
      </c>
      <c r="L1586" s="3">
        <v>92.55</v>
      </c>
      <c r="M1586" s="3">
        <v>91.81</v>
      </c>
      <c r="N1586" s="3">
        <v>91.81</v>
      </c>
      <c r="O1586" s="3">
        <v>87.84</v>
      </c>
      <c r="P1586" s="3">
        <v>87.84</v>
      </c>
      <c r="Q1586" s="2">
        <v>840</v>
      </c>
    </row>
    <row r="1587" spans="8:17">
      <c r="H1587" s="24" t="s">
        <v>570</v>
      </c>
      <c r="I1587" s="24" t="s">
        <v>2</v>
      </c>
      <c r="J1587" s="2">
        <v>3</v>
      </c>
      <c r="K1587" s="3">
        <v>92.9</v>
      </c>
      <c r="L1587" s="3">
        <v>92.02</v>
      </c>
      <c r="M1587" s="3">
        <v>92.29</v>
      </c>
      <c r="N1587" s="3">
        <v>91.26</v>
      </c>
      <c r="O1587" s="3">
        <v>87.91</v>
      </c>
      <c r="P1587" s="3">
        <v>86.82</v>
      </c>
      <c r="Q1587" s="2">
        <v>740</v>
      </c>
    </row>
    <row r="1588" spans="8:17">
      <c r="H1588" s="24" t="s">
        <v>570</v>
      </c>
      <c r="I1588" s="24" t="s">
        <v>4</v>
      </c>
      <c r="J1588" s="2">
        <v>2</v>
      </c>
      <c r="K1588" s="3">
        <v>92.89</v>
      </c>
      <c r="L1588" s="3">
        <v>91.91</v>
      </c>
      <c r="M1588" s="3">
        <v>89.29</v>
      </c>
      <c r="N1588" s="3">
        <v>87.69</v>
      </c>
      <c r="O1588" s="3">
        <v>88.1</v>
      </c>
      <c r="P1588" s="3">
        <v>87.79</v>
      </c>
      <c r="Q1588" s="2">
        <v>6415</v>
      </c>
    </row>
    <row r="1589" spans="8:17">
      <c r="H1589" s="24" t="s">
        <v>570</v>
      </c>
      <c r="I1589" s="24" t="s">
        <v>5</v>
      </c>
      <c r="J1589" s="2">
        <v>3</v>
      </c>
      <c r="K1589" s="3">
        <v>93.09</v>
      </c>
      <c r="L1589" s="3">
        <v>91.55</v>
      </c>
      <c r="M1589" s="3">
        <v>90.76</v>
      </c>
      <c r="N1589" s="3">
        <v>90.12</v>
      </c>
      <c r="O1589" s="3">
        <v>88.24</v>
      </c>
      <c r="P1589" s="3">
        <v>87.7</v>
      </c>
      <c r="Q1589" s="2">
        <v>1083</v>
      </c>
    </row>
    <row r="1590" spans="8:17">
      <c r="H1590" s="24" t="s">
        <v>570</v>
      </c>
      <c r="I1590" s="24" t="s">
        <v>7</v>
      </c>
      <c r="J1590" s="2">
        <v>2</v>
      </c>
      <c r="K1590" s="3">
        <v>92.24</v>
      </c>
      <c r="L1590" s="3">
        <v>91.57</v>
      </c>
      <c r="M1590" s="3">
        <v>91.71</v>
      </c>
      <c r="N1590" s="3">
        <v>91.28</v>
      </c>
      <c r="O1590" s="3">
        <v>88.16</v>
      </c>
      <c r="P1590" s="3">
        <v>88.03</v>
      </c>
      <c r="Q1590" s="2">
        <v>835</v>
      </c>
    </row>
    <row r="1591" spans="8:17">
      <c r="H1591" s="24" t="s">
        <v>570</v>
      </c>
      <c r="I1591" s="24" t="s">
        <v>13</v>
      </c>
      <c r="J1591" s="2">
        <v>5</v>
      </c>
      <c r="K1591" s="3">
        <v>92.27</v>
      </c>
      <c r="L1591" s="3">
        <v>90.58</v>
      </c>
      <c r="M1591" s="3">
        <v>91.67</v>
      </c>
      <c r="N1591" s="3">
        <v>89.84</v>
      </c>
      <c r="O1591" s="3">
        <v>87.52</v>
      </c>
      <c r="P1591" s="3">
        <v>86.84</v>
      </c>
      <c r="Q1591" s="2">
        <v>1066</v>
      </c>
    </row>
    <row r="1592" spans="8:17">
      <c r="H1592" s="24" t="s">
        <v>570</v>
      </c>
      <c r="I1592" s="24" t="s">
        <v>8</v>
      </c>
      <c r="J1592" s="2">
        <v>2</v>
      </c>
      <c r="K1592" s="3">
        <v>93.28</v>
      </c>
      <c r="L1592" s="3">
        <v>93.08</v>
      </c>
      <c r="M1592" s="3">
        <v>90.69</v>
      </c>
      <c r="N1592" s="3">
        <v>90.04</v>
      </c>
      <c r="O1592" s="3">
        <v>87.91</v>
      </c>
      <c r="P1592" s="3">
        <v>87.39</v>
      </c>
      <c r="Q1592" s="2">
        <v>1845</v>
      </c>
    </row>
    <row r="1593" spans="8:17">
      <c r="H1593" s="24" t="s">
        <v>570</v>
      </c>
      <c r="I1593" s="24" t="s">
        <v>14</v>
      </c>
      <c r="J1593" s="2">
        <v>2</v>
      </c>
      <c r="K1593" s="3">
        <v>90.87</v>
      </c>
      <c r="L1593" s="3">
        <v>90.37</v>
      </c>
      <c r="M1593" s="3">
        <v>90.66</v>
      </c>
      <c r="N1593" s="3">
        <v>89.91</v>
      </c>
      <c r="O1593" s="3">
        <v>88.55</v>
      </c>
      <c r="P1593" s="3">
        <v>88.25</v>
      </c>
      <c r="Q1593" s="2">
        <v>1075</v>
      </c>
    </row>
    <row r="1594" spans="8:17">
      <c r="H1594" s="24" t="s">
        <v>570</v>
      </c>
      <c r="I1594" s="24" t="s">
        <v>9</v>
      </c>
      <c r="J1594" s="2">
        <v>1</v>
      </c>
      <c r="K1594" s="3">
        <v>93.62</v>
      </c>
      <c r="L1594" s="3">
        <v>93.62</v>
      </c>
      <c r="M1594" s="3">
        <v>89.58</v>
      </c>
      <c r="N1594" s="3">
        <v>89.58</v>
      </c>
      <c r="O1594" s="3">
        <v>88.69</v>
      </c>
      <c r="P1594" s="3">
        <v>88.69</v>
      </c>
      <c r="Q1594" s="2">
        <v>700</v>
      </c>
    </row>
    <row r="1595" spans="8:17">
      <c r="H1595" s="24" t="s">
        <v>570</v>
      </c>
      <c r="I1595" s="24" t="s">
        <v>12</v>
      </c>
      <c r="J1595" s="2">
        <v>5</v>
      </c>
      <c r="K1595" s="3">
        <v>92.06</v>
      </c>
      <c r="L1595" s="3">
        <v>88.76</v>
      </c>
      <c r="M1595" s="3">
        <v>91.1</v>
      </c>
      <c r="N1595" s="3">
        <v>88.78</v>
      </c>
      <c r="O1595" s="3">
        <v>87.42</v>
      </c>
      <c r="P1595" s="3">
        <v>86.96</v>
      </c>
      <c r="Q1595" s="2">
        <v>408</v>
      </c>
    </row>
    <row r="1596" spans="8:17">
      <c r="H1596" s="24" t="s">
        <v>570</v>
      </c>
      <c r="I1596" s="24" t="s">
        <v>15</v>
      </c>
      <c r="J1596" s="2">
        <v>1</v>
      </c>
      <c r="K1596" s="3">
        <v>93.46</v>
      </c>
      <c r="L1596" s="3">
        <v>93.46</v>
      </c>
      <c r="M1596" s="3">
        <v>92.31</v>
      </c>
      <c r="N1596" s="3">
        <v>92.31</v>
      </c>
      <c r="O1596" s="3">
        <v>88.65</v>
      </c>
      <c r="P1596" s="3">
        <v>88.65</v>
      </c>
      <c r="Q1596" s="2">
        <v>2240</v>
      </c>
    </row>
    <row r="1597" spans="8:17">
      <c r="H1597" s="24" t="s">
        <v>590</v>
      </c>
      <c r="I1597" s="24" t="s">
        <v>3</v>
      </c>
      <c r="J1597" s="2">
        <v>1</v>
      </c>
      <c r="K1597" s="3">
        <v>92.14</v>
      </c>
      <c r="L1597" s="3">
        <v>92.14</v>
      </c>
      <c r="M1597" s="3">
        <v>88.55</v>
      </c>
      <c r="N1597" s="3">
        <v>88.55</v>
      </c>
      <c r="O1597" s="3">
        <v>86.57</v>
      </c>
      <c r="P1597" s="3">
        <v>86.57</v>
      </c>
      <c r="Q1597" s="2">
        <v>1740</v>
      </c>
    </row>
    <row r="1598" spans="8:17">
      <c r="H1598" s="24" t="s">
        <v>590</v>
      </c>
      <c r="I1598" s="24" t="s">
        <v>2</v>
      </c>
      <c r="J1598" s="2">
        <v>2</v>
      </c>
      <c r="K1598" s="3">
        <v>90.18</v>
      </c>
      <c r="L1598" s="3">
        <v>89.19</v>
      </c>
      <c r="M1598" s="3">
        <v>87.85</v>
      </c>
      <c r="N1598" s="3">
        <v>87.56</v>
      </c>
      <c r="O1598" s="3">
        <v>89.21</v>
      </c>
      <c r="P1598" s="3">
        <v>89.03</v>
      </c>
      <c r="Q1598" s="2">
        <v>1035</v>
      </c>
    </row>
    <row r="1599" spans="8:17">
      <c r="H1599" s="24" t="s">
        <v>590</v>
      </c>
      <c r="I1599" s="24" t="s">
        <v>5</v>
      </c>
      <c r="J1599" s="2">
        <v>1</v>
      </c>
      <c r="K1599" s="3">
        <v>91.1</v>
      </c>
      <c r="L1599" s="3">
        <v>91.1</v>
      </c>
      <c r="M1599" s="3">
        <v>89.8</v>
      </c>
      <c r="N1599" s="3">
        <v>89.8</v>
      </c>
      <c r="O1599" s="3">
        <v>88.53</v>
      </c>
      <c r="P1599" s="3">
        <v>88.53</v>
      </c>
      <c r="Q1599" s="2">
        <v>1490</v>
      </c>
    </row>
    <row r="1600" spans="8:17">
      <c r="H1600" s="24" t="s">
        <v>590</v>
      </c>
      <c r="I1600" s="24" t="s">
        <v>7</v>
      </c>
      <c r="J1600" s="2">
        <v>4</v>
      </c>
      <c r="K1600" s="3">
        <v>90.42</v>
      </c>
      <c r="L1600" s="3">
        <v>88.67</v>
      </c>
      <c r="M1600" s="3">
        <v>90.27</v>
      </c>
      <c r="N1600" s="3">
        <v>88.76</v>
      </c>
      <c r="O1600" s="3">
        <v>88.87</v>
      </c>
      <c r="P1600" s="3">
        <v>87.28</v>
      </c>
      <c r="Q1600" s="2">
        <v>558</v>
      </c>
    </row>
    <row r="1601" spans="8:17">
      <c r="H1601" s="24" t="s">
        <v>590</v>
      </c>
      <c r="I1601" s="24" t="s">
        <v>10</v>
      </c>
      <c r="J1601" s="2">
        <v>1</v>
      </c>
      <c r="K1601" s="3">
        <v>93.71</v>
      </c>
      <c r="L1601" s="3">
        <v>93.71</v>
      </c>
      <c r="M1601" s="3">
        <v>93.71</v>
      </c>
      <c r="N1601" s="3">
        <v>93.71</v>
      </c>
      <c r="O1601" s="3">
        <v>87.97</v>
      </c>
      <c r="P1601" s="3">
        <v>87.97</v>
      </c>
      <c r="Q1601" s="2">
        <v>4100</v>
      </c>
    </row>
    <row r="1602" spans="8:17">
      <c r="H1602" s="24" t="s">
        <v>590</v>
      </c>
      <c r="I1602" s="24" t="s">
        <v>13</v>
      </c>
      <c r="J1602" s="2">
        <v>1</v>
      </c>
      <c r="K1602" s="3">
        <v>92.11</v>
      </c>
      <c r="L1602" s="3">
        <v>92.11</v>
      </c>
      <c r="M1602" s="3">
        <v>92.5</v>
      </c>
      <c r="N1602" s="3">
        <v>92.5</v>
      </c>
      <c r="O1602" s="3">
        <v>87.99</v>
      </c>
      <c r="P1602" s="3">
        <v>87.99</v>
      </c>
      <c r="Q1602" s="2">
        <v>610</v>
      </c>
    </row>
    <row r="1603" spans="8:17">
      <c r="H1603" s="24" t="s">
        <v>590</v>
      </c>
      <c r="I1603" s="24" t="s">
        <v>11</v>
      </c>
      <c r="J1603" s="2">
        <v>1</v>
      </c>
      <c r="K1603" s="3">
        <v>90.6</v>
      </c>
      <c r="L1603" s="3">
        <v>90.6</v>
      </c>
      <c r="M1603" s="3">
        <v>89.75</v>
      </c>
      <c r="N1603" s="3">
        <v>89.75</v>
      </c>
      <c r="O1603" s="3">
        <v>87.01</v>
      </c>
      <c r="P1603" s="3">
        <v>87.01</v>
      </c>
      <c r="Q1603" s="2">
        <v>4110</v>
      </c>
    </row>
    <row r="1604" spans="8:17">
      <c r="H1604" s="24" t="s">
        <v>590</v>
      </c>
      <c r="I1604" s="24" t="s">
        <v>14</v>
      </c>
      <c r="J1604" s="2">
        <v>1</v>
      </c>
      <c r="K1604" s="3">
        <v>92.47</v>
      </c>
      <c r="L1604" s="3">
        <v>92.47</v>
      </c>
      <c r="M1604" s="3">
        <v>89.43</v>
      </c>
      <c r="N1604" s="3">
        <v>89.43</v>
      </c>
      <c r="O1604" s="3">
        <v>89.92</v>
      </c>
      <c r="P1604" s="3">
        <v>89.92</v>
      </c>
      <c r="Q1604" s="2">
        <v>1040</v>
      </c>
    </row>
    <row r="1605" spans="8:17">
      <c r="H1605" s="24" t="s">
        <v>590</v>
      </c>
      <c r="I1605" s="24" t="s">
        <v>12</v>
      </c>
      <c r="J1605" s="2">
        <v>2</v>
      </c>
      <c r="K1605" s="3">
        <v>91.18</v>
      </c>
      <c r="L1605" s="3">
        <v>90.77</v>
      </c>
      <c r="M1605" s="3">
        <v>90.4</v>
      </c>
      <c r="N1605" s="3">
        <v>90.06</v>
      </c>
      <c r="O1605" s="3">
        <v>87.38</v>
      </c>
      <c r="P1605" s="3">
        <v>87.16</v>
      </c>
      <c r="Q1605" s="2">
        <v>330</v>
      </c>
    </row>
    <row r="1606" spans="8:17">
      <c r="H1606" s="24" t="s">
        <v>600</v>
      </c>
      <c r="I1606" s="24" t="s">
        <v>2</v>
      </c>
      <c r="J1606" s="2">
        <v>1</v>
      </c>
      <c r="K1606" s="3">
        <v>91.69</v>
      </c>
      <c r="L1606" s="3">
        <v>91.69</v>
      </c>
      <c r="M1606" s="3">
        <v>90.76</v>
      </c>
      <c r="N1606" s="3">
        <v>90.76</v>
      </c>
      <c r="O1606" s="3">
        <v>87.06</v>
      </c>
      <c r="P1606" s="3">
        <v>87.06</v>
      </c>
      <c r="Q1606" s="2">
        <v>710</v>
      </c>
    </row>
    <row r="1607" spans="8:17">
      <c r="H1607" s="24" t="s">
        <v>600</v>
      </c>
      <c r="I1607" s="24" t="s">
        <v>5</v>
      </c>
      <c r="J1607" s="2">
        <v>2</v>
      </c>
      <c r="K1607" s="3">
        <v>91.37</v>
      </c>
      <c r="L1607" s="3">
        <v>91.17</v>
      </c>
      <c r="M1607" s="3">
        <v>90.24</v>
      </c>
      <c r="N1607" s="3">
        <v>89.9</v>
      </c>
      <c r="O1607" s="3">
        <v>87.8</v>
      </c>
      <c r="P1607" s="3">
        <v>86.97</v>
      </c>
      <c r="Q1607" s="2">
        <v>830</v>
      </c>
    </row>
    <row r="1608" spans="8:17">
      <c r="H1608" s="24" t="s">
        <v>600</v>
      </c>
      <c r="I1608" s="24" t="s">
        <v>13</v>
      </c>
      <c r="J1608" s="2">
        <v>1</v>
      </c>
      <c r="K1608" s="3">
        <v>91.71</v>
      </c>
      <c r="L1608" s="3">
        <v>91.71</v>
      </c>
      <c r="M1608" s="3">
        <v>89.36</v>
      </c>
      <c r="N1608" s="3">
        <v>89.36</v>
      </c>
      <c r="O1608" s="3">
        <v>88.34</v>
      </c>
      <c r="P1608" s="3">
        <v>88.34</v>
      </c>
      <c r="Q1608" s="2">
        <v>600</v>
      </c>
    </row>
    <row r="1609" spans="8:17">
      <c r="H1609" s="24" t="s">
        <v>600</v>
      </c>
      <c r="I1609" s="24" t="s">
        <v>14</v>
      </c>
      <c r="J1609" s="2">
        <v>2</v>
      </c>
      <c r="K1609" s="3">
        <v>92.33</v>
      </c>
      <c r="L1609" s="3">
        <v>89.92</v>
      </c>
      <c r="M1609" s="3">
        <v>91.15</v>
      </c>
      <c r="N1609" s="3">
        <v>90.22</v>
      </c>
      <c r="O1609" s="3">
        <v>88.22</v>
      </c>
      <c r="P1609" s="3">
        <v>87.56</v>
      </c>
      <c r="Q1609" s="2">
        <v>445</v>
      </c>
    </row>
    <row r="1610" spans="8:17">
      <c r="H1610" s="24" t="s">
        <v>600</v>
      </c>
      <c r="I1610" s="24" t="s">
        <v>12</v>
      </c>
      <c r="J1610" s="2">
        <v>3</v>
      </c>
      <c r="K1610" s="3">
        <v>92.56</v>
      </c>
      <c r="L1610" s="3">
        <v>92.3</v>
      </c>
      <c r="M1610" s="3">
        <v>91.16</v>
      </c>
      <c r="N1610" s="3">
        <v>90.02</v>
      </c>
      <c r="O1610" s="3">
        <v>86.7</v>
      </c>
      <c r="P1610" s="3">
        <v>85.7</v>
      </c>
      <c r="Q1610" s="2">
        <v>473</v>
      </c>
    </row>
    <row r="1611" spans="8:17">
      <c r="H1611" s="24" t="s">
        <v>499</v>
      </c>
      <c r="I1611" s="24" t="s">
        <v>3</v>
      </c>
      <c r="J1611" s="2">
        <v>19</v>
      </c>
      <c r="K1611" s="3">
        <v>93.08</v>
      </c>
      <c r="L1611" s="3">
        <v>91.74</v>
      </c>
      <c r="M1611" s="3">
        <v>90.4</v>
      </c>
      <c r="N1611" s="3">
        <v>85.03</v>
      </c>
      <c r="O1611" s="3">
        <v>88.71</v>
      </c>
      <c r="P1611" s="3">
        <v>89.32</v>
      </c>
      <c r="Q1611" s="2">
        <v>1571</v>
      </c>
    </row>
    <row r="1612" spans="8:17">
      <c r="H1612" s="24" t="s">
        <v>499</v>
      </c>
      <c r="I1612" s="24" t="s">
        <v>1</v>
      </c>
      <c r="J1612" s="2">
        <v>19</v>
      </c>
      <c r="K1612" s="3">
        <v>93.03</v>
      </c>
      <c r="L1612" s="3">
        <v>91.83</v>
      </c>
      <c r="M1612" s="3">
        <v>89.95</v>
      </c>
      <c r="N1612" s="3">
        <v>87.31</v>
      </c>
      <c r="O1612" s="3">
        <v>88.84</v>
      </c>
      <c r="P1612" s="3">
        <v>87.45</v>
      </c>
      <c r="Q1612" s="2">
        <v>2072</v>
      </c>
    </row>
    <row r="1613" spans="8:17">
      <c r="H1613" s="24" t="s">
        <v>499</v>
      </c>
      <c r="I1613" s="24" t="s">
        <v>2</v>
      </c>
      <c r="J1613" s="2">
        <v>39</v>
      </c>
      <c r="K1613" s="3">
        <v>94.35</v>
      </c>
      <c r="L1613" s="3">
        <v>96.11</v>
      </c>
      <c r="M1613" s="3">
        <v>90.56</v>
      </c>
      <c r="N1613" s="3">
        <v>86.37</v>
      </c>
      <c r="O1613" s="3">
        <v>89.42</v>
      </c>
      <c r="P1613" s="3">
        <v>87.93</v>
      </c>
      <c r="Q1613" s="2">
        <v>741</v>
      </c>
    </row>
    <row r="1614" spans="8:17">
      <c r="H1614" s="24" t="s">
        <v>499</v>
      </c>
      <c r="I1614" s="24" t="s">
        <v>4</v>
      </c>
      <c r="J1614" s="2">
        <v>6</v>
      </c>
      <c r="K1614" s="3">
        <v>93.11</v>
      </c>
      <c r="L1614" s="3">
        <v>91.38</v>
      </c>
      <c r="M1614" s="3">
        <v>90.12</v>
      </c>
      <c r="N1614" s="3">
        <v>88.37</v>
      </c>
      <c r="O1614" s="3">
        <v>89.56</v>
      </c>
      <c r="P1614" s="3">
        <v>87.08</v>
      </c>
      <c r="Q1614" s="2">
        <v>5120</v>
      </c>
    </row>
    <row r="1615" spans="8:17">
      <c r="H1615" s="24" t="s">
        <v>499</v>
      </c>
      <c r="I1615" s="24" t="s">
        <v>5</v>
      </c>
      <c r="J1615" s="2">
        <v>31</v>
      </c>
      <c r="K1615" s="3">
        <v>93.91</v>
      </c>
      <c r="L1615" s="3">
        <v>90.82</v>
      </c>
      <c r="M1615" s="3">
        <v>90.65</v>
      </c>
      <c r="N1615" s="3">
        <v>87.39</v>
      </c>
      <c r="O1615" s="3">
        <v>89.03</v>
      </c>
      <c r="P1615" s="3">
        <v>89.46</v>
      </c>
      <c r="Q1615" s="2">
        <v>1056</v>
      </c>
    </row>
    <row r="1616" spans="8:17">
      <c r="H1616" s="24" t="s">
        <v>499</v>
      </c>
      <c r="I1616" s="24" t="s">
        <v>6</v>
      </c>
      <c r="J1616" s="2">
        <v>10</v>
      </c>
      <c r="K1616" s="3">
        <v>92.84</v>
      </c>
      <c r="L1616" s="3">
        <v>91</v>
      </c>
      <c r="M1616" s="3">
        <v>90.23</v>
      </c>
      <c r="N1616" s="3">
        <v>87.12</v>
      </c>
      <c r="O1616" s="3">
        <v>89.2</v>
      </c>
      <c r="P1616" s="3">
        <v>87.43</v>
      </c>
      <c r="Q1616" s="2">
        <v>2362</v>
      </c>
    </row>
    <row r="1617" spans="8:17">
      <c r="H1617" s="24" t="s">
        <v>499</v>
      </c>
      <c r="I1617" s="24" t="s">
        <v>7</v>
      </c>
      <c r="J1617" s="2">
        <v>42</v>
      </c>
      <c r="K1617" s="3">
        <v>93.83</v>
      </c>
      <c r="L1617" s="3">
        <v>92.19</v>
      </c>
      <c r="M1617" s="3">
        <v>90.36</v>
      </c>
      <c r="N1617" s="3">
        <v>90.77</v>
      </c>
      <c r="O1617" s="3">
        <v>89.59</v>
      </c>
      <c r="P1617" s="3">
        <v>89.45</v>
      </c>
      <c r="Q1617" s="2">
        <v>740</v>
      </c>
    </row>
    <row r="1618" spans="8:17">
      <c r="H1618" s="24" t="s">
        <v>499</v>
      </c>
      <c r="I1618" s="24" t="s">
        <v>10</v>
      </c>
      <c r="J1618" s="2">
        <v>3</v>
      </c>
      <c r="K1618" s="3">
        <v>92.77</v>
      </c>
      <c r="L1618" s="3">
        <v>90.56</v>
      </c>
      <c r="M1618" s="3">
        <v>90.12</v>
      </c>
      <c r="N1618" s="3">
        <v>88.73</v>
      </c>
      <c r="O1618" s="3">
        <v>88.36</v>
      </c>
      <c r="P1618" s="3">
        <v>87.64</v>
      </c>
      <c r="Q1618" s="2">
        <v>2870</v>
      </c>
    </row>
    <row r="1619" spans="8:17">
      <c r="H1619" s="24" t="s">
        <v>499</v>
      </c>
      <c r="I1619" s="24" t="s">
        <v>13</v>
      </c>
      <c r="J1619" s="2">
        <v>34</v>
      </c>
      <c r="K1619" s="3">
        <v>93.27</v>
      </c>
      <c r="L1619" s="3">
        <v>91.25</v>
      </c>
      <c r="M1619" s="3">
        <v>90.4</v>
      </c>
      <c r="N1619" s="3">
        <v>90.79</v>
      </c>
      <c r="O1619" s="3">
        <v>89.01</v>
      </c>
      <c r="P1619" s="3">
        <v>86.35</v>
      </c>
      <c r="Q1619" s="2">
        <v>1431</v>
      </c>
    </row>
    <row r="1620" spans="8:17">
      <c r="H1620" s="24" t="s">
        <v>499</v>
      </c>
      <c r="I1620" s="24" t="s">
        <v>8</v>
      </c>
      <c r="J1620" s="2">
        <v>50</v>
      </c>
      <c r="K1620" s="3">
        <v>93.71</v>
      </c>
      <c r="L1620" s="3">
        <v>83.19</v>
      </c>
      <c r="M1620" s="3">
        <v>90.01</v>
      </c>
      <c r="N1620" s="3">
        <v>90.46</v>
      </c>
      <c r="O1620" s="3">
        <v>89.12</v>
      </c>
      <c r="P1620" s="3">
        <v>89.73</v>
      </c>
      <c r="Q1620" s="2">
        <v>1022</v>
      </c>
    </row>
    <row r="1621" spans="8:17">
      <c r="H1621" s="24" t="s">
        <v>499</v>
      </c>
      <c r="I1621" s="24" t="s">
        <v>11</v>
      </c>
      <c r="J1621" s="2">
        <v>8</v>
      </c>
      <c r="K1621" s="3">
        <v>93</v>
      </c>
      <c r="L1621" s="3">
        <v>91.78</v>
      </c>
      <c r="M1621" s="3">
        <v>90.53</v>
      </c>
      <c r="N1621" s="3">
        <v>88.11</v>
      </c>
      <c r="O1621" s="3">
        <v>90.15</v>
      </c>
      <c r="P1621" s="3">
        <v>87.18</v>
      </c>
      <c r="Q1621" s="2">
        <v>3729</v>
      </c>
    </row>
    <row r="1622" spans="8:17">
      <c r="H1622" s="24" t="s">
        <v>499</v>
      </c>
      <c r="I1622" s="24" t="s">
        <v>14</v>
      </c>
      <c r="J1622" s="2">
        <v>40</v>
      </c>
      <c r="K1622" s="3">
        <v>93.26</v>
      </c>
      <c r="L1622" s="3">
        <v>92.29</v>
      </c>
      <c r="M1622" s="3">
        <v>90.73</v>
      </c>
      <c r="N1622" s="3">
        <v>90.56</v>
      </c>
      <c r="O1622" s="3">
        <v>88.86</v>
      </c>
      <c r="P1622" s="3">
        <v>88.43</v>
      </c>
      <c r="Q1622" s="2">
        <v>1487</v>
      </c>
    </row>
    <row r="1623" spans="8:17">
      <c r="H1623" s="24" t="s">
        <v>499</v>
      </c>
      <c r="I1623" s="24" t="s">
        <v>9</v>
      </c>
      <c r="J1623" s="2">
        <v>36</v>
      </c>
      <c r="K1623" s="3">
        <v>93.76</v>
      </c>
      <c r="L1623" s="3">
        <v>92.25</v>
      </c>
      <c r="M1623" s="3">
        <v>89.2</v>
      </c>
      <c r="N1623" s="3">
        <v>84.37</v>
      </c>
      <c r="O1623" s="3">
        <v>89.8</v>
      </c>
      <c r="P1623" s="3">
        <v>89.07</v>
      </c>
      <c r="Q1623" s="2">
        <v>1019</v>
      </c>
    </row>
    <row r="1624" spans="8:17">
      <c r="H1624" s="24" t="s">
        <v>499</v>
      </c>
      <c r="I1624" s="24" t="s">
        <v>12</v>
      </c>
      <c r="J1624" s="2">
        <v>115</v>
      </c>
      <c r="K1624" s="3">
        <v>94.05</v>
      </c>
      <c r="L1624" s="3">
        <v>92.57</v>
      </c>
      <c r="M1624" s="3">
        <v>90.23</v>
      </c>
      <c r="N1624" s="3">
        <v>88.97</v>
      </c>
      <c r="O1624" s="3">
        <v>89.56</v>
      </c>
      <c r="P1624" s="3">
        <v>88.87</v>
      </c>
      <c r="Q1624" s="2">
        <v>313</v>
      </c>
    </row>
    <row r="1625" spans="8:17">
      <c r="H1625" s="24" t="s">
        <v>499</v>
      </c>
      <c r="I1625" s="24" t="s">
        <v>15</v>
      </c>
      <c r="J1625" s="2">
        <v>18</v>
      </c>
      <c r="K1625" s="3">
        <v>93.51</v>
      </c>
      <c r="L1625" s="3">
        <v>89.44</v>
      </c>
      <c r="M1625" s="3">
        <v>89.99</v>
      </c>
      <c r="N1625" s="3">
        <v>87.01</v>
      </c>
      <c r="O1625" s="3">
        <v>88.93</v>
      </c>
      <c r="P1625" s="3">
        <v>86.47</v>
      </c>
      <c r="Q1625" s="2">
        <v>2467</v>
      </c>
    </row>
    <row r="1626" spans="8:17">
      <c r="H1626" s="24" t="s">
        <v>499</v>
      </c>
      <c r="I1626" s="24" t="s">
        <v>616</v>
      </c>
      <c r="J1626" s="2">
        <v>1</v>
      </c>
      <c r="K1626" s="3">
        <v>95.07</v>
      </c>
      <c r="L1626" s="3">
        <v>95.07</v>
      </c>
      <c r="M1626" s="3">
        <v>91.99</v>
      </c>
      <c r="N1626" s="3">
        <v>91.99</v>
      </c>
      <c r="O1626" s="3">
        <v>87.29</v>
      </c>
      <c r="P1626" s="3">
        <v>87.29</v>
      </c>
      <c r="Q1626" s="2">
        <v>100</v>
      </c>
    </row>
    <row r="1627" spans="8:17">
      <c r="H1627" s="24" t="s">
        <v>523</v>
      </c>
      <c r="I1627" s="24" t="s">
        <v>3</v>
      </c>
      <c r="J1627" s="2">
        <v>10</v>
      </c>
      <c r="K1627" s="3">
        <v>91.62</v>
      </c>
      <c r="L1627" s="3">
        <v>89.89</v>
      </c>
      <c r="M1627" s="3">
        <v>90.66</v>
      </c>
      <c r="N1627" s="3">
        <v>87.46</v>
      </c>
      <c r="O1627" s="3">
        <v>88.3</v>
      </c>
      <c r="P1627" s="3">
        <v>86.76</v>
      </c>
      <c r="Q1627" s="2">
        <v>1380</v>
      </c>
    </row>
    <row r="1628" spans="8:17">
      <c r="H1628" s="24" t="s">
        <v>523</v>
      </c>
      <c r="I1628" s="24" t="s">
        <v>1</v>
      </c>
      <c r="J1628" s="2">
        <v>4</v>
      </c>
      <c r="K1628" s="3">
        <v>92.38</v>
      </c>
      <c r="L1628" s="3">
        <v>90.28</v>
      </c>
      <c r="M1628" s="3">
        <v>90.05</v>
      </c>
      <c r="N1628" s="3">
        <v>88.63</v>
      </c>
      <c r="O1628" s="3">
        <v>88.12</v>
      </c>
      <c r="P1628" s="3">
        <v>87.08</v>
      </c>
      <c r="Q1628" s="2">
        <v>1625</v>
      </c>
    </row>
    <row r="1629" spans="8:17">
      <c r="H1629" s="24" t="s">
        <v>523</v>
      </c>
      <c r="I1629" s="24" t="s">
        <v>2</v>
      </c>
      <c r="J1629" s="2">
        <v>12</v>
      </c>
      <c r="K1629" s="3">
        <v>92.65</v>
      </c>
      <c r="L1629" s="3">
        <v>90.11</v>
      </c>
      <c r="M1629" s="3">
        <v>91.62</v>
      </c>
      <c r="N1629" s="3">
        <v>89.12</v>
      </c>
      <c r="O1629" s="3">
        <v>88.47</v>
      </c>
      <c r="P1629" s="3">
        <v>86.66</v>
      </c>
      <c r="Q1629" s="2">
        <v>892</v>
      </c>
    </row>
    <row r="1630" spans="8:17">
      <c r="H1630" s="24" t="s">
        <v>523</v>
      </c>
      <c r="I1630" s="24" t="s">
        <v>4</v>
      </c>
      <c r="J1630" s="2">
        <v>2</v>
      </c>
      <c r="K1630" s="3">
        <v>93.39</v>
      </c>
      <c r="L1630" s="3">
        <v>91.32</v>
      </c>
      <c r="M1630" s="3">
        <v>89.32</v>
      </c>
      <c r="N1630" s="3">
        <v>87.62</v>
      </c>
      <c r="O1630" s="3">
        <v>87.65</v>
      </c>
      <c r="P1630" s="3">
        <v>87.25</v>
      </c>
      <c r="Q1630" s="2">
        <v>1985</v>
      </c>
    </row>
    <row r="1631" spans="8:17">
      <c r="H1631" s="24" t="s">
        <v>523</v>
      </c>
      <c r="I1631" s="24" t="s">
        <v>5</v>
      </c>
      <c r="J1631" s="2">
        <v>16</v>
      </c>
      <c r="K1631" s="3">
        <v>92.34</v>
      </c>
      <c r="L1631" s="3">
        <v>90.76</v>
      </c>
      <c r="M1631" s="3">
        <v>91.27</v>
      </c>
      <c r="N1631" s="3">
        <v>88.46</v>
      </c>
      <c r="O1631" s="3">
        <v>88.86</v>
      </c>
      <c r="P1631" s="3">
        <v>89.33</v>
      </c>
      <c r="Q1631" s="2">
        <v>1026</v>
      </c>
    </row>
    <row r="1632" spans="8:17">
      <c r="H1632" s="24" t="s">
        <v>523</v>
      </c>
      <c r="I1632" s="24" t="s">
        <v>6</v>
      </c>
      <c r="J1632" s="2">
        <v>8</v>
      </c>
      <c r="K1632" s="3">
        <v>91.6</v>
      </c>
      <c r="L1632" s="3">
        <v>89.95</v>
      </c>
      <c r="M1632" s="3">
        <v>89.9</v>
      </c>
      <c r="N1632" s="3">
        <v>86.92</v>
      </c>
      <c r="O1632" s="3">
        <v>88.46</v>
      </c>
      <c r="P1632" s="3">
        <v>87.06</v>
      </c>
      <c r="Q1632" s="2">
        <v>1681</v>
      </c>
    </row>
    <row r="1633" spans="8:17">
      <c r="H1633" s="24" t="s">
        <v>523</v>
      </c>
      <c r="I1633" s="24" t="s">
        <v>7</v>
      </c>
      <c r="J1633" s="2">
        <v>12</v>
      </c>
      <c r="K1633" s="3">
        <v>92.82</v>
      </c>
      <c r="L1633" s="3">
        <v>90.74</v>
      </c>
      <c r="M1633" s="3">
        <v>91</v>
      </c>
      <c r="N1633" s="3">
        <v>87.72</v>
      </c>
      <c r="O1633" s="3">
        <v>88.77</v>
      </c>
      <c r="P1633" s="3">
        <v>87.5</v>
      </c>
      <c r="Q1633" s="2">
        <v>1133</v>
      </c>
    </row>
    <row r="1634" spans="8:17">
      <c r="H1634" s="24" t="s">
        <v>523</v>
      </c>
      <c r="I1634" s="24" t="s">
        <v>10</v>
      </c>
      <c r="J1634" s="2">
        <v>6</v>
      </c>
      <c r="K1634" s="3">
        <v>90.27</v>
      </c>
      <c r="L1634" s="3">
        <v>86.25</v>
      </c>
      <c r="M1634" s="3">
        <v>88.74</v>
      </c>
      <c r="N1634" s="3">
        <v>85.94</v>
      </c>
      <c r="O1634" s="3">
        <v>87.6</v>
      </c>
      <c r="P1634" s="3">
        <v>86.3</v>
      </c>
      <c r="Q1634" s="2">
        <v>2117</v>
      </c>
    </row>
    <row r="1635" spans="8:17">
      <c r="H1635" s="24" t="s">
        <v>523</v>
      </c>
      <c r="I1635" s="24" t="s">
        <v>13</v>
      </c>
      <c r="J1635" s="2">
        <v>11</v>
      </c>
      <c r="K1635" s="3">
        <v>91.81</v>
      </c>
      <c r="L1635" s="3">
        <v>86.23</v>
      </c>
      <c r="M1635" s="3">
        <v>90.92</v>
      </c>
      <c r="N1635" s="3">
        <v>86.38</v>
      </c>
      <c r="O1635" s="3">
        <v>88.45</v>
      </c>
      <c r="P1635" s="3">
        <v>88.46</v>
      </c>
      <c r="Q1635" s="2">
        <v>1175</v>
      </c>
    </row>
    <row r="1636" spans="8:17">
      <c r="H1636" s="24" t="s">
        <v>523</v>
      </c>
      <c r="I1636" s="24" t="s">
        <v>8</v>
      </c>
      <c r="J1636" s="2">
        <v>13</v>
      </c>
      <c r="K1636" s="3">
        <v>92.39</v>
      </c>
      <c r="L1636" s="3">
        <v>89.52</v>
      </c>
      <c r="M1636" s="3">
        <v>90.89</v>
      </c>
      <c r="N1636" s="3">
        <v>88.17</v>
      </c>
      <c r="O1636" s="3">
        <v>88.8</v>
      </c>
      <c r="P1636" s="3">
        <v>87.43</v>
      </c>
      <c r="Q1636" s="2">
        <v>1288</v>
      </c>
    </row>
    <row r="1637" spans="8:17">
      <c r="H1637" s="24" t="s">
        <v>523</v>
      </c>
      <c r="I1637" s="24" t="s">
        <v>11</v>
      </c>
      <c r="J1637" s="2">
        <v>3</v>
      </c>
      <c r="K1637" s="3">
        <v>90.27</v>
      </c>
      <c r="L1637" s="3">
        <v>87.94</v>
      </c>
      <c r="M1637" s="3">
        <v>88.8</v>
      </c>
      <c r="N1637" s="3">
        <v>87.41</v>
      </c>
      <c r="O1637" s="3">
        <v>87.87</v>
      </c>
      <c r="P1637" s="3">
        <v>86.16</v>
      </c>
      <c r="Q1637" s="2">
        <v>3913</v>
      </c>
    </row>
    <row r="1638" spans="8:17">
      <c r="H1638" s="24" t="s">
        <v>523</v>
      </c>
      <c r="I1638" s="24" t="s">
        <v>14</v>
      </c>
      <c r="J1638" s="2">
        <v>17</v>
      </c>
      <c r="K1638" s="3">
        <v>92.15</v>
      </c>
      <c r="L1638" s="3">
        <v>88.22</v>
      </c>
      <c r="M1638" s="3">
        <v>90.86</v>
      </c>
      <c r="N1638" s="3">
        <v>87.57</v>
      </c>
      <c r="O1638" s="3">
        <v>88.49</v>
      </c>
      <c r="P1638" s="3">
        <v>86.57</v>
      </c>
      <c r="Q1638" s="2">
        <v>1225</v>
      </c>
    </row>
    <row r="1639" spans="8:17">
      <c r="H1639" s="24" t="s">
        <v>523</v>
      </c>
      <c r="I1639" s="24" t="s">
        <v>9</v>
      </c>
      <c r="J1639" s="2">
        <v>4</v>
      </c>
      <c r="K1639" s="3">
        <v>91.65</v>
      </c>
      <c r="L1639" s="3">
        <v>90.32</v>
      </c>
      <c r="M1639" s="3">
        <v>89.57</v>
      </c>
      <c r="N1639" s="3">
        <v>87.81</v>
      </c>
      <c r="O1639" s="3">
        <v>89.8</v>
      </c>
      <c r="P1639" s="3">
        <v>89.25</v>
      </c>
      <c r="Q1639" s="2">
        <v>1230</v>
      </c>
    </row>
    <row r="1640" spans="8:17">
      <c r="H1640" s="24" t="s">
        <v>523</v>
      </c>
      <c r="I1640" s="24" t="s">
        <v>12</v>
      </c>
      <c r="J1640" s="2">
        <v>26</v>
      </c>
      <c r="K1640" s="3">
        <v>92.5</v>
      </c>
      <c r="L1640" s="3">
        <v>93.48</v>
      </c>
      <c r="M1640" s="3">
        <v>90.76</v>
      </c>
      <c r="N1640" s="3">
        <v>87.75</v>
      </c>
      <c r="O1640" s="3">
        <v>89.14</v>
      </c>
      <c r="P1640" s="3">
        <v>90.16</v>
      </c>
      <c r="Q1640" s="2">
        <v>348</v>
      </c>
    </row>
    <row r="1641" spans="8:17">
      <c r="H1641" s="24" t="s">
        <v>523</v>
      </c>
      <c r="I1641" s="24" t="s">
        <v>15</v>
      </c>
      <c r="J1641" s="2">
        <v>9</v>
      </c>
      <c r="K1641" s="3">
        <v>91.08</v>
      </c>
      <c r="L1641" s="3">
        <v>87.63</v>
      </c>
      <c r="M1641" s="3">
        <v>90.3</v>
      </c>
      <c r="N1641" s="3">
        <v>87.41</v>
      </c>
      <c r="O1641" s="3">
        <v>89.2</v>
      </c>
      <c r="P1641" s="3">
        <v>90.37</v>
      </c>
      <c r="Q1641" s="2">
        <v>1983</v>
      </c>
    </row>
    <row r="1642" spans="8:17">
      <c r="H1642" s="24" t="s">
        <v>507</v>
      </c>
      <c r="I1642" s="24" t="s">
        <v>3</v>
      </c>
      <c r="J1642" s="2">
        <v>24</v>
      </c>
      <c r="K1642" s="3">
        <v>94.31</v>
      </c>
      <c r="L1642" s="3">
        <v>94.16</v>
      </c>
      <c r="M1642" s="3">
        <v>93.07</v>
      </c>
      <c r="N1642" s="3">
        <v>89.92</v>
      </c>
      <c r="O1642" s="3">
        <v>88.37</v>
      </c>
      <c r="P1642" s="3">
        <v>85.94</v>
      </c>
      <c r="Q1642" s="2">
        <v>775</v>
      </c>
    </row>
    <row r="1643" spans="8:17">
      <c r="H1643" s="24" t="s">
        <v>507</v>
      </c>
      <c r="I1643" s="24" t="s">
        <v>1</v>
      </c>
      <c r="J1643" s="2">
        <v>43</v>
      </c>
      <c r="K1643" s="3">
        <v>94.1</v>
      </c>
      <c r="L1643" s="3">
        <v>90.04</v>
      </c>
      <c r="M1643" s="3">
        <v>92.89</v>
      </c>
      <c r="N1643" s="3">
        <v>92.82</v>
      </c>
      <c r="O1643" s="3">
        <v>88.28</v>
      </c>
      <c r="P1643" s="3">
        <v>87.02</v>
      </c>
      <c r="Q1643" s="2">
        <v>734</v>
      </c>
    </row>
    <row r="1644" spans="8:17">
      <c r="H1644" s="24" t="s">
        <v>507</v>
      </c>
      <c r="I1644" s="24" t="s">
        <v>2</v>
      </c>
      <c r="J1644" s="2">
        <v>11</v>
      </c>
      <c r="K1644" s="3">
        <v>94.15</v>
      </c>
      <c r="L1644" s="3">
        <v>91.2</v>
      </c>
      <c r="M1644" s="3">
        <v>92.94</v>
      </c>
      <c r="N1644" s="3">
        <v>90.24</v>
      </c>
      <c r="O1644" s="3">
        <v>88.37</v>
      </c>
      <c r="P1644" s="3">
        <v>86.62</v>
      </c>
      <c r="Q1644" s="2">
        <v>935</v>
      </c>
    </row>
    <row r="1645" spans="8:17">
      <c r="H1645" s="24" t="s">
        <v>507</v>
      </c>
      <c r="I1645" s="24" t="s">
        <v>4</v>
      </c>
      <c r="J1645" s="2">
        <v>88</v>
      </c>
      <c r="K1645" s="3">
        <v>94.78</v>
      </c>
      <c r="L1645" s="3">
        <v>94.3</v>
      </c>
      <c r="M1645" s="3">
        <v>93.17</v>
      </c>
      <c r="N1645" s="3">
        <v>94.84</v>
      </c>
      <c r="O1645" s="3">
        <v>88.37</v>
      </c>
      <c r="P1645" s="3">
        <v>87.49</v>
      </c>
      <c r="Q1645" s="2">
        <v>287</v>
      </c>
    </row>
    <row r="1646" spans="8:17">
      <c r="H1646" s="24" t="s">
        <v>507</v>
      </c>
      <c r="I1646" s="24" t="s">
        <v>5</v>
      </c>
      <c r="J1646" s="2">
        <v>18</v>
      </c>
      <c r="K1646" s="3">
        <v>93.94</v>
      </c>
      <c r="L1646" s="3">
        <v>91.01</v>
      </c>
      <c r="M1646" s="3">
        <v>93.09</v>
      </c>
      <c r="N1646" s="3">
        <v>89.64</v>
      </c>
      <c r="O1646" s="3">
        <v>88.29</v>
      </c>
      <c r="P1646" s="3">
        <v>84.14</v>
      </c>
      <c r="Q1646" s="2">
        <v>2930</v>
      </c>
    </row>
    <row r="1647" spans="8:17">
      <c r="H1647" s="24" t="s">
        <v>507</v>
      </c>
      <c r="I1647" s="24" t="s">
        <v>6</v>
      </c>
      <c r="J1647" s="2">
        <v>5</v>
      </c>
      <c r="K1647" s="3">
        <v>94.14</v>
      </c>
      <c r="L1647" s="3">
        <v>90.72</v>
      </c>
      <c r="M1647" s="3">
        <v>90.94</v>
      </c>
      <c r="N1647" s="3">
        <v>89.19</v>
      </c>
      <c r="O1647" s="3">
        <v>87.09</v>
      </c>
      <c r="P1647" s="3">
        <v>86.43</v>
      </c>
      <c r="Q1647" s="2">
        <v>2360</v>
      </c>
    </row>
    <row r="1648" spans="8:17">
      <c r="H1648" s="24" t="s">
        <v>507</v>
      </c>
      <c r="I1648" s="24" t="s">
        <v>7</v>
      </c>
      <c r="J1648" s="2">
        <v>6</v>
      </c>
      <c r="K1648" s="3">
        <v>93.41</v>
      </c>
      <c r="L1648" s="3">
        <v>91.49</v>
      </c>
      <c r="M1648" s="3">
        <v>92.29</v>
      </c>
      <c r="N1648" s="3">
        <v>89.93</v>
      </c>
      <c r="O1648" s="3">
        <v>88.52</v>
      </c>
      <c r="P1648" s="3">
        <v>89.27</v>
      </c>
      <c r="Q1648" s="2">
        <v>2463</v>
      </c>
    </row>
    <row r="1649" spans="8:17">
      <c r="H1649" s="24" t="s">
        <v>507</v>
      </c>
      <c r="I1649" s="24" t="s">
        <v>10</v>
      </c>
      <c r="J1649" s="2">
        <v>20</v>
      </c>
      <c r="K1649" s="3">
        <v>93.58</v>
      </c>
      <c r="L1649" s="3">
        <v>91.16</v>
      </c>
      <c r="M1649" s="3">
        <v>91.78</v>
      </c>
      <c r="N1649" s="3">
        <v>91.61</v>
      </c>
      <c r="O1649" s="3">
        <v>88.43</v>
      </c>
      <c r="P1649" s="3">
        <v>85.94</v>
      </c>
      <c r="Q1649" s="2">
        <v>762</v>
      </c>
    </row>
    <row r="1650" spans="8:17">
      <c r="H1650" s="24" t="s">
        <v>507</v>
      </c>
      <c r="I1650" s="24" t="s">
        <v>13</v>
      </c>
      <c r="J1650" s="2">
        <v>5</v>
      </c>
      <c r="K1650" s="3">
        <v>94.85</v>
      </c>
      <c r="L1650" s="3">
        <v>93.46</v>
      </c>
      <c r="M1650" s="3">
        <v>93.68</v>
      </c>
      <c r="N1650" s="3">
        <v>92.65</v>
      </c>
      <c r="O1650" s="3">
        <v>88.03</v>
      </c>
      <c r="P1650" s="3">
        <v>86.56</v>
      </c>
      <c r="Q1650" s="2">
        <v>2042</v>
      </c>
    </row>
    <row r="1651" spans="8:17">
      <c r="H1651" s="24" t="s">
        <v>507</v>
      </c>
      <c r="I1651" s="24" t="s">
        <v>8</v>
      </c>
      <c r="J1651" s="2">
        <v>7</v>
      </c>
      <c r="K1651" s="3">
        <v>93.52</v>
      </c>
      <c r="L1651" s="3">
        <v>91.51</v>
      </c>
      <c r="M1651" s="3">
        <v>92.58</v>
      </c>
      <c r="N1651" s="3">
        <v>89.64</v>
      </c>
      <c r="O1651" s="3">
        <v>88.89</v>
      </c>
      <c r="P1651" s="3">
        <v>87.76</v>
      </c>
      <c r="Q1651" s="2">
        <v>2353</v>
      </c>
    </row>
    <row r="1652" spans="8:17">
      <c r="H1652" s="24" t="s">
        <v>507</v>
      </c>
      <c r="I1652" s="24" t="s">
        <v>11</v>
      </c>
      <c r="J1652" s="2">
        <v>33</v>
      </c>
      <c r="K1652" s="3">
        <v>94.29</v>
      </c>
      <c r="L1652" s="3">
        <v>94.5</v>
      </c>
      <c r="M1652" s="3">
        <v>92.96</v>
      </c>
      <c r="N1652" s="3">
        <v>89.45</v>
      </c>
      <c r="O1652" s="3">
        <v>88.44</v>
      </c>
      <c r="P1652" s="3">
        <v>87.43</v>
      </c>
      <c r="Q1652" s="2">
        <v>832</v>
      </c>
    </row>
    <row r="1653" spans="8:17">
      <c r="H1653" s="24" t="s">
        <v>507</v>
      </c>
      <c r="I1653" s="24" t="s">
        <v>14</v>
      </c>
      <c r="J1653" s="2">
        <v>9</v>
      </c>
      <c r="K1653" s="3">
        <v>93.18</v>
      </c>
      <c r="L1653" s="3">
        <v>91.72</v>
      </c>
      <c r="M1653" s="3">
        <v>91.8</v>
      </c>
      <c r="N1653" s="3">
        <v>90.14</v>
      </c>
      <c r="O1653" s="3">
        <v>88.84</v>
      </c>
      <c r="P1653" s="3">
        <v>87.06</v>
      </c>
      <c r="Q1653" s="2">
        <v>2070</v>
      </c>
    </row>
    <row r="1654" spans="8:17">
      <c r="H1654" s="24" t="s">
        <v>507</v>
      </c>
      <c r="I1654" s="24" t="s">
        <v>9</v>
      </c>
      <c r="J1654" s="2">
        <v>34</v>
      </c>
      <c r="K1654" s="3">
        <v>93.96</v>
      </c>
      <c r="L1654" s="3">
        <v>92.04</v>
      </c>
      <c r="M1654" s="3">
        <v>92.51</v>
      </c>
      <c r="N1654" s="3">
        <v>87.1</v>
      </c>
      <c r="O1654" s="3">
        <v>88.32</v>
      </c>
      <c r="P1654" s="3">
        <v>85.74</v>
      </c>
      <c r="Q1654" s="2">
        <v>976</v>
      </c>
    </row>
    <row r="1655" spans="8:17">
      <c r="H1655" s="24" t="s">
        <v>507</v>
      </c>
      <c r="I1655" s="24" t="s">
        <v>12</v>
      </c>
      <c r="J1655" s="2">
        <v>5</v>
      </c>
      <c r="K1655" s="3">
        <v>93.64</v>
      </c>
      <c r="L1655" s="3">
        <v>91.95</v>
      </c>
      <c r="M1655" s="3">
        <v>92.55</v>
      </c>
      <c r="N1655" s="3">
        <v>91.1</v>
      </c>
      <c r="O1655" s="3">
        <v>87.99</v>
      </c>
      <c r="P1655" s="3">
        <v>86.92</v>
      </c>
      <c r="Q1655" s="2">
        <v>4098</v>
      </c>
    </row>
    <row r="1656" spans="8:17">
      <c r="H1656" s="24" t="s">
        <v>507</v>
      </c>
      <c r="I1656" s="24" t="s">
        <v>15</v>
      </c>
      <c r="J1656" s="2">
        <v>20</v>
      </c>
      <c r="K1656" s="3">
        <v>94.17</v>
      </c>
      <c r="L1656" s="3">
        <v>90.93</v>
      </c>
      <c r="M1656" s="3">
        <v>92.36</v>
      </c>
      <c r="N1656" s="3">
        <v>89.87</v>
      </c>
      <c r="O1656" s="3">
        <v>88.71</v>
      </c>
      <c r="P1656" s="3">
        <v>86.87</v>
      </c>
      <c r="Q1656" s="2">
        <v>972</v>
      </c>
    </row>
    <row r="1657" spans="8:17">
      <c r="H1657" s="24" t="s">
        <v>557</v>
      </c>
      <c r="I1657" s="24" t="s">
        <v>3</v>
      </c>
      <c r="J1657" s="2">
        <v>7</v>
      </c>
      <c r="K1657" s="3">
        <v>92.9</v>
      </c>
      <c r="L1657" s="3">
        <v>91.68</v>
      </c>
      <c r="M1657" s="3">
        <v>91.54</v>
      </c>
      <c r="N1657" s="3">
        <v>90.65</v>
      </c>
      <c r="O1657" s="3">
        <v>87.98</v>
      </c>
      <c r="P1657" s="3">
        <v>86.72</v>
      </c>
      <c r="Q1657" s="2">
        <v>570</v>
      </c>
    </row>
    <row r="1658" spans="8:17">
      <c r="H1658" s="24" t="s">
        <v>557</v>
      </c>
      <c r="I1658" s="24" t="s">
        <v>1</v>
      </c>
      <c r="J1658" s="2">
        <v>2</v>
      </c>
      <c r="K1658" s="3">
        <v>92.68</v>
      </c>
      <c r="L1658" s="3">
        <v>89.73</v>
      </c>
      <c r="M1658" s="3">
        <v>89.35</v>
      </c>
      <c r="N1658" s="3">
        <v>89.11</v>
      </c>
      <c r="O1658" s="3">
        <v>88.62</v>
      </c>
      <c r="P1658" s="3">
        <v>87.37</v>
      </c>
      <c r="Q1658" s="2">
        <v>995</v>
      </c>
    </row>
    <row r="1659" spans="8:17">
      <c r="H1659" s="24" t="s">
        <v>557</v>
      </c>
      <c r="I1659" s="24" t="s">
        <v>2</v>
      </c>
      <c r="J1659" s="2">
        <v>3</v>
      </c>
      <c r="K1659" s="3">
        <v>93.9</v>
      </c>
      <c r="L1659" s="3">
        <v>93.83</v>
      </c>
      <c r="M1659" s="3">
        <v>92.04</v>
      </c>
      <c r="N1659" s="3">
        <v>91</v>
      </c>
      <c r="O1659" s="3">
        <v>88.14</v>
      </c>
      <c r="P1659" s="3">
        <v>87.38</v>
      </c>
      <c r="Q1659" s="2">
        <v>1140</v>
      </c>
    </row>
    <row r="1660" spans="8:17">
      <c r="H1660" s="24" t="s">
        <v>557</v>
      </c>
      <c r="I1660" s="24" t="s">
        <v>4</v>
      </c>
      <c r="J1660" s="2">
        <v>14</v>
      </c>
      <c r="K1660" s="3">
        <v>94.16</v>
      </c>
      <c r="L1660" s="3">
        <v>92.24</v>
      </c>
      <c r="M1660" s="3">
        <v>92.12</v>
      </c>
      <c r="N1660" s="3">
        <v>90.18</v>
      </c>
      <c r="O1660" s="3">
        <v>88.18</v>
      </c>
      <c r="P1660" s="3">
        <v>86.89</v>
      </c>
      <c r="Q1660" s="2">
        <v>441</v>
      </c>
    </row>
    <row r="1661" spans="8:17">
      <c r="H1661" s="24" t="s">
        <v>557</v>
      </c>
      <c r="I1661" s="24" t="s">
        <v>6</v>
      </c>
      <c r="J1661" s="2">
        <v>5</v>
      </c>
      <c r="K1661" s="3">
        <v>92.53</v>
      </c>
      <c r="L1661" s="3">
        <v>90.83</v>
      </c>
      <c r="M1661" s="3">
        <v>90.76</v>
      </c>
      <c r="N1661" s="3">
        <v>89.3</v>
      </c>
      <c r="O1661" s="3">
        <v>88.32</v>
      </c>
      <c r="P1661" s="3">
        <v>86.39</v>
      </c>
      <c r="Q1661" s="2">
        <v>1464</v>
      </c>
    </row>
    <row r="1662" spans="8:17">
      <c r="H1662" s="24" t="s">
        <v>557</v>
      </c>
      <c r="I1662" s="24" t="s">
        <v>10</v>
      </c>
      <c r="J1662" s="2">
        <v>11</v>
      </c>
      <c r="K1662" s="3">
        <v>92.86</v>
      </c>
      <c r="L1662" s="3">
        <v>93.32</v>
      </c>
      <c r="M1662" s="3">
        <v>91.87</v>
      </c>
      <c r="N1662" s="3">
        <v>89.39</v>
      </c>
      <c r="O1662" s="3">
        <v>88.1</v>
      </c>
      <c r="P1662" s="3">
        <v>85.82</v>
      </c>
      <c r="Q1662" s="2">
        <v>485</v>
      </c>
    </row>
    <row r="1663" spans="8:17">
      <c r="H1663" s="24" t="s">
        <v>557</v>
      </c>
      <c r="I1663" s="24" t="s">
        <v>13</v>
      </c>
      <c r="J1663" s="2">
        <v>1</v>
      </c>
      <c r="K1663" s="3">
        <v>92.18</v>
      </c>
      <c r="L1663" s="3">
        <v>92.18</v>
      </c>
      <c r="M1663" s="3">
        <v>91.73</v>
      </c>
      <c r="N1663" s="3">
        <v>91.73</v>
      </c>
      <c r="O1663" s="3">
        <v>88.63</v>
      </c>
      <c r="P1663" s="3">
        <v>88.63</v>
      </c>
      <c r="Q1663" s="2">
        <v>300</v>
      </c>
    </row>
    <row r="1664" spans="8:17">
      <c r="H1664" s="24" t="s">
        <v>557</v>
      </c>
      <c r="I1664" s="24" t="s">
        <v>11</v>
      </c>
      <c r="J1664" s="2">
        <v>4</v>
      </c>
      <c r="K1664" s="3">
        <v>92.4</v>
      </c>
      <c r="L1664" s="3">
        <v>88.79</v>
      </c>
      <c r="M1664" s="3">
        <v>89.7</v>
      </c>
      <c r="N1664" s="3">
        <v>88.25</v>
      </c>
      <c r="O1664" s="3">
        <v>87.52</v>
      </c>
      <c r="P1664" s="3">
        <v>86.23</v>
      </c>
      <c r="Q1664" s="2">
        <v>1468</v>
      </c>
    </row>
    <row r="1665" spans="8:17">
      <c r="H1665" s="24" t="s">
        <v>557</v>
      </c>
      <c r="I1665" s="24" t="s">
        <v>12</v>
      </c>
      <c r="J1665" s="2">
        <v>1</v>
      </c>
      <c r="K1665" s="3">
        <v>92.88</v>
      </c>
      <c r="L1665" s="3">
        <v>92.88</v>
      </c>
      <c r="M1665" s="3">
        <v>92.35</v>
      </c>
      <c r="N1665" s="3">
        <v>92.35</v>
      </c>
      <c r="O1665" s="3">
        <v>88.8</v>
      </c>
      <c r="P1665" s="3">
        <v>88.8</v>
      </c>
      <c r="Q1665" s="2">
        <v>1870</v>
      </c>
    </row>
    <row r="1666" spans="8:17">
      <c r="H1666" s="24" t="s">
        <v>557</v>
      </c>
      <c r="I1666" s="24" t="s">
        <v>15</v>
      </c>
      <c r="J1666" s="2">
        <v>3</v>
      </c>
      <c r="K1666" s="3">
        <v>93.92</v>
      </c>
      <c r="L1666" s="3">
        <v>90.89</v>
      </c>
      <c r="M1666" s="3">
        <v>91.13</v>
      </c>
      <c r="N1666" s="3">
        <v>88.79</v>
      </c>
      <c r="O1666" s="3">
        <v>87.02</v>
      </c>
      <c r="P1666" s="3">
        <v>85.76</v>
      </c>
      <c r="Q1666" s="2">
        <v>793</v>
      </c>
    </row>
    <row r="1667" spans="8:17">
      <c r="H1667" s="24" t="s">
        <v>566</v>
      </c>
      <c r="I1667" s="24" t="s">
        <v>3</v>
      </c>
      <c r="J1667" s="2">
        <v>1</v>
      </c>
      <c r="K1667" s="3">
        <v>92.92</v>
      </c>
      <c r="L1667" s="3">
        <v>92.92</v>
      </c>
      <c r="M1667" s="3">
        <v>92.19</v>
      </c>
      <c r="N1667" s="3">
        <v>92.19</v>
      </c>
      <c r="O1667" s="3">
        <v>85.69</v>
      </c>
      <c r="P1667" s="3">
        <v>85.69</v>
      </c>
      <c r="Q1667" s="2">
        <v>660</v>
      </c>
    </row>
    <row r="1668" spans="8:17">
      <c r="H1668" s="24" t="s">
        <v>566</v>
      </c>
      <c r="I1668" s="24" t="s">
        <v>1</v>
      </c>
      <c r="J1668" s="2">
        <v>5</v>
      </c>
      <c r="K1668" s="3">
        <v>92.76</v>
      </c>
      <c r="L1668" s="3">
        <v>90.9</v>
      </c>
      <c r="M1668" s="3">
        <v>91.48</v>
      </c>
      <c r="N1668" s="3">
        <v>89.77</v>
      </c>
      <c r="O1668" s="3">
        <v>87.82</v>
      </c>
      <c r="P1668" s="3">
        <v>86.36</v>
      </c>
      <c r="Q1668" s="2">
        <v>590</v>
      </c>
    </row>
    <row r="1669" spans="8:17">
      <c r="H1669" s="24" t="s">
        <v>566</v>
      </c>
      <c r="I1669" s="24" t="s">
        <v>2</v>
      </c>
      <c r="J1669" s="2">
        <v>1</v>
      </c>
      <c r="K1669" s="3">
        <v>91.59</v>
      </c>
      <c r="L1669" s="3">
        <v>91.59</v>
      </c>
      <c r="M1669" s="3">
        <v>91.57</v>
      </c>
      <c r="N1669" s="3">
        <v>91.57</v>
      </c>
      <c r="O1669" s="3">
        <v>87.35</v>
      </c>
      <c r="P1669" s="3">
        <v>87.35</v>
      </c>
      <c r="Q1669" s="2">
        <v>1080</v>
      </c>
    </row>
    <row r="1670" spans="8:17">
      <c r="H1670" s="24" t="s">
        <v>566</v>
      </c>
      <c r="I1670" s="24" t="s">
        <v>4</v>
      </c>
      <c r="J1670" s="2">
        <v>6</v>
      </c>
      <c r="K1670" s="3">
        <v>92.92</v>
      </c>
      <c r="L1670" s="3">
        <v>91.34</v>
      </c>
      <c r="M1670" s="3">
        <v>92.34</v>
      </c>
      <c r="N1670" s="3">
        <v>91.29</v>
      </c>
      <c r="O1670" s="3">
        <v>87.66</v>
      </c>
      <c r="P1670" s="3">
        <v>86.99</v>
      </c>
      <c r="Q1670" s="2">
        <v>453</v>
      </c>
    </row>
    <row r="1671" spans="8:17">
      <c r="H1671" s="24" t="s">
        <v>566</v>
      </c>
      <c r="I1671" s="24" t="s">
        <v>5</v>
      </c>
      <c r="J1671" s="2">
        <v>1</v>
      </c>
      <c r="K1671" s="3">
        <v>92.53</v>
      </c>
      <c r="L1671" s="3">
        <v>92.53</v>
      </c>
      <c r="M1671" s="3">
        <v>92.32</v>
      </c>
      <c r="N1671" s="3">
        <v>92.32</v>
      </c>
      <c r="O1671" s="3">
        <v>89.45</v>
      </c>
      <c r="P1671" s="3">
        <v>89.45</v>
      </c>
      <c r="Q1671" s="2">
        <v>3480</v>
      </c>
    </row>
    <row r="1672" spans="8:17">
      <c r="H1672" s="24" t="s">
        <v>566</v>
      </c>
      <c r="I1672" s="24" t="s">
        <v>6</v>
      </c>
      <c r="J1672" s="2">
        <v>2</v>
      </c>
      <c r="K1672" s="3">
        <v>92.85</v>
      </c>
      <c r="L1672" s="3">
        <v>92.26</v>
      </c>
      <c r="M1672" s="3">
        <v>91.25</v>
      </c>
      <c r="N1672" s="3">
        <v>90.81</v>
      </c>
      <c r="O1672" s="3">
        <v>87.95</v>
      </c>
      <c r="P1672" s="3">
        <v>87.1</v>
      </c>
      <c r="Q1672" s="2">
        <v>560</v>
      </c>
    </row>
    <row r="1673" spans="8:17">
      <c r="H1673" s="24" t="s">
        <v>566</v>
      </c>
      <c r="I1673" s="24" t="s">
        <v>10</v>
      </c>
      <c r="J1673" s="2">
        <v>3</v>
      </c>
      <c r="K1673" s="3">
        <v>93.24</v>
      </c>
      <c r="L1673" s="3">
        <v>92.98</v>
      </c>
      <c r="M1673" s="3">
        <v>90.75</v>
      </c>
      <c r="N1673" s="3">
        <v>88.77</v>
      </c>
      <c r="O1673" s="3">
        <v>88.07</v>
      </c>
      <c r="P1673" s="3">
        <v>86.47</v>
      </c>
      <c r="Q1673" s="2">
        <v>1460</v>
      </c>
    </row>
    <row r="1674" spans="8:17">
      <c r="H1674" s="24" t="s">
        <v>566</v>
      </c>
      <c r="I1674" s="24" t="s">
        <v>8</v>
      </c>
      <c r="J1674" s="2">
        <v>3</v>
      </c>
      <c r="K1674" s="3">
        <v>92.31</v>
      </c>
      <c r="L1674" s="3">
        <v>91.64</v>
      </c>
      <c r="M1674" s="3">
        <v>92.08</v>
      </c>
      <c r="N1674" s="3">
        <v>91.35</v>
      </c>
      <c r="O1674" s="3">
        <v>88.07</v>
      </c>
      <c r="P1674" s="3">
        <v>86.97</v>
      </c>
      <c r="Q1674" s="2">
        <v>1420</v>
      </c>
    </row>
    <row r="1675" spans="8:17">
      <c r="H1675" s="24" t="s">
        <v>566</v>
      </c>
      <c r="I1675" s="24" t="s">
        <v>11</v>
      </c>
      <c r="J1675" s="2">
        <v>6</v>
      </c>
      <c r="K1675" s="3">
        <v>92.83</v>
      </c>
      <c r="L1675" s="3">
        <v>90.18</v>
      </c>
      <c r="M1675" s="3">
        <v>91.22</v>
      </c>
      <c r="N1675" s="3">
        <v>88.46</v>
      </c>
      <c r="O1675" s="3">
        <v>88.66</v>
      </c>
      <c r="P1675" s="3">
        <v>87.21</v>
      </c>
      <c r="Q1675" s="2">
        <v>527</v>
      </c>
    </row>
    <row r="1676" spans="8:17">
      <c r="H1676" s="24" t="s">
        <v>566</v>
      </c>
      <c r="I1676" s="24" t="s">
        <v>9</v>
      </c>
      <c r="J1676" s="2">
        <v>2</v>
      </c>
      <c r="K1676" s="3">
        <v>93.81</v>
      </c>
      <c r="L1676" s="3">
        <v>93.33</v>
      </c>
      <c r="M1676" s="3">
        <v>92.65</v>
      </c>
      <c r="N1676" s="3">
        <v>91.55</v>
      </c>
      <c r="O1676" s="3">
        <v>88.57</v>
      </c>
      <c r="P1676" s="3">
        <v>88.49</v>
      </c>
      <c r="Q1676" s="2">
        <v>3385</v>
      </c>
    </row>
    <row r="1677" spans="8:17">
      <c r="H1677" s="24" t="s">
        <v>566</v>
      </c>
      <c r="I1677" s="24" t="s">
        <v>15</v>
      </c>
      <c r="J1677" s="2">
        <v>1</v>
      </c>
      <c r="K1677" s="3">
        <v>92.74</v>
      </c>
      <c r="L1677" s="3">
        <v>92.74</v>
      </c>
      <c r="M1677" s="3">
        <v>90.75</v>
      </c>
      <c r="N1677" s="3">
        <v>90.75</v>
      </c>
      <c r="O1677" s="3">
        <v>89.58</v>
      </c>
      <c r="P1677" s="3">
        <v>89.58</v>
      </c>
      <c r="Q1677" s="2">
        <v>1220</v>
      </c>
    </row>
    <row r="1678" spans="8:17">
      <c r="H1678" s="24" t="s">
        <v>559</v>
      </c>
      <c r="I1678" s="24" t="s">
        <v>3</v>
      </c>
      <c r="J1678" s="2">
        <v>6</v>
      </c>
      <c r="K1678" s="3">
        <v>93.46</v>
      </c>
      <c r="L1678" s="3">
        <v>91.32</v>
      </c>
      <c r="M1678" s="3">
        <v>92.48</v>
      </c>
      <c r="N1678" s="3">
        <v>91.23</v>
      </c>
      <c r="O1678" s="3">
        <v>87.92</v>
      </c>
      <c r="P1678" s="3">
        <v>86.22</v>
      </c>
      <c r="Q1678" s="2">
        <v>668</v>
      </c>
    </row>
    <row r="1679" spans="8:17">
      <c r="H1679" s="24" t="s">
        <v>559</v>
      </c>
      <c r="I1679" s="24" t="s">
        <v>1</v>
      </c>
      <c r="J1679" s="2">
        <v>2</v>
      </c>
      <c r="K1679" s="3">
        <v>93.81</v>
      </c>
      <c r="L1679" s="3">
        <v>93.52</v>
      </c>
      <c r="M1679" s="3">
        <v>90.88</v>
      </c>
      <c r="N1679" s="3">
        <v>88.43</v>
      </c>
      <c r="O1679" s="3">
        <v>87.46</v>
      </c>
      <c r="P1679" s="3">
        <v>87.38</v>
      </c>
      <c r="Q1679" s="2">
        <v>910</v>
      </c>
    </row>
    <row r="1680" spans="8:17">
      <c r="H1680" s="24" t="s">
        <v>559</v>
      </c>
      <c r="I1680" s="24" t="s">
        <v>2</v>
      </c>
      <c r="J1680" s="2">
        <v>6</v>
      </c>
      <c r="K1680" s="3">
        <v>92.59</v>
      </c>
      <c r="L1680" s="3">
        <v>91.59</v>
      </c>
      <c r="M1680" s="3">
        <v>92.08</v>
      </c>
      <c r="N1680" s="3">
        <v>90.9</v>
      </c>
      <c r="O1680" s="3">
        <v>87.26</v>
      </c>
      <c r="P1680" s="3">
        <v>85.12</v>
      </c>
      <c r="Q1680" s="2">
        <v>475</v>
      </c>
    </row>
    <row r="1681" spans="8:17">
      <c r="H1681" s="24" t="s">
        <v>559</v>
      </c>
      <c r="I1681" s="24" t="s">
        <v>4</v>
      </c>
      <c r="J1681" s="2">
        <v>3</v>
      </c>
      <c r="K1681" s="3">
        <v>93.04</v>
      </c>
      <c r="L1681" s="3">
        <v>91.97</v>
      </c>
      <c r="M1681" s="3">
        <v>91.33</v>
      </c>
      <c r="N1681" s="3">
        <v>89.51</v>
      </c>
      <c r="O1681" s="3">
        <v>87.66</v>
      </c>
      <c r="P1681" s="3">
        <v>87.45</v>
      </c>
      <c r="Q1681" s="2">
        <v>450</v>
      </c>
    </row>
    <row r="1682" spans="8:17">
      <c r="H1682" s="24" t="s">
        <v>559</v>
      </c>
      <c r="I1682" s="24" t="s">
        <v>5</v>
      </c>
      <c r="J1682" s="2">
        <v>1</v>
      </c>
      <c r="K1682" s="3">
        <v>93.63</v>
      </c>
      <c r="L1682" s="3">
        <v>93.63</v>
      </c>
      <c r="M1682" s="3">
        <v>92.45</v>
      </c>
      <c r="N1682" s="3">
        <v>92.45</v>
      </c>
      <c r="O1682" s="3">
        <v>87.45</v>
      </c>
      <c r="P1682" s="3">
        <v>87.45</v>
      </c>
      <c r="Q1682" s="2">
        <v>2510</v>
      </c>
    </row>
    <row r="1683" spans="8:17">
      <c r="H1683" s="24" t="s">
        <v>559</v>
      </c>
      <c r="I1683" s="24" t="s">
        <v>6</v>
      </c>
      <c r="J1683" s="2">
        <v>2</v>
      </c>
      <c r="K1683" s="3">
        <v>92.66</v>
      </c>
      <c r="L1683" s="3">
        <v>91.68</v>
      </c>
      <c r="M1683" s="3">
        <v>91.56</v>
      </c>
      <c r="N1683" s="3">
        <v>90.74</v>
      </c>
      <c r="O1683" s="3">
        <v>88.16</v>
      </c>
      <c r="P1683" s="3">
        <v>88</v>
      </c>
      <c r="Q1683" s="2">
        <v>2280</v>
      </c>
    </row>
    <row r="1684" spans="8:17">
      <c r="H1684" s="24" t="s">
        <v>559</v>
      </c>
      <c r="I1684" s="24" t="s">
        <v>7</v>
      </c>
      <c r="J1684" s="2">
        <v>4</v>
      </c>
      <c r="K1684" s="3">
        <v>91.78</v>
      </c>
      <c r="L1684" s="3">
        <v>91.08</v>
      </c>
      <c r="M1684" s="3">
        <v>88.55</v>
      </c>
      <c r="N1684" s="3">
        <v>86.06</v>
      </c>
      <c r="O1684" s="3">
        <v>87.92</v>
      </c>
      <c r="P1684" s="3">
        <v>86.36</v>
      </c>
      <c r="Q1684" s="2">
        <v>1080</v>
      </c>
    </row>
    <row r="1685" spans="8:17">
      <c r="H1685" s="24" t="s">
        <v>559</v>
      </c>
      <c r="I1685" s="24" t="s">
        <v>10</v>
      </c>
      <c r="J1685" s="2">
        <v>5</v>
      </c>
      <c r="K1685" s="3">
        <v>94.07</v>
      </c>
      <c r="L1685" s="3">
        <v>92.18</v>
      </c>
      <c r="M1685" s="3">
        <v>91.17</v>
      </c>
      <c r="N1685" s="3">
        <v>88.64</v>
      </c>
      <c r="O1685" s="3">
        <v>88.29</v>
      </c>
      <c r="P1685" s="3">
        <v>87.15</v>
      </c>
      <c r="Q1685" s="2">
        <v>1450</v>
      </c>
    </row>
    <row r="1686" spans="8:17">
      <c r="H1686" s="24" t="s">
        <v>559</v>
      </c>
      <c r="I1686" s="24" t="s">
        <v>8</v>
      </c>
      <c r="J1686" s="2">
        <v>2</v>
      </c>
      <c r="K1686" s="3">
        <v>94.21</v>
      </c>
      <c r="L1686" s="3">
        <v>93.69</v>
      </c>
      <c r="M1686" s="3">
        <v>92.53</v>
      </c>
      <c r="N1686" s="3">
        <v>92.13</v>
      </c>
      <c r="O1686" s="3">
        <v>88</v>
      </c>
      <c r="P1686" s="3">
        <v>87.94</v>
      </c>
      <c r="Q1686" s="2">
        <v>1900</v>
      </c>
    </row>
    <row r="1687" spans="8:17">
      <c r="H1687" s="24" t="s">
        <v>559</v>
      </c>
      <c r="I1687" s="24" t="s">
        <v>11</v>
      </c>
      <c r="J1687" s="2">
        <v>2</v>
      </c>
      <c r="K1687" s="3">
        <v>91.96</v>
      </c>
      <c r="L1687" s="3">
        <v>90.66</v>
      </c>
      <c r="M1687" s="3">
        <v>91.72</v>
      </c>
      <c r="N1687" s="3">
        <v>90.34</v>
      </c>
      <c r="O1687" s="3">
        <v>88.58</v>
      </c>
      <c r="P1687" s="3">
        <v>87.53</v>
      </c>
      <c r="Q1687" s="2">
        <v>1440</v>
      </c>
    </row>
    <row r="1688" spans="8:17">
      <c r="H1688" s="24" t="s">
        <v>559</v>
      </c>
      <c r="I1688" s="24" t="s">
        <v>9</v>
      </c>
      <c r="J1688" s="2">
        <v>12</v>
      </c>
      <c r="K1688" s="3">
        <v>93.12</v>
      </c>
      <c r="L1688" s="3">
        <v>90.79</v>
      </c>
      <c r="M1688" s="3">
        <v>91.98</v>
      </c>
      <c r="N1688" s="3">
        <v>89.34</v>
      </c>
      <c r="O1688" s="3">
        <v>88.08</v>
      </c>
      <c r="P1688" s="3">
        <v>86.73</v>
      </c>
      <c r="Q1688" s="2">
        <v>428</v>
      </c>
    </row>
    <row r="1689" spans="8:17">
      <c r="H1689" s="24" t="s">
        <v>559</v>
      </c>
      <c r="I1689" s="24" t="s">
        <v>12</v>
      </c>
      <c r="J1689" s="2">
        <v>2</v>
      </c>
      <c r="K1689" s="3">
        <v>91.46</v>
      </c>
      <c r="L1689" s="3">
        <v>90.46</v>
      </c>
      <c r="M1689" s="3">
        <v>90.82</v>
      </c>
      <c r="N1689" s="3">
        <v>89.6</v>
      </c>
      <c r="O1689" s="3">
        <v>87.48</v>
      </c>
      <c r="P1689" s="3">
        <v>86.97</v>
      </c>
      <c r="Q1689" s="2">
        <v>2465</v>
      </c>
    </row>
    <row r="1690" spans="8:17">
      <c r="H1690" s="24" t="s">
        <v>559</v>
      </c>
      <c r="I1690" s="24" t="s">
        <v>15</v>
      </c>
      <c r="J1690" s="2">
        <v>2</v>
      </c>
      <c r="K1690" s="3">
        <v>91.72</v>
      </c>
      <c r="L1690" s="3">
        <v>90.27</v>
      </c>
      <c r="M1690" s="3">
        <v>90.19</v>
      </c>
      <c r="N1690" s="3">
        <v>89.03</v>
      </c>
      <c r="O1690" s="3">
        <v>88.47</v>
      </c>
      <c r="P1690" s="3">
        <v>87.65</v>
      </c>
      <c r="Q1690" s="2">
        <v>575</v>
      </c>
    </row>
    <row r="1691" spans="8:17">
      <c r="H1691" s="24" t="s">
        <v>453</v>
      </c>
      <c r="I1691" s="24" t="s">
        <v>3</v>
      </c>
      <c r="J1691" s="2">
        <v>760</v>
      </c>
      <c r="K1691" s="3">
        <v>94.64</v>
      </c>
      <c r="L1691" s="3">
        <v>94.02</v>
      </c>
      <c r="M1691" s="3">
        <v>92.36</v>
      </c>
      <c r="N1691" s="3">
        <v>92</v>
      </c>
      <c r="O1691" s="3">
        <v>90.9</v>
      </c>
      <c r="P1691" s="3">
        <v>90.42</v>
      </c>
      <c r="Q1691" s="2">
        <v>772</v>
      </c>
    </row>
    <row r="1692" spans="8:17">
      <c r="H1692" s="24" t="s">
        <v>453</v>
      </c>
      <c r="I1692" s="24" t="s">
        <v>1</v>
      </c>
      <c r="J1692" s="2">
        <v>498</v>
      </c>
      <c r="K1692" s="3">
        <v>94.66</v>
      </c>
      <c r="L1692" s="3">
        <v>95.38</v>
      </c>
      <c r="M1692" s="3">
        <v>92.36</v>
      </c>
      <c r="N1692" s="3">
        <v>93.88</v>
      </c>
      <c r="O1692" s="3">
        <v>90.79</v>
      </c>
      <c r="P1692" s="3">
        <v>90.03</v>
      </c>
      <c r="Q1692" s="2">
        <v>972</v>
      </c>
    </row>
    <row r="1693" spans="8:17">
      <c r="H1693" s="24" t="s">
        <v>453</v>
      </c>
      <c r="I1693" s="24" t="s">
        <v>2</v>
      </c>
      <c r="J1693" s="2">
        <v>329</v>
      </c>
      <c r="K1693" s="3">
        <v>94.73</v>
      </c>
      <c r="L1693" s="3">
        <v>93.79</v>
      </c>
      <c r="M1693" s="3">
        <v>92.37</v>
      </c>
      <c r="N1693" s="3">
        <v>91.8</v>
      </c>
      <c r="O1693" s="3">
        <v>90.79</v>
      </c>
      <c r="P1693" s="3">
        <v>91.46</v>
      </c>
      <c r="Q1693" s="2">
        <v>1440</v>
      </c>
    </row>
    <row r="1694" spans="8:17">
      <c r="H1694" s="24" t="s">
        <v>453</v>
      </c>
      <c r="I1694" s="24" t="s">
        <v>4</v>
      </c>
      <c r="J1694" s="2">
        <v>1684</v>
      </c>
      <c r="K1694" s="3">
        <v>95.21</v>
      </c>
      <c r="L1694" s="3">
        <v>94.35</v>
      </c>
      <c r="M1694" s="3">
        <v>92.54</v>
      </c>
      <c r="N1694" s="3">
        <v>91.68</v>
      </c>
      <c r="O1694" s="3">
        <v>90.8</v>
      </c>
      <c r="P1694" s="3">
        <v>90.7</v>
      </c>
      <c r="Q1694" s="2">
        <v>321</v>
      </c>
    </row>
    <row r="1695" spans="8:17">
      <c r="H1695" s="24" t="s">
        <v>453</v>
      </c>
      <c r="I1695" s="24" t="s">
        <v>5</v>
      </c>
      <c r="J1695" s="2">
        <v>166</v>
      </c>
      <c r="K1695" s="3">
        <v>94.95</v>
      </c>
      <c r="L1695" s="3">
        <v>95.92</v>
      </c>
      <c r="M1695" s="3">
        <v>92.32</v>
      </c>
      <c r="N1695" s="3">
        <v>91.16</v>
      </c>
      <c r="O1695" s="3">
        <v>90.89</v>
      </c>
      <c r="P1695" s="3">
        <v>93.15</v>
      </c>
      <c r="Q1695" s="2">
        <v>2614</v>
      </c>
    </row>
    <row r="1696" spans="8:17">
      <c r="H1696" s="24" t="s">
        <v>453</v>
      </c>
      <c r="I1696" s="24" t="s">
        <v>6</v>
      </c>
      <c r="J1696" s="2">
        <v>239</v>
      </c>
      <c r="K1696" s="3">
        <v>94.23</v>
      </c>
      <c r="L1696" s="3">
        <v>91.16</v>
      </c>
      <c r="M1696" s="3">
        <v>91.37</v>
      </c>
      <c r="N1696" s="3">
        <v>91.76</v>
      </c>
      <c r="O1696" s="3">
        <v>90.73</v>
      </c>
      <c r="P1696" s="3">
        <v>89.44</v>
      </c>
      <c r="Q1696" s="2">
        <v>1840</v>
      </c>
    </row>
    <row r="1697" spans="8:17">
      <c r="H1697" s="24" t="s">
        <v>453</v>
      </c>
      <c r="I1697" s="24" t="s">
        <v>7</v>
      </c>
      <c r="J1697" s="2">
        <v>162</v>
      </c>
      <c r="K1697" s="3">
        <v>94.56</v>
      </c>
      <c r="L1697" s="3">
        <v>94.95</v>
      </c>
      <c r="M1697" s="3">
        <v>91.76</v>
      </c>
      <c r="N1697" s="3">
        <v>93.36</v>
      </c>
      <c r="O1697" s="3">
        <v>90.84</v>
      </c>
      <c r="P1697" s="3">
        <v>89.37</v>
      </c>
      <c r="Q1697" s="2">
        <v>3104</v>
      </c>
    </row>
    <row r="1698" spans="8:17">
      <c r="H1698" s="24" t="s">
        <v>453</v>
      </c>
      <c r="I1698" s="24" t="s">
        <v>10</v>
      </c>
      <c r="J1698" s="2">
        <v>785</v>
      </c>
      <c r="K1698" s="3">
        <v>94.9</v>
      </c>
      <c r="L1698" s="3">
        <v>94.01</v>
      </c>
      <c r="M1698" s="3">
        <v>91.72</v>
      </c>
      <c r="N1698" s="3">
        <v>91.92</v>
      </c>
      <c r="O1698" s="3">
        <v>90.95</v>
      </c>
      <c r="P1698" s="3">
        <v>90.96</v>
      </c>
      <c r="Q1698" s="2">
        <v>696</v>
      </c>
    </row>
    <row r="1699" spans="8:17">
      <c r="H1699" s="24" t="s">
        <v>453</v>
      </c>
      <c r="I1699" s="24" t="s">
        <v>13</v>
      </c>
      <c r="J1699" s="2">
        <v>88</v>
      </c>
      <c r="K1699" s="3">
        <v>94.43</v>
      </c>
      <c r="L1699" s="3">
        <v>94.49</v>
      </c>
      <c r="M1699" s="3">
        <v>91.37</v>
      </c>
      <c r="N1699" s="3">
        <v>92.04</v>
      </c>
      <c r="O1699" s="3">
        <v>91.13</v>
      </c>
      <c r="P1699" s="3">
        <v>91.51</v>
      </c>
      <c r="Q1699" s="2">
        <v>4830</v>
      </c>
    </row>
    <row r="1700" spans="8:17">
      <c r="H1700" s="24" t="s">
        <v>453</v>
      </c>
      <c r="I1700" s="24" t="s">
        <v>8</v>
      </c>
      <c r="J1700" s="2">
        <v>186</v>
      </c>
      <c r="K1700" s="3">
        <v>94.45</v>
      </c>
      <c r="L1700" s="3">
        <v>93.91</v>
      </c>
      <c r="M1700" s="3">
        <v>91.32</v>
      </c>
      <c r="N1700" s="3">
        <v>90.82</v>
      </c>
      <c r="O1700" s="3">
        <v>90.92</v>
      </c>
      <c r="P1700" s="3">
        <v>90.74</v>
      </c>
      <c r="Q1700" s="2">
        <v>2577</v>
      </c>
    </row>
    <row r="1701" spans="8:17">
      <c r="H1701" s="24" t="s">
        <v>453</v>
      </c>
      <c r="I1701" s="24" t="s">
        <v>11</v>
      </c>
      <c r="J1701" s="2">
        <v>692</v>
      </c>
      <c r="K1701" s="3">
        <v>95.2</v>
      </c>
      <c r="L1701" s="3">
        <v>93.52</v>
      </c>
      <c r="M1701" s="3">
        <v>91.71</v>
      </c>
      <c r="N1701" s="3">
        <v>90.93</v>
      </c>
      <c r="O1701" s="3">
        <v>91.11</v>
      </c>
      <c r="P1701" s="3">
        <v>91.5</v>
      </c>
      <c r="Q1701" s="2">
        <v>734</v>
      </c>
    </row>
    <row r="1702" spans="8:17">
      <c r="H1702" s="24" t="s">
        <v>453</v>
      </c>
      <c r="I1702" s="24" t="s">
        <v>14</v>
      </c>
      <c r="J1702" s="2">
        <v>92</v>
      </c>
      <c r="K1702" s="3">
        <v>94.03</v>
      </c>
      <c r="L1702" s="3">
        <v>93.16</v>
      </c>
      <c r="M1702" s="3">
        <v>91.43</v>
      </c>
      <c r="N1702" s="3">
        <v>91.9</v>
      </c>
      <c r="O1702" s="3">
        <v>90.58</v>
      </c>
      <c r="P1702" s="3">
        <v>88.74</v>
      </c>
      <c r="Q1702" s="2">
        <v>3978</v>
      </c>
    </row>
    <row r="1703" spans="8:17">
      <c r="H1703" s="24" t="s">
        <v>453</v>
      </c>
      <c r="I1703" s="24" t="s">
        <v>9</v>
      </c>
      <c r="J1703" s="2">
        <v>628</v>
      </c>
      <c r="K1703" s="3">
        <v>94.89</v>
      </c>
      <c r="L1703" s="3">
        <v>95.22</v>
      </c>
      <c r="M1703" s="3">
        <v>91.62</v>
      </c>
      <c r="N1703" s="3">
        <v>92.36</v>
      </c>
      <c r="O1703" s="3">
        <v>90.86</v>
      </c>
      <c r="P1703" s="3">
        <v>90.65</v>
      </c>
      <c r="Q1703" s="2">
        <v>905</v>
      </c>
    </row>
    <row r="1704" spans="8:17">
      <c r="H1704" s="24" t="s">
        <v>453</v>
      </c>
      <c r="I1704" s="24" t="s">
        <v>12</v>
      </c>
      <c r="J1704" s="2">
        <v>83</v>
      </c>
      <c r="K1704" s="3">
        <v>94.34</v>
      </c>
      <c r="L1704" s="3">
        <v>91.95</v>
      </c>
      <c r="M1704" s="3">
        <v>91.07</v>
      </c>
      <c r="N1704" s="3">
        <v>88.28</v>
      </c>
      <c r="O1704" s="3">
        <v>90.95</v>
      </c>
      <c r="P1704" s="3">
        <v>90.15</v>
      </c>
      <c r="Q1704" s="2">
        <v>3700</v>
      </c>
    </row>
    <row r="1705" spans="8:17">
      <c r="H1705" s="24" t="s">
        <v>453</v>
      </c>
      <c r="I1705" s="24" t="s">
        <v>15</v>
      </c>
      <c r="J1705" s="2">
        <v>409</v>
      </c>
      <c r="K1705" s="3">
        <v>95.02</v>
      </c>
      <c r="L1705" s="3">
        <v>96.15</v>
      </c>
      <c r="M1705" s="3">
        <v>91.6</v>
      </c>
      <c r="N1705" s="3">
        <v>90.62</v>
      </c>
      <c r="O1705" s="3">
        <v>90.96</v>
      </c>
      <c r="P1705" s="3">
        <v>92.42</v>
      </c>
      <c r="Q1705" s="2">
        <v>926</v>
      </c>
    </row>
    <row r="1706" spans="8:17">
      <c r="H1706" s="24" t="s">
        <v>453</v>
      </c>
      <c r="I1706" s="24" t="s">
        <v>616</v>
      </c>
      <c r="J1706" s="2">
        <v>7</v>
      </c>
      <c r="K1706" s="3">
        <v>95.43</v>
      </c>
      <c r="L1706" s="3">
        <v>92.63</v>
      </c>
      <c r="M1706" s="3">
        <v>92.24</v>
      </c>
      <c r="N1706" s="3">
        <v>90.69</v>
      </c>
      <c r="O1706" s="3">
        <v>90.24</v>
      </c>
      <c r="P1706" s="3">
        <v>88.46</v>
      </c>
      <c r="Q1706" s="2">
        <v>100</v>
      </c>
    </row>
    <row r="1707" spans="8:17">
      <c r="H1707" s="24" t="s">
        <v>562</v>
      </c>
      <c r="I1707" s="24" t="s">
        <v>3</v>
      </c>
      <c r="J1707" s="2">
        <v>3</v>
      </c>
      <c r="K1707" s="3">
        <v>92.75</v>
      </c>
      <c r="L1707" s="3">
        <v>90.16</v>
      </c>
      <c r="M1707" s="3">
        <v>90.06</v>
      </c>
      <c r="N1707" s="3">
        <v>88.72</v>
      </c>
      <c r="O1707" s="3">
        <v>88.65</v>
      </c>
      <c r="P1707" s="3">
        <v>88.36</v>
      </c>
      <c r="Q1707" s="2">
        <v>1280</v>
      </c>
    </row>
    <row r="1708" spans="8:17">
      <c r="H1708" s="24" t="s">
        <v>562</v>
      </c>
      <c r="I1708" s="24" t="s">
        <v>1</v>
      </c>
      <c r="J1708" s="2">
        <v>5</v>
      </c>
      <c r="K1708" s="3">
        <v>92.26</v>
      </c>
      <c r="L1708" s="3">
        <v>91.15</v>
      </c>
      <c r="M1708" s="3">
        <v>91.32</v>
      </c>
      <c r="N1708" s="3">
        <v>90.61</v>
      </c>
      <c r="O1708" s="3">
        <v>87.9</v>
      </c>
      <c r="P1708" s="3">
        <v>86.18</v>
      </c>
      <c r="Q1708" s="2">
        <v>1786</v>
      </c>
    </row>
    <row r="1709" spans="8:17">
      <c r="H1709" s="24" t="s">
        <v>562</v>
      </c>
      <c r="I1709" s="24" t="s">
        <v>2</v>
      </c>
      <c r="J1709" s="2">
        <v>1</v>
      </c>
      <c r="K1709" s="3">
        <v>93.31</v>
      </c>
      <c r="L1709" s="3">
        <v>93.31</v>
      </c>
      <c r="M1709" s="3">
        <v>92.79</v>
      </c>
      <c r="N1709" s="3">
        <v>92.79</v>
      </c>
      <c r="O1709" s="3">
        <v>86.77</v>
      </c>
      <c r="P1709" s="3">
        <v>86.77</v>
      </c>
      <c r="Q1709" s="2">
        <v>850</v>
      </c>
    </row>
    <row r="1710" spans="8:17">
      <c r="H1710" s="24" t="s">
        <v>562</v>
      </c>
      <c r="I1710" s="24" t="s">
        <v>4</v>
      </c>
      <c r="J1710" s="2">
        <v>6</v>
      </c>
      <c r="K1710" s="3">
        <v>92.26</v>
      </c>
      <c r="L1710" s="3">
        <v>90.41</v>
      </c>
      <c r="M1710" s="3">
        <v>90.18</v>
      </c>
      <c r="N1710" s="3">
        <v>86.49</v>
      </c>
      <c r="O1710" s="3">
        <v>88</v>
      </c>
      <c r="P1710" s="3">
        <v>87.06</v>
      </c>
      <c r="Q1710" s="2">
        <v>547</v>
      </c>
    </row>
    <row r="1711" spans="8:17">
      <c r="H1711" s="24" t="s">
        <v>562</v>
      </c>
      <c r="I1711" s="24" t="s">
        <v>5</v>
      </c>
      <c r="J1711" s="2">
        <v>5</v>
      </c>
      <c r="K1711" s="3">
        <v>91.82</v>
      </c>
      <c r="L1711" s="3">
        <v>90.63</v>
      </c>
      <c r="M1711" s="3">
        <v>88.99</v>
      </c>
      <c r="N1711" s="3">
        <v>84.76</v>
      </c>
      <c r="O1711" s="3">
        <v>87.53</v>
      </c>
      <c r="P1711" s="3">
        <v>86.23</v>
      </c>
      <c r="Q1711" s="2">
        <v>1174</v>
      </c>
    </row>
    <row r="1712" spans="8:17">
      <c r="H1712" s="24" t="s">
        <v>562</v>
      </c>
      <c r="I1712" s="24" t="s">
        <v>10</v>
      </c>
      <c r="J1712" s="2">
        <v>1</v>
      </c>
      <c r="K1712" s="3">
        <v>93.05</v>
      </c>
      <c r="L1712" s="3">
        <v>93.05</v>
      </c>
      <c r="M1712" s="3">
        <v>90.38</v>
      </c>
      <c r="N1712" s="3">
        <v>90.38</v>
      </c>
      <c r="O1712" s="3">
        <v>87.83</v>
      </c>
      <c r="P1712" s="3">
        <v>87.83</v>
      </c>
      <c r="Q1712" s="2">
        <v>670</v>
      </c>
    </row>
    <row r="1713" spans="8:17">
      <c r="H1713" s="24" t="s">
        <v>562</v>
      </c>
      <c r="I1713" s="24" t="s">
        <v>13</v>
      </c>
      <c r="J1713" s="2">
        <v>3</v>
      </c>
      <c r="K1713" s="3">
        <v>92.3</v>
      </c>
      <c r="L1713" s="3">
        <v>90.23</v>
      </c>
      <c r="M1713" s="3">
        <v>90.65</v>
      </c>
      <c r="N1713" s="3">
        <v>89.35</v>
      </c>
      <c r="O1713" s="3">
        <v>88.21</v>
      </c>
      <c r="P1713" s="3">
        <v>87.82</v>
      </c>
      <c r="Q1713" s="2">
        <v>1253</v>
      </c>
    </row>
    <row r="1714" spans="8:17">
      <c r="H1714" s="24" t="s">
        <v>562</v>
      </c>
      <c r="I1714" s="24" t="s">
        <v>11</v>
      </c>
      <c r="J1714" s="2">
        <v>7</v>
      </c>
      <c r="K1714" s="3">
        <v>91.48</v>
      </c>
      <c r="L1714" s="3">
        <v>86.71</v>
      </c>
      <c r="M1714" s="3">
        <v>89.65</v>
      </c>
      <c r="N1714" s="3">
        <v>85.28</v>
      </c>
      <c r="O1714" s="3">
        <v>87.77</v>
      </c>
      <c r="P1714" s="3">
        <v>87.73</v>
      </c>
      <c r="Q1714" s="2">
        <v>914</v>
      </c>
    </row>
    <row r="1715" spans="8:17">
      <c r="H1715" s="24" t="s">
        <v>562</v>
      </c>
      <c r="I1715" s="24" t="s">
        <v>14</v>
      </c>
      <c r="J1715" s="2">
        <v>1</v>
      </c>
      <c r="K1715" s="3">
        <v>86.61</v>
      </c>
      <c r="L1715" s="3">
        <v>86.61</v>
      </c>
      <c r="M1715" s="3">
        <v>86.11</v>
      </c>
      <c r="N1715" s="3">
        <v>86.11</v>
      </c>
      <c r="O1715" s="3">
        <v>85.06</v>
      </c>
      <c r="P1715" s="3">
        <v>85.06</v>
      </c>
      <c r="Q1715" s="2">
        <v>1100</v>
      </c>
    </row>
    <row r="1716" spans="8:17">
      <c r="H1716" s="24" t="s">
        <v>562</v>
      </c>
      <c r="I1716" s="24" t="s">
        <v>15</v>
      </c>
      <c r="J1716" s="2">
        <v>8</v>
      </c>
      <c r="K1716" s="3">
        <v>93.28</v>
      </c>
      <c r="L1716" s="3">
        <v>91.1</v>
      </c>
      <c r="M1716" s="3">
        <v>91.72</v>
      </c>
      <c r="N1716" s="3">
        <v>89.62</v>
      </c>
      <c r="O1716" s="3">
        <v>87.96</v>
      </c>
      <c r="P1716" s="3">
        <v>87.1</v>
      </c>
      <c r="Q1716" s="2">
        <v>454</v>
      </c>
    </row>
    <row r="1717" spans="8:17">
      <c r="H1717" s="24" t="s">
        <v>598</v>
      </c>
      <c r="I1717" s="24" t="s">
        <v>3</v>
      </c>
      <c r="J1717" s="2">
        <v>1</v>
      </c>
      <c r="K1717" s="3">
        <v>91.88</v>
      </c>
      <c r="L1717" s="3">
        <v>91.88</v>
      </c>
      <c r="M1717" s="3">
        <v>89.48</v>
      </c>
      <c r="N1717" s="3">
        <v>89.48</v>
      </c>
      <c r="O1717" s="3">
        <v>86.52</v>
      </c>
      <c r="P1717" s="3">
        <v>86.52</v>
      </c>
      <c r="Q1717" s="2">
        <v>470</v>
      </c>
    </row>
    <row r="1718" spans="8:17">
      <c r="H1718" s="24" t="s">
        <v>598</v>
      </c>
      <c r="I1718" s="24" t="s">
        <v>4</v>
      </c>
      <c r="J1718" s="2">
        <v>1</v>
      </c>
      <c r="K1718" s="3">
        <v>92.11</v>
      </c>
      <c r="L1718" s="3">
        <v>92.11</v>
      </c>
      <c r="M1718" s="3">
        <v>90.47</v>
      </c>
      <c r="N1718" s="3">
        <v>90.47</v>
      </c>
      <c r="O1718" s="3">
        <v>86.76</v>
      </c>
      <c r="P1718" s="3">
        <v>86.76</v>
      </c>
      <c r="Q1718" s="2">
        <v>870</v>
      </c>
    </row>
    <row r="1719" spans="8:17">
      <c r="H1719" s="24" t="s">
        <v>598</v>
      </c>
      <c r="I1719" s="24" t="s">
        <v>5</v>
      </c>
      <c r="J1719" s="2">
        <v>2</v>
      </c>
      <c r="K1719" s="3">
        <v>91.92</v>
      </c>
      <c r="L1719" s="3">
        <v>91.32</v>
      </c>
      <c r="M1719" s="3">
        <v>89.14</v>
      </c>
      <c r="N1719" s="3">
        <v>88.37</v>
      </c>
      <c r="O1719" s="3">
        <v>89.14</v>
      </c>
      <c r="P1719" s="3">
        <v>87.98</v>
      </c>
      <c r="Q1719" s="2">
        <v>985</v>
      </c>
    </row>
    <row r="1720" spans="8:17">
      <c r="H1720" s="24" t="s">
        <v>598</v>
      </c>
      <c r="I1720" s="24" t="s">
        <v>6</v>
      </c>
      <c r="J1720" s="2">
        <v>1</v>
      </c>
      <c r="K1720" s="3">
        <v>94.75</v>
      </c>
      <c r="L1720" s="3">
        <v>94.75</v>
      </c>
      <c r="M1720" s="3">
        <v>89.01</v>
      </c>
      <c r="N1720" s="3">
        <v>89.01</v>
      </c>
      <c r="O1720" s="3">
        <v>88.86</v>
      </c>
      <c r="P1720" s="3">
        <v>88.86</v>
      </c>
      <c r="Q1720" s="2">
        <v>980</v>
      </c>
    </row>
    <row r="1721" spans="8:17">
      <c r="H1721" s="24" t="s">
        <v>598</v>
      </c>
      <c r="I1721" s="24" t="s">
        <v>7</v>
      </c>
      <c r="J1721" s="2">
        <v>1</v>
      </c>
      <c r="K1721" s="3">
        <v>92.05</v>
      </c>
      <c r="L1721" s="3">
        <v>92.05</v>
      </c>
      <c r="M1721" s="3">
        <v>91.63</v>
      </c>
      <c r="N1721" s="3">
        <v>91.63</v>
      </c>
      <c r="O1721" s="3">
        <v>89.42</v>
      </c>
      <c r="P1721" s="3">
        <v>89.42</v>
      </c>
      <c r="Q1721" s="2">
        <v>890</v>
      </c>
    </row>
    <row r="1722" spans="8:17">
      <c r="H1722" s="24" t="s">
        <v>598</v>
      </c>
      <c r="I1722" s="24" t="s">
        <v>10</v>
      </c>
      <c r="J1722" s="2">
        <v>1</v>
      </c>
      <c r="K1722" s="3">
        <v>92.43</v>
      </c>
      <c r="L1722" s="3">
        <v>92.43</v>
      </c>
      <c r="M1722" s="3">
        <v>90.57</v>
      </c>
      <c r="N1722" s="3">
        <v>90.57</v>
      </c>
      <c r="O1722" s="3">
        <v>88.44</v>
      </c>
      <c r="P1722" s="3">
        <v>88.44</v>
      </c>
      <c r="Q1722" s="2">
        <v>280</v>
      </c>
    </row>
    <row r="1723" spans="8:17">
      <c r="H1723" s="24" t="s">
        <v>598</v>
      </c>
      <c r="I1723" s="24" t="s">
        <v>13</v>
      </c>
      <c r="J1723" s="2">
        <v>1</v>
      </c>
      <c r="K1723" s="3">
        <v>91.44</v>
      </c>
      <c r="L1723" s="3">
        <v>91.44</v>
      </c>
      <c r="M1723" s="3">
        <v>90.45</v>
      </c>
      <c r="N1723" s="3">
        <v>90.45</v>
      </c>
      <c r="O1723" s="3">
        <v>88.95</v>
      </c>
      <c r="P1723" s="3">
        <v>88.95</v>
      </c>
      <c r="Q1723" s="2">
        <v>1040</v>
      </c>
    </row>
    <row r="1724" spans="8:17">
      <c r="H1724" s="24" t="s">
        <v>598</v>
      </c>
      <c r="I1724" s="24" t="s">
        <v>15</v>
      </c>
      <c r="J1724" s="2">
        <v>2</v>
      </c>
      <c r="K1724" s="3">
        <v>93.03</v>
      </c>
      <c r="L1724" s="3">
        <v>92.14</v>
      </c>
      <c r="M1724" s="3">
        <v>90.58</v>
      </c>
      <c r="N1724" s="3">
        <v>89.92</v>
      </c>
      <c r="O1724" s="3">
        <v>90.16</v>
      </c>
      <c r="P1724" s="3">
        <v>88.86</v>
      </c>
      <c r="Q1724" s="2">
        <v>2765</v>
      </c>
    </row>
    <row r="1725" spans="8:17">
      <c r="H1725" s="24" t="s">
        <v>511</v>
      </c>
      <c r="I1725" s="24" t="s">
        <v>3</v>
      </c>
      <c r="J1725" s="2">
        <v>28</v>
      </c>
      <c r="K1725" s="3">
        <v>93.71</v>
      </c>
      <c r="L1725" s="3">
        <v>83.19</v>
      </c>
      <c r="M1725" s="3">
        <v>92.06</v>
      </c>
      <c r="N1725" s="3">
        <v>83.19</v>
      </c>
      <c r="O1725" s="3">
        <v>88.59</v>
      </c>
      <c r="P1725" s="3">
        <v>88.15</v>
      </c>
      <c r="Q1725" s="2">
        <v>763</v>
      </c>
    </row>
    <row r="1726" spans="8:17">
      <c r="H1726" s="24" t="s">
        <v>511</v>
      </c>
      <c r="I1726" s="24" t="s">
        <v>1</v>
      </c>
      <c r="J1726" s="2">
        <v>6</v>
      </c>
      <c r="K1726" s="3">
        <v>91.88</v>
      </c>
      <c r="L1726" s="3">
        <v>89.92</v>
      </c>
      <c r="M1726" s="3">
        <v>90.72</v>
      </c>
      <c r="N1726" s="3">
        <v>88.67</v>
      </c>
      <c r="O1726" s="3">
        <v>88.8</v>
      </c>
      <c r="P1726" s="3">
        <v>86.4</v>
      </c>
      <c r="Q1726" s="2">
        <v>1380</v>
      </c>
    </row>
    <row r="1727" spans="8:17">
      <c r="H1727" s="24" t="s">
        <v>511</v>
      </c>
      <c r="I1727" s="24" t="s">
        <v>2</v>
      </c>
      <c r="J1727" s="2">
        <v>10</v>
      </c>
      <c r="K1727" s="3">
        <v>93.05</v>
      </c>
      <c r="L1727" s="3">
        <v>89.86</v>
      </c>
      <c r="M1727" s="3">
        <v>91.95</v>
      </c>
      <c r="N1727" s="3">
        <v>89.06</v>
      </c>
      <c r="O1727" s="3">
        <v>88.84</v>
      </c>
      <c r="P1727" s="3">
        <v>86.31</v>
      </c>
      <c r="Q1727" s="2">
        <v>2175</v>
      </c>
    </row>
    <row r="1728" spans="8:17">
      <c r="H1728" s="24" t="s">
        <v>511</v>
      </c>
      <c r="I1728" s="24" t="s">
        <v>4</v>
      </c>
      <c r="J1728" s="2">
        <v>26</v>
      </c>
      <c r="K1728" s="3">
        <v>93.03</v>
      </c>
      <c r="L1728" s="3">
        <v>87.24</v>
      </c>
      <c r="M1728" s="3">
        <v>91.18</v>
      </c>
      <c r="N1728" s="3">
        <v>91.71</v>
      </c>
      <c r="O1728" s="3">
        <v>88.57</v>
      </c>
      <c r="P1728" s="3">
        <v>88.44</v>
      </c>
      <c r="Q1728" s="2">
        <v>657</v>
      </c>
    </row>
    <row r="1729" spans="8:17">
      <c r="H1729" s="24" t="s">
        <v>511</v>
      </c>
      <c r="I1729" s="24" t="s">
        <v>5</v>
      </c>
      <c r="J1729" s="2">
        <v>5</v>
      </c>
      <c r="K1729" s="3">
        <v>93.67</v>
      </c>
      <c r="L1729" s="3">
        <v>91.65</v>
      </c>
      <c r="M1729" s="3">
        <v>92.56</v>
      </c>
      <c r="N1729" s="3">
        <v>91.3</v>
      </c>
      <c r="O1729" s="3">
        <v>87.76</v>
      </c>
      <c r="P1729" s="3">
        <v>86.81</v>
      </c>
      <c r="Q1729" s="2">
        <v>7336</v>
      </c>
    </row>
    <row r="1730" spans="8:17">
      <c r="H1730" s="24" t="s">
        <v>511</v>
      </c>
      <c r="I1730" s="24" t="s">
        <v>6</v>
      </c>
      <c r="J1730" s="2">
        <v>16</v>
      </c>
      <c r="K1730" s="3">
        <v>93.08</v>
      </c>
      <c r="L1730" s="3">
        <v>90.5</v>
      </c>
      <c r="M1730" s="3">
        <v>91.35</v>
      </c>
      <c r="N1730" s="3">
        <v>91.39</v>
      </c>
      <c r="O1730" s="3">
        <v>88.34</v>
      </c>
      <c r="P1730" s="3">
        <v>86.28</v>
      </c>
      <c r="Q1730" s="2">
        <v>634</v>
      </c>
    </row>
    <row r="1731" spans="8:17">
      <c r="H1731" s="24" t="s">
        <v>511</v>
      </c>
      <c r="I1731" s="24" t="s">
        <v>7</v>
      </c>
      <c r="J1731" s="2">
        <v>12</v>
      </c>
      <c r="K1731" s="3">
        <v>92.92</v>
      </c>
      <c r="L1731" s="3">
        <v>91.36</v>
      </c>
      <c r="M1731" s="3">
        <v>91.66</v>
      </c>
      <c r="N1731" s="3">
        <v>89.04</v>
      </c>
      <c r="O1731" s="3">
        <v>88.49</v>
      </c>
      <c r="P1731" s="3">
        <v>86.4</v>
      </c>
      <c r="Q1731" s="2">
        <v>893</v>
      </c>
    </row>
    <row r="1732" spans="8:17">
      <c r="H1732" s="24" t="s">
        <v>511</v>
      </c>
      <c r="I1732" s="24" t="s">
        <v>10</v>
      </c>
      <c r="J1732" s="2">
        <v>59</v>
      </c>
      <c r="K1732" s="3">
        <v>93.79</v>
      </c>
      <c r="L1732" s="3">
        <v>94.2</v>
      </c>
      <c r="M1732" s="3">
        <v>91.91</v>
      </c>
      <c r="N1732" s="3">
        <v>91.9</v>
      </c>
      <c r="O1732" s="3">
        <v>88.53</v>
      </c>
      <c r="P1732" s="3">
        <v>87.65</v>
      </c>
      <c r="Q1732" s="2">
        <v>314</v>
      </c>
    </row>
    <row r="1733" spans="8:17">
      <c r="H1733" s="24" t="s">
        <v>511</v>
      </c>
      <c r="I1733" s="24" t="s">
        <v>13</v>
      </c>
      <c r="J1733" s="2">
        <v>14</v>
      </c>
      <c r="K1733" s="3">
        <v>93.13</v>
      </c>
      <c r="L1733" s="3">
        <v>92.17</v>
      </c>
      <c r="M1733" s="3">
        <v>91.38</v>
      </c>
      <c r="N1733" s="3">
        <v>88.36</v>
      </c>
      <c r="O1733" s="3">
        <v>88.68</v>
      </c>
      <c r="P1733" s="3">
        <v>86.73</v>
      </c>
      <c r="Q1733" s="2">
        <v>1193</v>
      </c>
    </row>
    <row r="1734" spans="8:17">
      <c r="H1734" s="24" t="s">
        <v>511</v>
      </c>
      <c r="I1734" s="24" t="s">
        <v>8</v>
      </c>
      <c r="J1734" s="2">
        <v>1</v>
      </c>
      <c r="K1734" s="3">
        <v>93.51</v>
      </c>
      <c r="L1734" s="3">
        <v>93.51</v>
      </c>
      <c r="M1734" s="3">
        <v>92.97</v>
      </c>
      <c r="N1734" s="3">
        <v>92.97</v>
      </c>
      <c r="O1734" s="3">
        <v>90.55</v>
      </c>
      <c r="P1734" s="3">
        <v>90.55</v>
      </c>
      <c r="Q1734" s="2">
        <v>4090</v>
      </c>
    </row>
    <row r="1735" spans="8:17">
      <c r="H1735" s="24" t="s">
        <v>511</v>
      </c>
      <c r="I1735" s="24" t="s">
        <v>11</v>
      </c>
      <c r="J1735" s="2">
        <v>12</v>
      </c>
      <c r="K1735" s="3">
        <v>93.63</v>
      </c>
      <c r="L1735" s="3">
        <v>89.02</v>
      </c>
      <c r="M1735" s="3">
        <v>90.9</v>
      </c>
      <c r="N1735" s="3">
        <v>87.02</v>
      </c>
      <c r="O1735" s="3">
        <v>88.76</v>
      </c>
      <c r="P1735" s="3">
        <v>86.98</v>
      </c>
      <c r="Q1735" s="2">
        <v>828</v>
      </c>
    </row>
    <row r="1736" spans="8:17">
      <c r="H1736" s="24" t="s">
        <v>511</v>
      </c>
      <c r="I1736" s="24" t="s">
        <v>14</v>
      </c>
      <c r="J1736" s="2">
        <v>4</v>
      </c>
      <c r="K1736" s="3">
        <v>92.45</v>
      </c>
      <c r="L1736" s="3">
        <v>91.7</v>
      </c>
      <c r="M1736" s="3">
        <v>90.99</v>
      </c>
      <c r="N1736" s="3">
        <v>90.78</v>
      </c>
      <c r="O1736" s="3">
        <v>88.5</v>
      </c>
      <c r="P1736" s="3">
        <v>88.88</v>
      </c>
      <c r="Q1736" s="2">
        <v>3460</v>
      </c>
    </row>
    <row r="1737" spans="8:17">
      <c r="H1737" s="24" t="s">
        <v>511</v>
      </c>
      <c r="I1737" s="24" t="s">
        <v>9</v>
      </c>
      <c r="J1737" s="2">
        <v>25</v>
      </c>
      <c r="K1737" s="3">
        <v>93.74</v>
      </c>
      <c r="L1737" s="3">
        <v>89.1</v>
      </c>
      <c r="M1737" s="3">
        <v>91.99</v>
      </c>
      <c r="N1737" s="3">
        <v>92.62</v>
      </c>
      <c r="O1737" s="3">
        <v>88.7</v>
      </c>
      <c r="P1737" s="3">
        <v>88.07</v>
      </c>
      <c r="Q1737" s="2">
        <v>710</v>
      </c>
    </row>
    <row r="1738" spans="8:17">
      <c r="H1738" s="24" t="s">
        <v>511</v>
      </c>
      <c r="I1738" s="24" t="s">
        <v>12</v>
      </c>
      <c r="J1738" s="2">
        <v>3</v>
      </c>
      <c r="K1738" s="3">
        <v>91.81</v>
      </c>
      <c r="L1738" s="3">
        <v>89.78</v>
      </c>
      <c r="M1738" s="3">
        <v>90.61</v>
      </c>
      <c r="N1738" s="3">
        <v>89.28</v>
      </c>
      <c r="O1738" s="3">
        <v>88.22</v>
      </c>
      <c r="P1738" s="3">
        <v>87.21</v>
      </c>
      <c r="Q1738" s="2">
        <v>2027</v>
      </c>
    </row>
    <row r="1739" spans="8:17">
      <c r="H1739" s="24" t="s">
        <v>511</v>
      </c>
      <c r="I1739" s="24" t="s">
        <v>15</v>
      </c>
      <c r="J1739" s="2">
        <v>17</v>
      </c>
      <c r="K1739" s="3">
        <v>93.29</v>
      </c>
      <c r="L1739" s="3">
        <v>90.62</v>
      </c>
      <c r="M1739" s="3">
        <v>91.63</v>
      </c>
      <c r="N1739" s="3">
        <v>93.28</v>
      </c>
      <c r="O1739" s="3">
        <v>88.45</v>
      </c>
      <c r="P1739" s="3">
        <v>86.77</v>
      </c>
      <c r="Q1739" s="2">
        <v>1317</v>
      </c>
    </row>
    <row r="1740" spans="8:17">
      <c r="H1740" s="24" t="s">
        <v>605</v>
      </c>
      <c r="I1740" s="24" t="s">
        <v>1</v>
      </c>
      <c r="J1740" s="2">
        <v>1</v>
      </c>
      <c r="K1740" s="3">
        <v>93.04</v>
      </c>
      <c r="L1740" s="3">
        <v>93.04</v>
      </c>
      <c r="M1740" s="3">
        <v>91.77</v>
      </c>
      <c r="N1740" s="3">
        <v>91.77</v>
      </c>
      <c r="O1740" s="3">
        <v>86.89</v>
      </c>
      <c r="P1740" s="3">
        <v>86.89</v>
      </c>
      <c r="Q1740" s="2">
        <v>1360</v>
      </c>
    </row>
    <row r="1741" spans="8:17">
      <c r="H1741" s="24" t="s">
        <v>605</v>
      </c>
      <c r="I1741" s="24" t="s">
        <v>4</v>
      </c>
      <c r="J1741" s="2">
        <v>1</v>
      </c>
      <c r="K1741" s="3">
        <v>92.95</v>
      </c>
      <c r="L1741" s="3">
        <v>92.95</v>
      </c>
      <c r="M1741" s="3">
        <v>91.03</v>
      </c>
      <c r="N1741" s="3">
        <v>91.03</v>
      </c>
      <c r="O1741" s="3">
        <v>86.12</v>
      </c>
      <c r="P1741" s="3">
        <v>86.12</v>
      </c>
      <c r="Q1741" s="2">
        <v>1240</v>
      </c>
    </row>
    <row r="1742" spans="8:17">
      <c r="H1742" s="24" t="s">
        <v>605</v>
      </c>
      <c r="I1742" s="24" t="s">
        <v>6</v>
      </c>
      <c r="J1742" s="2">
        <v>1</v>
      </c>
      <c r="K1742" s="3">
        <v>92.24</v>
      </c>
      <c r="L1742" s="3">
        <v>92.24</v>
      </c>
      <c r="M1742" s="3">
        <v>89.69</v>
      </c>
      <c r="N1742" s="3">
        <v>89.69</v>
      </c>
      <c r="O1742" s="3">
        <v>88.56</v>
      </c>
      <c r="P1742" s="3">
        <v>88.56</v>
      </c>
      <c r="Q1742" s="2">
        <v>570</v>
      </c>
    </row>
    <row r="1743" spans="8:17">
      <c r="H1743" s="24" t="s">
        <v>605</v>
      </c>
      <c r="I1743" s="24" t="s">
        <v>10</v>
      </c>
      <c r="J1743" s="2">
        <v>2</v>
      </c>
      <c r="K1743" s="3">
        <v>92.99</v>
      </c>
      <c r="L1743" s="3">
        <v>92.08</v>
      </c>
      <c r="M1743" s="3">
        <v>91.48</v>
      </c>
      <c r="N1743" s="3">
        <v>90.31</v>
      </c>
      <c r="O1743" s="3">
        <v>88.12</v>
      </c>
      <c r="P1743" s="3">
        <v>87.48</v>
      </c>
      <c r="Q1743" s="2">
        <v>445</v>
      </c>
    </row>
    <row r="1744" spans="8:17">
      <c r="H1744" s="24" t="s">
        <v>605</v>
      </c>
      <c r="I1744" s="24" t="s">
        <v>11</v>
      </c>
      <c r="J1744" s="2">
        <v>2</v>
      </c>
      <c r="K1744" s="3">
        <v>92.37</v>
      </c>
      <c r="L1744" s="3">
        <v>92.27</v>
      </c>
      <c r="M1744" s="3">
        <v>90.59</v>
      </c>
      <c r="N1744" s="3">
        <v>89.41</v>
      </c>
      <c r="O1744" s="3">
        <v>87.89</v>
      </c>
      <c r="P1744" s="3">
        <v>87.31</v>
      </c>
      <c r="Q1744" s="2">
        <v>535</v>
      </c>
    </row>
    <row r="1745" spans="8:17">
      <c r="H1745" s="24" t="s">
        <v>593</v>
      </c>
      <c r="I1745" s="24" t="s">
        <v>3</v>
      </c>
      <c r="J1745" s="2">
        <v>3</v>
      </c>
      <c r="K1745" s="3">
        <v>91.09</v>
      </c>
      <c r="L1745" s="3">
        <v>89.87</v>
      </c>
      <c r="M1745" s="3">
        <v>89.25</v>
      </c>
      <c r="N1745" s="3">
        <v>88.64</v>
      </c>
      <c r="O1745" s="3">
        <v>87.06</v>
      </c>
      <c r="P1745" s="3">
        <v>85.48</v>
      </c>
      <c r="Q1745" s="2">
        <v>943</v>
      </c>
    </row>
    <row r="1746" spans="8:17">
      <c r="H1746" s="24" t="s">
        <v>593</v>
      </c>
      <c r="I1746" s="24" t="s">
        <v>2</v>
      </c>
      <c r="J1746" s="2">
        <v>1</v>
      </c>
      <c r="K1746" s="3">
        <v>91.52</v>
      </c>
      <c r="L1746" s="3">
        <v>91.52</v>
      </c>
      <c r="M1746" s="3">
        <v>91.01</v>
      </c>
      <c r="N1746" s="3">
        <v>91.01</v>
      </c>
      <c r="O1746" s="3">
        <v>88.04</v>
      </c>
      <c r="P1746" s="3">
        <v>88.04</v>
      </c>
      <c r="Q1746" s="2">
        <v>560</v>
      </c>
    </row>
    <row r="1747" spans="8:17">
      <c r="H1747" s="24" t="s">
        <v>593</v>
      </c>
      <c r="I1747" s="24" t="s">
        <v>7</v>
      </c>
      <c r="J1747" s="2">
        <v>1</v>
      </c>
      <c r="K1747" s="3">
        <v>91.66</v>
      </c>
      <c r="L1747" s="3">
        <v>91.66</v>
      </c>
      <c r="M1747" s="3">
        <v>91.23</v>
      </c>
      <c r="N1747" s="3">
        <v>91.23</v>
      </c>
      <c r="O1747" s="3">
        <v>88.83</v>
      </c>
      <c r="P1747" s="3">
        <v>88.83</v>
      </c>
      <c r="Q1747" s="2">
        <v>570</v>
      </c>
    </row>
    <row r="1748" spans="8:17">
      <c r="H1748" s="24" t="s">
        <v>593</v>
      </c>
      <c r="I1748" s="24" t="s">
        <v>10</v>
      </c>
      <c r="J1748" s="2">
        <v>1</v>
      </c>
      <c r="K1748" s="3">
        <v>94.65</v>
      </c>
      <c r="L1748" s="3">
        <v>94.65</v>
      </c>
      <c r="M1748" s="3">
        <v>92.66</v>
      </c>
      <c r="N1748" s="3">
        <v>92.66</v>
      </c>
      <c r="O1748" s="3">
        <v>88.08</v>
      </c>
      <c r="P1748" s="3">
        <v>88.08</v>
      </c>
      <c r="Q1748" s="2">
        <v>360</v>
      </c>
    </row>
    <row r="1749" spans="8:17">
      <c r="H1749" s="24" t="s">
        <v>593</v>
      </c>
      <c r="I1749" s="24" t="s">
        <v>8</v>
      </c>
      <c r="J1749" s="2">
        <v>2</v>
      </c>
      <c r="K1749" s="3">
        <v>90.27</v>
      </c>
      <c r="L1749" s="3">
        <v>89.32</v>
      </c>
      <c r="M1749" s="3">
        <v>89.57</v>
      </c>
      <c r="N1749" s="3">
        <v>88.66</v>
      </c>
      <c r="O1749" s="3">
        <v>88.44</v>
      </c>
      <c r="P1749" s="3">
        <v>88.25</v>
      </c>
      <c r="Q1749" s="2">
        <v>970</v>
      </c>
    </row>
    <row r="1750" spans="8:17">
      <c r="H1750" s="24" t="s">
        <v>593</v>
      </c>
      <c r="I1750" s="24" t="s">
        <v>11</v>
      </c>
      <c r="J1750" s="2">
        <v>1</v>
      </c>
      <c r="K1750" s="3">
        <v>90.68</v>
      </c>
      <c r="L1750" s="3">
        <v>90.68</v>
      </c>
      <c r="M1750" s="3">
        <v>90.18</v>
      </c>
      <c r="N1750" s="3">
        <v>90.18</v>
      </c>
      <c r="O1750" s="3">
        <v>86.62</v>
      </c>
      <c r="P1750" s="3">
        <v>86.62</v>
      </c>
      <c r="Q1750" s="2">
        <v>790</v>
      </c>
    </row>
    <row r="1751" spans="8:17">
      <c r="H1751" s="24" t="s">
        <v>593</v>
      </c>
      <c r="I1751" s="24" t="s">
        <v>9</v>
      </c>
      <c r="J1751" s="2">
        <v>3</v>
      </c>
      <c r="K1751" s="3">
        <v>92.17</v>
      </c>
      <c r="L1751" s="3">
        <v>91.29</v>
      </c>
      <c r="M1751" s="3">
        <v>91.18</v>
      </c>
      <c r="N1751" s="3">
        <v>90.22</v>
      </c>
      <c r="O1751" s="3">
        <v>87.64</v>
      </c>
      <c r="P1751" s="3">
        <v>86.51</v>
      </c>
      <c r="Q1751" s="2">
        <v>347</v>
      </c>
    </row>
    <row r="1752" spans="8:17">
      <c r="H1752" s="24" t="s">
        <v>463</v>
      </c>
      <c r="I1752" s="24" t="s">
        <v>3</v>
      </c>
      <c r="J1752" s="2">
        <v>297</v>
      </c>
      <c r="K1752" s="3">
        <v>93.98</v>
      </c>
      <c r="L1752" s="3">
        <v>93.25</v>
      </c>
      <c r="M1752" s="3">
        <v>91.58</v>
      </c>
      <c r="N1752" s="3">
        <v>92.48</v>
      </c>
      <c r="O1752" s="3">
        <v>90.66</v>
      </c>
      <c r="P1752" s="3">
        <v>91.16</v>
      </c>
      <c r="Q1752" s="2">
        <v>761</v>
      </c>
    </row>
    <row r="1753" spans="8:17">
      <c r="H1753" s="24" t="s">
        <v>463</v>
      </c>
      <c r="I1753" s="24" t="s">
        <v>1</v>
      </c>
      <c r="J1753" s="2">
        <v>114</v>
      </c>
      <c r="K1753" s="3">
        <v>93.82</v>
      </c>
      <c r="L1753" s="3">
        <v>96.63</v>
      </c>
      <c r="M1753" s="3">
        <v>91.02</v>
      </c>
      <c r="N1753" s="3">
        <v>90.65</v>
      </c>
      <c r="O1753" s="3">
        <v>90.92</v>
      </c>
      <c r="P1753" s="3">
        <v>88.54</v>
      </c>
      <c r="Q1753" s="2">
        <v>1669</v>
      </c>
    </row>
    <row r="1754" spans="8:17">
      <c r="H1754" s="24" t="s">
        <v>463</v>
      </c>
      <c r="I1754" s="24" t="s">
        <v>2</v>
      </c>
      <c r="J1754" s="2">
        <v>72</v>
      </c>
      <c r="K1754" s="3">
        <v>94.07</v>
      </c>
      <c r="L1754" s="3">
        <v>91.75</v>
      </c>
      <c r="M1754" s="3">
        <v>90.85</v>
      </c>
      <c r="N1754" s="3">
        <v>90.23</v>
      </c>
      <c r="O1754" s="3">
        <v>90.89</v>
      </c>
      <c r="P1754" s="3">
        <v>92.09</v>
      </c>
      <c r="Q1754" s="2">
        <v>2330</v>
      </c>
    </row>
    <row r="1755" spans="8:17">
      <c r="H1755" s="24" t="s">
        <v>463</v>
      </c>
      <c r="I1755" s="24" t="s">
        <v>4</v>
      </c>
      <c r="J1755" s="2">
        <v>281</v>
      </c>
      <c r="K1755" s="3">
        <v>94.43</v>
      </c>
      <c r="L1755" s="3">
        <v>95.38</v>
      </c>
      <c r="M1755" s="3">
        <v>91.21</v>
      </c>
      <c r="N1755" s="3">
        <v>89.79</v>
      </c>
      <c r="O1755" s="3">
        <v>90.82</v>
      </c>
      <c r="P1755" s="3">
        <v>89.82</v>
      </c>
      <c r="Q1755" s="2">
        <v>708</v>
      </c>
    </row>
    <row r="1756" spans="8:17">
      <c r="H1756" s="24" t="s">
        <v>463</v>
      </c>
      <c r="I1756" s="24" t="s">
        <v>5</v>
      </c>
      <c r="J1756" s="2">
        <v>44</v>
      </c>
      <c r="K1756" s="3">
        <v>94.36</v>
      </c>
      <c r="L1756" s="3">
        <v>94.72</v>
      </c>
      <c r="M1756" s="3">
        <v>90.55</v>
      </c>
      <c r="N1756" s="3">
        <v>92.54</v>
      </c>
      <c r="O1756" s="3">
        <v>90.9</v>
      </c>
      <c r="P1756" s="3">
        <v>90.89</v>
      </c>
      <c r="Q1756" s="2">
        <v>3366</v>
      </c>
    </row>
    <row r="1757" spans="8:17">
      <c r="H1757" s="24" t="s">
        <v>463</v>
      </c>
      <c r="I1757" s="24" t="s">
        <v>6</v>
      </c>
      <c r="J1757" s="2">
        <v>240</v>
      </c>
      <c r="K1757" s="3">
        <v>94.18</v>
      </c>
      <c r="L1757" s="3">
        <v>93.62</v>
      </c>
      <c r="M1757" s="3">
        <v>91.18</v>
      </c>
      <c r="N1757" s="3">
        <v>90.33</v>
      </c>
      <c r="O1757" s="3">
        <v>90.83</v>
      </c>
      <c r="P1757" s="3">
        <v>89.96</v>
      </c>
      <c r="Q1757" s="2">
        <v>1071</v>
      </c>
    </row>
    <row r="1758" spans="8:17">
      <c r="H1758" s="24" t="s">
        <v>463</v>
      </c>
      <c r="I1758" s="24" t="s">
        <v>7</v>
      </c>
      <c r="J1758" s="2">
        <v>144</v>
      </c>
      <c r="K1758" s="3">
        <v>94.29</v>
      </c>
      <c r="L1758" s="3">
        <v>93.72</v>
      </c>
      <c r="M1758" s="3">
        <v>91.41</v>
      </c>
      <c r="N1758" s="3">
        <v>91.17</v>
      </c>
      <c r="O1758" s="3">
        <v>90.74</v>
      </c>
      <c r="P1758" s="3">
        <v>90.69</v>
      </c>
      <c r="Q1758" s="2">
        <v>1296</v>
      </c>
    </row>
    <row r="1759" spans="8:17">
      <c r="H1759" s="24" t="s">
        <v>463</v>
      </c>
      <c r="I1759" s="24" t="s">
        <v>10</v>
      </c>
      <c r="J1759" s="2">
        <v>647</v>
      </c>
      <c r="K1759" s="3">
        <v>94.75</v>
      </c>
      <c r="L1759" s="3">
        <v>94.65</v>
      </c>
      <c r="M1759" s="3">
        <v>91.17</v>
      </c>
      <c r="N1759" s="3">
        <v>91.58</v>
      </c>
      <c r="O1759" s="3">
        <v>90.94</v>
      </c>
      <c r="P1759" s="3">
        <v>90</v>
      </c>
      <c r="Q1759" s="2">
        <v>312</v>
      </c>
    </row>
    <row r="1760" spans="8:17">
      <c r="H1760" s="24" t="s">
        <v>463</v>
      </c>
      <c r="I1760" s="24" t="s">
        <v>13</v>
      </c>
      <c r="J1760" s="2">
        <v>83</v>
      </c>
      <c r="K1760" s="3">
        <v>93.62</v>
      </c>
      <c r="L1760" s="3">
        <v>90.81</v>
      </c>
      <c r="M1760" s="3">
        <v>90.95</v>
      </c>
      <c r="N1760" s="3">
        <v>87.09</v>
      </c>
      <c r="O1760" s="3">
        <v>90.43</v>
      </c>
      <c r="P1760" s="3">
        <v>90.15</v>
      </c>
      <c r="Q1760" s="2">
        <v>2041</v>
      </c>
    </row>
    <row r="1761" spans="8:17">
      <c r="H1761" s="24" t="s">
        <v>463</v>
      </c>
      <c r="I1761" s="24" t="s">
        <v>8</v>
      </c>
      <c r="J1761" s="2">
        <v>71</v>
      </c>
      <c r="K1761" s="3">
        <v>93.62</v>
      </c>
      <c r="L1761" s="3">
        <v>93.48</v>
      </c>
      <c r="M1761" s="3">
        <v>90.72</v>
      </c>
      <c r="N1761" s="3">
        <v>91.5</v>
      </c>
      <c r="O1761" s="3">
        <v>90.8</v>
      </c>
      <c r="P1761" s="3">
        <v>89.94</v>
      </c>
      <c r="Q1761" s="2">
        <v>2833</v>
      </c>
    </row>
    <row r="1762" spans="8:17">
      <c r="H1762" s="24" t="s">
        <v>463</v>
      </c>
      <c r="I1762" s="24" t="s">
        <v>11</v>
      </c>
      <c r="J1762" s="2">
        <v>225</v>
      </c>
      <c r="K1762" s="3">
        <v>94.65</v>
      </c>
      <c r="L1762" s="3">
        <v>94.17</v>
      </c>
      <c r="M1762" s="3">
        <v>90.63</v>
      </c>
      <c r="N1762" s="3">
        <v>89.16</v>
      </c>
      <c r="O1762" s="3">
        <v>90.97</v>
      </c>
      <c r="P1762" s="3">
        <v>89.93</v>
      </c>
      <c r="Q1762" s="2">
        <v>816</v>
      </c>
    </row>
    <row r="1763" spans="8:17">
      <c r="H1763" s="24" t="s">
        <v>463</v>
      </c>
      <c r="I1763" s="24" t="s">
        <v>14</v>
      </c>
      <c r="J1763" s="2">
        <v>39</v>
      </c>
      <c r="K1763" s="3">
        <v>93.13</v>
      </c>
      <c r="L1763" s="3">
        <v>95.85</v>
      </c>
      <c r="M1763" s="3">
        <v>90.1</v>
      </c>
      <c r="N1763" s="3">
        <v>86.13</v>
      </c>
      <c r="O1763" s="3">
        <v>90.77</v>
      </c>
      <c r="P1763" s="3">
        <v>88.75</v>
      </c>
      <c r="Q1763" s="2">
        <v>2983</v>
      </c>
    </row>
    <row r="1764" spans="8:17">
      <c r="H1764" s="24" t="s">
        <v>463</v>
      </c>
      <c r="I1764" s="24" t="s">
        <v>9</v>
      </c>
      <c r="J1764" s="2">
        <v>184</v>
      </c>
      <c r="K1764" s="3">
        <v>94.53</v>
      </c>
      <c r="L1764" s="3">
        <v>94.37</v>
      </c>
      <c r="M1764" s="3">
        <v>90.88</v>
      </c>
      <c r="N1764" s="3">
        <v>92.2</v>
      </c>
      <c r="O1764" s="3">
        <v>90.89</v>
      </c>
      <c r="P1764" s="3">
        <v>91.77</v>
      </c>
      <c r="Q1764" s="2">
        <v>908</v>
      </c>
    </row>
    <row r="1765" spans="8:17">
      <c r="H1765" s="24" t="s">
        <v>463</v>
      </c>
      <c r="I1765" s="24" t="s">
        <v>12</v>
      </c>
      <c r="J1765" s="2">
        <v>34</v>
      </c>
      <c r="K1765" s="3">
        <v>94.11</v>
      </c>
      <c r="L1765" s="3">
        <v>94.23</v>
      </c>
      <c r="M1765" s="3">
        <v>89.44</v>
      </c>
      <c r="N1765" s="3">
        <v>92.76</v>
      </c>
      <c r="O1765" s="3">
        <v>90.92</v>
      </c>
      <c r="P1765" s="3">
        <v>89.5</v>
      </c>
      <c r="Q1765" s="2">
        <v>3019</v>
      </c>
    </row>
    <row r="1766" spans="8:17">
      <c r="H1766" s="24" t="s">
        <v>463</v>
      </c>
      <c r="I1766" s="24" t="s">
        <v>15</v>
      </c>
      <c r="J1766" s="2">
        <v>171</v>
      </c>
      <c r="K1766" s="3">
        <v>94.31</v>
      </c>
      <c r="L1766" s="3">
        <v>91.65</v>
      </c>
      <c r="M1766" s="3">
        <v>90.72</v>
      </c>
      <c r="N1766" s="3">
        <v>90.89</v>
      </c>
      <c r="O1766" s="3">
        <v>90.88</v>
      </c>
      <c r="P1766" s="3">
        <v>90.39</v>
      </c>
      <c r="Q1766" s="2">
        <v>1036</v>
      </c>
    </row>
    <row r="1767" spans="8:17">
      <c r="H1767" s="24" t="s">
        <v>463</v>
      </c>
      <c r="I1767" s="24" t="s">
        <v>616</v>
      </c>
      <c r="J1767" s="2">
        <v>3</v>
      </c>
      <c r="K1767" s="3">
        <v>95.46</v>
      </c>
      <c r="L1767" s="3">
        <v>94.01</v>
      </c>
      <c r="M1767" s="3">
        <v>92.22</v>
      </c>
      <c r="N1767" s="3">
        <v>89.99</v>
      </c>
      <c r="O1767" s="3">
        <v>91.87</v>
      </c>
      <c r="P1767" s="3">
        <v>88.78</v>
      </c>
      <c r="Q1767" s="2">
        <v>100</v>
      </c>
    </row>
    <row r="1768" spans="8:17">
      <c r="H1768" s="24" t="s">
        <v>577</v>
      </c>
      <c r="I1768" s="24" t="s">
        <v>3</v>
      </c>
      <c r="J1768" s="2">
        <v>1</v>
      </c>
      <c r="K1768" s="3">
        <v>91.41</v>
      </c>
      <c r="L1768" s="3">
        <v>91.41</v>
      </c>
      <c r="M1768" s="3">
        <v>91</v>
      </c>
      <c r="N1768" s="3">
        <v>91</v>
      </c>
      <c r="O1768" s="3">
        <v>88.53</v>
      </c>
      <c r="P1768" s="3">
        <v>88.53</v>
      </c>
      <c r="Q1768" s="2">
        <v>340</v>
      </c>
    </row>
    <row r="1769" spans="8:17">
      <c r="H1769" s="24" t="s">
        <v>577</v>
      </c>
      <c r="I1769" s="24" t="s">
        <v>4</v>
      </c>
      <c r="J1769" s="2">
        <v>3</v>
      </c>
      <c r="K1769" s="3">
        <v>90.38</v>
      </c>
      <c r="L1769" s="3">
        <v>89.4</v>
      </c>
      <c r="M1769" s="3">
        <v>88.5</v>
      </c>
      <c r="N1769" s="3">
        <v>87.95</v>
      </c>
      <c r="O1769" s="3">
        <v>89.15</v>
      </c>
      <c r="P1769" s="3">
        <v>88.72</v>
      </c>
      <c r="Q1769" s="2">
        <v>723</v>
      </c>
    </row>
    <row r="1770" spans="8:17">
      <c r="H1770" s="24" t="s">
        <v>577</v>
      </c>
      <c r="I1770" s="24" t="s">
        <v>5</v>
      </c>
      <c r="J1770" s="2">
        <v>1</v>
      </c>
      <c r="K1770" s="3">
        <v>94.19</v>
      </c>
      <c r="L1770" s="3">
        <v>94.19</v>
      </c>
      <c r="M1770" s="3">
        <v>89.03</v>
      </c>
      <c r="N1770" s="3">
        <v>89.03</v>
      </c>
      <c r="O1770" s="3">
        <v>87.42</v>
      </c>
      <c r="P1770" s="3">
        <v>87.42</v>
      </c>
      <c r="Q1770" s="2">
        <v>2000</v>
      </c>
    </row>
    <row r="1771" spans="8:17">
      <c r="H1771" s="24" t="s">
        <v>577</v>
      </c>
      <c r="I1771" s="24" t="s">
        <v>6</v>
      </c>
      <c r="J1771" s="2">
        <v>1</v>
      </c>
      <c r="K1771" s="3">
        <v>92.17</v>
      </c>
      <c r="L1771" s="3">
        <v>92.17</v>
      </c>
      <c r="M1771" s="3">
        <v>89.78</v>
      </c>
      <c r="N1771" s="3">
        <v>89.78</v>
      </c>
      <c r="O1771" s="3">
        <v>87.01</v>
      </c>
      <c r="P1771" s="3">
        <v>87.01</v>
      </c>
      <c r="Q1771" s="2">
        <v>950</v>
      </c>
    </row>
    <row r="1772" spans="8:17">
      <c r="H1772" s="24" t="s">
        <v>577</v>
      </c>
      <c r="I1772" s="24" t="s">
        <v>10</v>
      </c>
      <c r="J1772" s="2">
        <v>2</v>
      </c>
      <c r="K1772" s="3">
        <v>94.03</v>
      </c>
      <c r="L1772" s="3">
        <v>92.87</v>
      </c>
      <c r="M1772" s="3">
        <v>90.81</v>
      </c>
      <c r="N1772" s="3">
        <v>88.96</v>
      </c>
      <c r="O1772" s="3">
        <v>88.8</v>
      </c>
      <c r="P1772" s="3">
        <v>88.54</v>
      </c>
      <c r="Q1772" s="2">
        <v>385</v>
      </c>
    </row>
    <row r="1773" spans="8:17">
      <c r="H1773" s="24" t="s">
        <v>577</v>
      </c>
      <c r="I1773" s="24" t="s">
        <v>13</v>
      </c>
      <c r="J1773" s="2">
        <v>3</v>
      </c>
      <c r="K1773" s="3">
        <v>90.52</v>
      </c>
      <c r="L1773" s="3">
        <v>88.5</v>
      </c>
      <c r="M1773" s="3">
        <v>89.86</v>
      </c>
      <c r="N1773" s="3">
        <v>87.76</v>
      </c>
      <c r="O1773" s="3">
        <v>87.68</v>
      </c>
      <c r="P1773" s="3">
        <v>86.06</v>
      </c>
      <c r="Q1773" s="2">
        <v>953</v>
      </c>
    </row>
    <row r="1774" spans="8:17">
      <c r="H1774" s="24" t="s">
        <v>577</v>
      </c>
      <c r="I1774" s="24" t="s">
        <v>11</v>
      </c>
      <c r="J1774" s="2">
        <v>1</v>
      </c>
      <c r="K1774" s="3">
        <v>92.11</v>
      </c>
      <c r="L1774" s="3">
        <v>92.11</v>
      </c>
      <c r="M1774" s="3">
        <v>88.91</v>
      </c>
      <c r="N1774" s="3">
        <v>88.91</v>
      </c>
      <c r="O1774" s="3">
        <v>87.44</v>
      </c>
      <c r="P1774" s="3">
        <v>87.44</v>
      </c>
      <c r="Q1774" s="2">
        <v>2260</v>
      </c>
    </row>
    <row r="1775" spans="8:17">
      <c r="H1775" s="24" t="s">
        <v>577</v>
      </c>
      <c r="I1775" s="24" t="s">
        <v>9</v>
      </c>
      <c r="J1775" s="2">
        <v>2</v>
      </c>
      <c r="K1775" s="3">
        <v>89.19</v>
      </c>
      <c r="L1775" s="3">
        <v>88.15</v>
      </c>
      <c r="M1775" s="3">
        <v>87.98</v>
      </c>
      <c r="N1775" s="3">
        <v>86.09</v>
      </c>
      <c r="O1775" s="3">
        <v>87.67</v>
      </c>
      <c r="P1775" s="3">
        <v>87.05</v>
      </c>
      <c r="Q1775" s="2">
        <v>825</v>
      </c>
    </row>
    <row r="1776" spans="8:17">
      <c r="H1776" s="24" t="s">
        <v>577</v>
      </c>
      <c r="I1776" s="24" t="s">
        <v>15</v>
      </c>
      <c r="J1776" s="2">
        <v>5</v>
      </c>
      <c r="K1776" s="3">
        <v>92.74</v>
      </c>
      <c r="L1776" s="3">
        <v>91.54</v>
      </c>
      <c r="M1776" s="3">
        <v>88.13</v>
      </c>
      <c r="N1776" s="3">
        <v>84.66</v>
      </c>
      <c r="O1776" s="3">
        <v>88.72</v>
      </c>
      <c r="P1776" s="3">
        <v>87.36</v>
      </c>
      <c r="Q1776" s="2">
        <v>414</v>
      </c>
    </row>
    <row r="1777" spans="8:17">
      <c r="H1777" s="24" t="s">
        <v>571</v>
      </c>
      <c r="I1777" s="24" t="s">
        <v>3</v>
      </c>
      <c r="J1777" s="2">
        <v>3</v>
      </c>
      <c r="K1777" s="3">
        <v>94.56</v>
      </c>
      <c r="L1777" s="3">
        <v>92.63</v>
      </c>
      <c r="M1777" s="3">
        <v>92.81</v>
      </c>
      <c r="N1777" s="3">
        <v>91.02</v>
      </c>
      <c r="O1777" s="3">
        <v>87.52</v>
      </c>
      <c r="P1777" s="3">
        <v>86.57</v>
      </c>
      <c r="Q1777" s="2">
        <v>2547</v>
      </c>
    </row>
    <row r="1778" spans="8:17">
      <c r="H1778" s="24" t="s">
        <v>571</v>
      </c>
      <c r="I1778" s="24" t="s">
        <v>1</v>
      </c>
      <c r="J1778" s="2">
        <v>1</v>
      </c>
      <c r="K1778" s="3">
        <v>94.55</v>
      </c>
      <c r="L1778" s="3">
        <v>94.55</v>
      </c>
      <c r="M1778" s="3">
        <v>94.13</v>
      </c>
      <c r="N1778" s="3">
        <v>94.13</v>
      </c>
      <c r="O1778" s="3">
        <v>87.48</v>
      </c>
      <c r="P1778" s="3">
        <v>87.48</v>
      </c>
      <c r="Q1778" s="2">
        <v>360</v>
      </c>
    </row>
    <row r="1779" spans="8:17">
      <c r="H1779" s="24" t="s">
        <v>571</v>
      </c>
      <c r="I1779" s="24" t="s">
        <v>4</v>
      </c>
      <c r="J1779" s="2">
        <v>3</v>
      </c>
      <c r="K1779" s="3">
        <v>93.93</v>
      </c>
      <c r="L1779" s="3">
        <v>93.36</v>
      </c>
      <c r="M1779" s="3">
        <v>93.1</v>
      </c>
      <c r="N1779" s="3">
        <v>91.27</v>
      </c>
      <c r="O1779" s="3">
        <v>87.37</v>
      </c>
      <c r="P1779" s="3">
        <v>85.48</v>
      </c>
      <c r="Q1779" s="2">
        <v>523</v>
      </c>
    </row>
    <row r="1780" spans="8:17">
      <c r="H1780" s="24" t="s">
        <v>571</v>
      </c>
      <c r="I1780" s="24" t="s">
        <v>5</v>
      </c>
      <c r="J1780" s="2">
        <v>1</v>
      </c>
      <c r="K1780" s="3">
        <v>93.29</v>
      </c>
      <c r="L1780" s="3">
        <v>93.29</v>
      </c>
      <c r="M1780" s="3">
        <v>87.74</v>
      </c>
      <c r="N1780" s="3">
        <v>87.74</v>
      </c>
      <c r="O1780" s="3">
        <v>87.3</v>
      </c>
      <c r="P1780" s="3">
        <v>87.3</v>
      </c>
      <c r="Q1780" s="2">
        <v>600</v>
      </c>
    </row>
    <row r="1781" spans="8:17">
      <c r="H1781" s="24" t="s">
        <v>571</v>
      </c>
      <c r="I1781" s="24" t="s">
        <v>6</v>
      </c>
      <c r="J1781" s="2">
        <v>1</v>
      </c>
      <c r="K1781" s="3">
        <v>93.11</v>
      </c>
      <c r="L1781" s="3">
        <v>93.11</v>
      </c>
      <c r="M1781" s="3">
        <v>93.04</v>
      </c>
      <c r="N1781" s="3">
        <v>93.04</v>
      </c>
      <c r="O1781" s="3">
        <v>86.89</v>
      </c>
      <c r="P1781" s="3">
        <v>86.89</v>
      </c>
      <c r="Q1781" s="2">
        <v>690</v>
      </c>
    </row>
    <row r="1782" spans="8:17">
      <c r="H1782" s="24" t="s">
        <v>571</v>
      </c>
      <c r="I1782" s="24" t="s">
        <v>10</v>
      </c>
      <c r="J1782" s="2">
        <v>2</v>
      </c>
      <c r="K1782" s="3">
        <v>93.7</v>
      </c>
      <c r="L1782" s="3">
        <v>93.51</v>
      </c>
      <c r="M1782" s="3">
        <v>91.04</v>
      </c>
      <c r="N1782" s="3">
        <v>89.23</v>
      </c>
      <c r="O1782" s="3">
        <v>87.35</v>
      </c>
      <c r="P1782" s="3">
        <v>87.17</v>
      </c>
      <c r="Q1782" s="2">
        <v>1460</v>
      </c>
    </row>
    <row r="1783" spans="8:17">
      <c r="H1783" s="24" t="s">
        <v>571</v>
      </c>
      <c r="I1783" s="24" t="s">
        <v>8</v>
      </c>
      <c r="J1783" s="2">
        <v>1</v>
      </c>
      <c r="K1783" s="3">
        <v>94.84</v>
      </c>
      <c r="L1783" s="3">
        <v>94.84</v>
      </c>
      <c r="M1783" s="3">
        <v>92.89</v>
      </c>
      <c r="N1783" s="3">
        <v>92.89</v>
      </c>
      <c r="O1783" s="3">
        <v>87.71</v>
      </c>
      <c r="P1783" s="3">
        <v>87.71</v>
      </c>
      <c r="Q1783" s="2">
        <v>430</v>
      </c>
    </row>
    <row r="1784" spans="8:17">
      <c r="H1784" s="24" t="s">
        <v>571</v>
      </c>
      <c r="I1784" s="24" t="s">
        <v>11</v>
      </c>
      <c r="J1784" s="2">
        <v>7</v>
      </c>
      <c r="K1784" s="3">
        <v>92.64</v>
      </c>
      <c r="L1784" s="3">
        <v>91.21</v>
      </c>
      <c r="M1784" s="3">
        <v>91.83</v>
      </c>
      <c r="N1784" s="3">
        <v>90.84</v>
      </c>
      <c r="O1784" s="3">
        <v>87.75</v>
      </c>
      <c r="P1784" s="3">
        <v>86.45</v>
      </c>
      <c r="Q1784" s="2">
        <v>314</v>
      </c>
    </row>
    <row r="1785" spans="8:17">
      <c r="H1785" s="24" t="s">
        <v>571</v>
      </c>
      <c r="I1785" s="24" t="s">
        <v>15</v>
      </c>
      <c r="J1785" s="2">
        <v>4</v>
      </c>
      <c r="K1785" s="3">
        <v>93.63</v>
      </c>
      <c r="L1785" s="3">
        <v>92.34</v>
      </c>
      <c r="M1785" s="3">
        <v>91.57</v>
      </c>
      <c r="N1785" s="3">
        <v>89.53</v>
      </c>
      <c r="O1785" s="3">
        <v>87.58</v>
      </c>
      <c r="P1785" s="3">
        <v>87.23</v>
      </c>
      <c r="Q1785" s="2">
        <v>580</v>
      </c>
    </row>
    <row r="1786" spans="8:17">
      <c r="H1786" s="24" t="s">
        <v>580</v>
      </c>
      <c r="I1786" s="24" t="s">
        <v>3</v>
      </c>
      <c r="J1786" s="2">
        <v>4</v>
      </c>
      <c r="K1786" s="3">
        <v>91.65</v>
      </c>
      <c r="L1786" s="3">
        <v>89.29</v>
      </c>
      <c r="M1786" s="3">
        <v>90.71</v>
      </c>
      <c r="N1786" s="3">
        <v>89.11</v>
      </c>
      <c r="O1786" s="3">
        <v>87.36</v>
      </c>
      <c r="P1786" s="3">
        <v>86.56</v>
      </c>
      <c r="Q1786" s="2">
        <v>755</v>
      </c>
    </row>
    <row r="1787" spans="8:17">
      <c r="H1787" s="24" t="s">
        <v>580</v>
      </c>
      <c r="I1787" s="24" t="s">
        <v>1</v>
      </c>
      <c r="J1787" s="2">
        <v>1</v>
      </c>
      <c r="K1787" s="3">
        <v>92.59</v>
      </c>
      <c r="L1787" s="3">
        <v>92.59</v>
      </c>
      <c r="M1787" s="3">
        <v>91.81</v>
      </c>
      <c r="N1787" s="3">
        <v>91.81</v>
      </c>
      <c r="O1787" s="3">
        <v>86.47</v>
      </c>
      <c r="P1787" s="3">
        <v>86.47</v>
      </c>
      <c r="Q1787" s="2">
        <v>330</v>
      </c>
    </row>
    <row r="1788" spans="8:17">
      <c r="H1788" s="24" t="s">
        <v>580</v>
      </c>
      <c r="I1788" s="24" t="s">
        <v>4</v>
      </c>
      <c r="J1788" s="2">
        <v>2</v>
      </c>
      <c r="K1788" s="3">
        <v>92.1</v>
      </c>
      <c r="L1788" s="3">
        <v>91.48</v>
      </c>
      <c r="M1788" s="3">
        <v>90.28</v>
      </c>
      <c r="N1788" s="3">
        <v>89.87</v>
      </c>
      <c r="O1788" s="3">
        <v>88.78</v>
      </c>
      <c r="P1788" s="3">
        <v>88.53</v>
      </c>
      <c r="Q1788" s="2">
        <v>920</v>
      </c>
    </row>
    <row r="1789" spans="8:17">
      <c r="H1789" s="24" t="s">
        <v>580</v>
      </c>
      <c r="I1789" s="24" t="s">
        <v>10</v>
      </c>
      <c r="J1789" s="2">
        <v>4</v>
      </c>
      <c r="K1789" s="3">
        <v>92.47</v>
      </c>
      <c r="L1789" s="3">
        <v>89.61</v>
      </c>
      <c r="M1789" s="3">
        <v>88.3</v>
      </c>
      <c r="N1789" s="3">
        <v>85.59</v>
      </c>
      <c r="O1789" s="3">
        <v>88.06</v>
      </c>
      <c r="P1789" s="3">
        <v>87.74</v>
      </c>
      <c r="Q1789" s="2">
        <v>440</v>
      </c>
    </row>
    <row r="1790" spans="8:17">
      <c r="H1790" s="24" t="s">
        <v>580</v>
      </c>
      <c r="I1790" s="24" t="s">
        <v>11</v>
      </c>
      <c r="J1790" s="2">
        <v>4</v>
      </c>
      <c r="K1790" s="3">
        <v>92.82</v>
      </c>
      <c r="L1790" s="3">
        <v>91.15</v>
      </c>
      <c r="M1790" s="3">
        <v>91.65</v>
      </c>
      <c r="N1790" s="3">
        <v>89.72</v>
      </c>
      <c r="O1790" s="3">
        <v>87.59</v>
      </c>
      <c r="P1790" s="3">
        <v>86.09</v>
      </c>
      <c r="Q1790" s="2">
        <v>460</v>
      </c>
    </row>
    <row r="1791" spans="8:17">
      <c r="H1791" s="24" t="s">
        <v>580</v>
      </c>
      <c r="I1791" s="24" t="s">
        <v>14</v>
      </c>
      <c r="J1791" s="2">
        <v>1</v>
      </c>
      <c r="K1791" s="3">
        <v>92.97</v>
      </c>
      <c r="L1791" s="3">
        <v>92.97</v>
      </c>
      <c r="M1791" s="3">
        <v>92.65</v>
      </c>
      <c r="N1791" s="3">
        <v>92.65</v>
      </c>
      <c r="O1791" s="3">
        <v>88.13</v>
      </c>
      <c r="P1791" s="3">
        <v>88.13</v>
      </c>
      <c r="Q1791" s="2">
        <v>1090</v>
      </c>
    </row>
    <row r="1792" spans="8:17">
      <c r="H1792" s="24" t="s">
        <v>580</v>
      </c>
      <c r="I1792" s="24" t="s">
        <v>9</v>
      </c>
      <c r="J1792" s="2">
        <v>1</v>
      </c>
      <c r="K1792" s="3">
        <v>93.18</v>
      </c>
      <c r="L1792" s="3">
        <v>93.18</v>
      </c>
      <c r="M1792" s="3">
        <v>91.09</v>
      </c>
      <c r="N1792" s="3">
        <v>91.09</v>
      </c>
      <c r="O1792" s="3">
        <v>88.82</v>
      </c>
      <c r="P1792" s="3">
        <v>88.82</v>
      </c>
      <c r="Q1792" s="2">
        <v>1650</v>
      </c>
    </row>
    <row r="1793" spans="8:17">
      <c r="H1793" s="24" t="s">
        <v>533</v>
      </c>
      <c r="I1793" s="24" t="s">
        <v>3</v>
      </c>
      <c r="J1793" s="2">
        <v>4</v>
      </c>
      <c r="K1793" s="3">
        <v>94.87</v>
      </c>
      <c r="L1793" s="3">
        <v>93.96</v>
      </c>
      <c r="M1793" s="3">
        <v>93.32</v>
      </c>
      <c r="N1793" s="3">
        <v>91.86</v>
      </c>
      <c r="O1793" s="3">
        <v>88.21</v>
      </c>
      <c r="P1793" s="3">
        <v>87.46</v>
      </c>
      <c r="Q1793" s="2">
        <v>1840</v>
      </c>
    </row>
    <row r="1794" spans="8:17">
      <c r="H1794" s="24" t="s">
        <v>533</v>
      </c>
      <c r="I1794" s="24" t="s">
        <v>1</v>
      </c>
      <c r="J1794" s="2">
        <v>19</v>
      </c>
      <c r="K1794" s="3">
        <v>93.27</v>
      </c>
      <c r="L1794" s="3">
        <v>87.69</v>
      </c>
      <c r="M1794" s="3">
        <v>91.77</v>
      </c>
      <c r="N1794" s="3">
        <v>87.5</v>
      </c>
      <c r="O1794" s="3">
        <v>87.29</v>
      </c>
      <c r="P1794" s="3">
        <v>85.59</v>
      </c>
      <c r="Q1794" s="2">
        <v>700</v>
      </c>
    </row>
    <row r="1795" spans="8:17">
      <c r="H1795" s="24" t="s">
        <v>533</v>
      </c>
      <c r="I1795" s="24" t="s">
        <v>2</v>
      </c>
      <c r="J1795" s="2">
        <v>2</v>
      </c>
      <c r="K1795" s="3">
        <v>90.93</v>
      </c>
      <c r="L1795" s="3">
        <v>90.74</v>
      </c>
      <c r="M1795" s="3">
        <v>89.87</v>
      </c>
      <c r="N1795" s="3">
        <v>88.66</v>
      </c>
      <c r="O1795" s="3">
        <v>88.44</v>
      </c>
      <c r="P1795" s="3">
        <v>88.23</v>
      </c>
      <c r="Q1795" s="2">
        <v>1955</v>
      </c>
    </row>
    <row r="1796" spans="8:17">
      <c r="H1796" s="24" t="s">
        <v>533</v>
      </c>
      <c r="I1796" s="24" t="s">
        <v>4</v>
      </c>
      <c r="J1796" s="2">
        <v>17</v>
      </c>
      <c r="K1796" s="3">
        <v>93.81</v>
      </c>
      <c r="L1796" s="3">
        <v>90.86</v>
      </c>
      <c r="M1796" s="3">
        <v>92.23</v>
      </c>
      <c r="N1796" s="3">
        <v>89.8</v>
      </c>
      <c r="O1796" s="3">
        <v>88.38</v>
      </c>
      <c r="P1796" s="3">
        <v>85.7</v>
      </c>
      <c r="Q1796" s="2">
        <v>960</v>
      </c>
    </row>
    <row r="1797" spans="8:17">
      <c r="H1797" s="24" t="s">
        <v>533</v>
      </c>
      <c r="I1797" s="24" t="s">
        <v>5</v>
      </c>
      <c r="J1797" s="2">
        <v>2</v>
      </c>
      <c r="K1797" s="3">
        <v>92.42</v>
      </c>
      <c r="L1797" s="3">
        <v>92.05</v>
      </c>
      <c r="M1797" s="3">
        <v>91.25</v>
      </c>
      <c r="N1797" s="3">
        <v>91.04</v>
      </c>
      <c r="O1797" s="3">
        <v>87.41</v>
      </c>
      <c r="P1797" s="3">
        <v>86.92</v>
      </c>
      <c r="Q1797" s="2">
        <v>4100</v>
      </c>
    </row>
    <row r="1798" spans="8:17">
      <c r="H1798" s="24" t="s">
        <v>533</v>
      </c>
      <c r="I1798" s="24" t="s">
        <v>6</v>
      </c>
      <c r="J1798" s="2">
        <v>7</v>
      </c>
      <c r="K1798" s="3">
        <v>92.35</v>
      </c>
      <c r="L1798" s="3">
        <v>90.36</v>
      </c>
      <c r="M1798" s="3">
        <v>90.67</v>
      </c>
      <c r="N1798" s="3">
        <v>87.47</v>
      </c>
      <c r="O1798" s="3">
        <v>88.65</v>
      </c>
      <c r="P1798" s="3">
        <v>87.95</v>
      </c>
      <c r="Q1798" s="2">
        <v>856</v>
      </c>
    </row>
    <row r="1799" spans="8:17">
      <c r="H1799" s="24" t="s">
        <v>533</v>
      </c>
      <c r="I1799" s="24" t="s">
        <v>7</v>
      </c>
      <c r="J1799" s="2">
        <v>4</v>
      </c>
      <c r="K1799" s="3">
        <v>92.93</v>
      </c>
      <c r="L1799" s="3">
        <v>91.62</v>
      </c>
      <c r="M1799" s="3">
        <v>91.55</v>
      </c>
      <c r="N1799" s="3">
        <v>90.51</v>
      </c>
      <c r="O1799" s="3">
        <v>87.68</v>
      </c>
      <c r="P1799" s="3">
        <v>86.26</v>
      </c>
      <c r="Q1799" s="2">
        <v>1463</v>
      </c>
    </row>
    <row r="1800" spans="8:17">
      <c r="H1800" s="24" t="s">
        <v>533</v>
      </c>
      <c r="I1800" s="24" t="s">
        <v>10</v>
      </c>
      <c r="J1800" s="2">
        <v>9</v>
      </c>
      <c r="K1800" s="3">
        <v>93.85</v>
      </c>
      <c r="L1800" s="3">
        <v>90.01</v>
      </c>
      <c r="M1800" s="3">
        <v>91.75</v>
      </c>
      <c r="N1800" s="3">
        <v>87.58</v>
      </c>
      <c r="O1800" s="3">
        <v>88.23</v>
      </c>
      <c r="P1800" s="3">
        <v>86.62</v>
      </c>
      <c r="Q1800" s="2">
        <v>1222</v>
      </c>
    </row>
    <row r="1801" spans="8:17">
      <c r="H1801" s="24" t="s">
        <v>533</v>
      </c>
      <c r="I1801" s="24" t="s">
        <v>13</v>
      </c>
      <c r="J1801" s="2">
        <v>2</v>
      </c>
      <c r="K1801" s="3">
        <v>91.81</v>
      </c>
      <c r="L1801" s="3">
        <v>91.25</v>
      </c>
      <c r="M1801" s="3">
        <v>91.68</v>
      </c>
      <c r="N1801" s="3">
        <v>91.19</v>
      </c>
      <c r="O1801" s="3">
        <v>87.9</v>
      </c>
      <c r="P1801" s="3">
        <v>86.35</v>
      </c>
      <c r="Q1801" s="2">
        <v>2150</v>
      </c>
    </row>
    <row r="1802" spans="8:17">
      <c r="H1802" s="24" t="s">
        <v>533</v>
      </c>
      <c r="I1802" s="24" t="s">
        <v>8</v>
      </c>
      <c r="J1802" s="2">
        <v>12</v>
      </c>
      <c r="K1802" s="3">
        <v>92.9</v>
      </c>
      <c r="L1802" s="3">
        <v>89.98</v>
      </c>
      <c r="M1802" s="3">
        <v>91.76</v>
      </c>
      <c r="N1802" s="3">
        <v>88.17</v>
      </c>
      <c r="O1802" s="3">
        <v>88.34</v>
      </c>
      <c r="P1802" s="3">
        <v>86.14</v>
      </c>
      <c r="Q1802" s="2">
        <v>712</v>
      </c>
    </row>
    <row r="1803" spans="8:17">
      <c r="H1803" s="24" t="s">
        <v>533</v>
      </c>
      <c r="I1803" s="24" t="s">
        <v>11</v>
      </c>
      <c r="J1803" s="2">
        <v>29</v>
      </c>
      <c r="K1803" s="3">
        <v>93.86</v>
      </c>
      <c r="L1803" s="3">
        <v>95.25</v>
      </c>
      <c r="M1803" s="3">
        <v>92.18</v>
      </c>
      <c r="N1803" s="3">
        <v>89.4</v>
      </c>
      <c r="O1803" s="3">
        <v>88.4</v>
      </c>
      <c r="P1803" s="3">
        <v>86.8</v>
      </c>
      <c r="Q1803" s="2">
        <v>331</v>
      </c>
    </row>
    <row r="1804" spans="8:17">
      <c r="H1804" s="24" t="s">
        <v>533</v>
      </c>
      <c r="I1804" s="24" t="s">
        <v>14</v>
      </c>
      <c r="J1804" s="2">
        <v>6</v>
      </c>
      <c r="K1804" s="3">
        <v>93.77</v>
      </c>
      <c r="L1804" s="3">
        <v>92.08</v>
      </c>
      <c r="M1804" s="3">
        <v>91.23</v>
      </c>
      <c r="N1804" s="3">
        <v>87.49</v>
      </c>
      <c r="O1804" s="3">
        <v>87.79</v>
      </c>
      <c r="P1804" s="3">
        <v>86.61</v>
      </c>
      <c r="Q1804" s="2">
        <v>648</v>
      </c>
    </row>
    <row r="1805" spans="8:17">
      <c r="H1805" s="24" t="s">
        <v>533</v>
      </c>
      <c r="I1805" s="24" t="s">
        <v>9</v>
      </c>
      <c r="J1805" s="2">
        <v>10</v>
      </c>
      <c r="K1805" s="3">
        <v>93.52</v>
      </c>
      <c r="L1805" s="3">
        <v>91.25</v>
      </c>
      <c r="M1805" s="3">
        <v>91.9</v>
      </c>
      <c r="N1805" s="3">
        <v>88.94</v>
      </c>
      <c r="O1805" s="3">
        <v>87.94</v>
      </c>
      <c r="P1805" s="3">
        <v>86.92</v>
      </c>
      <c r="Q1805" s="2">
        <v>1074</v>
      </c>
    </row>
    <row r="1806" spans="8:17">
      <c r="H1806" s="24" t="s">
        <v>533</v>
      </c>
      <c r="I1806" s="24" t="s">
        <v>12</v>
      </c>
      <c r="J1806" s="2">
        <v>1</v>
      </c>
      <c r="K1806" s="3">
        <v>88.9</v>
      </c>
      <c r="L1806" s="3">
        <v>88.9</v>
      </c>
      <c r="M1806" s="3">
        <v>88.49</v>
      </c>
      <c r="N1806" s="3">
        <v>88.49</v>
      </c>
      <c r="O1806" s="3">
        <v>88.07</v>
      </c>
      <c r="P1806" s="3">
        <v>88.07</v>
      </c>
      <c r="Q1806" s="2">
        <v>520</v>
      </c>
    </row>
    <row r="1807" spans="8:17">
      <c r="H1807" s="24" t="s">
        <v>533</v>
      </c>
      <c r="I1807" s="24" t="s">
        <v>15</v>
      </c>
      <c r="J1807" s="2">
        <v>10</v>
      </c>
      <c r="K1807" s="3">
        <v>93.43</v>
      </c>
      <c r="L1807" s="3">
        <v>91.08</v>
      </c>
      <c r="M1807" s="3">
        <v>91.43</v>
      </c>
      <c r="N1807" s="3">
        <v>87.06</v>
      </c>
      <c r="O1807" s="3">
        <v>88.37</v>
      </c>
      <c r="P1807" s="3">
        <v>86.17</v>
      </c>
      <c r="Q1807" s="2">
        <v>853</v>
      </c>
    </row>
    <row r="1808" spans="8:17">
      <c r="H1808" s="24" t="s">
        <v>587</v>
      </c>
      <c r="I1808" s="24" t="s">
        <v>1</v>
      </c>
      <c r="J1808" s="2">
        <v>3</v>
      </c>
      <c r="K1808" s="3">
        <v>92.93</v>
      </c>
      <c r="L1808" s="3">
        <v>91.41</v>
      </c>
      <c r="M1808" s="3">
        <v>90.63</v>
      </c>
      <c r="N1808" s="3">
        <v>89.35</v>
      </c>
      <c r="O1808" s="3">
        <v>87.96</v>
      </c>
      <c r="P1808" s="3">
        <v>87.27</v>
      </c>
      <c r="Q1808" s="2">
        <v>1037</v>
      </c>
    </row>
    <row r="1809" spans="8:17">
      <c r="H1809" s="24" t="s">
        <v>587</v>
      </c>
      <c r="I1809" s="24" t="s">
        <v>2</v>
      </c>
      <c r="J1809" s="2">
        <v>1</v>
      </c>
      <c r="K1809" s="3">
        <v>92.49</v>
      </c>
      <c r="L1809" s="3">
        <v>92.49</v>
      </c>
      <c r="M1809" s="3">
        <v>92.36</v>
      </c>
      <c r="N1809" s="3">
        <v>92.36</v>
      </c>
      <c r="O1809" s="3">
        <v>86.7</v>
      </c>
      <c r="P1809" s="3">
        <v>86.7</v>
      </c>
      <c r="Q1809" s="2">
        <v>1380</v>
      </c>
    </row>
    <row r="1810" spans="8:17">
      <c r="H1810" s="24" t="s">
        <v>587</v>
      </c>
      <c r="I1810" s="24" t="s">
        <v>6</v>
      </c>
      <c r="J1810" s="2">
        <v>1</v>
      </c>
      <c r="K1810" s="3">
        <v>93.79</v>
      </c>
      <c r="L1810" s="3">
        <v>93.79</v>
      </c>
      <c r="M1810" s="3">
        <v>92.36</v>
      </c>
      <c r="N1810" s="3">
        <v>92.36</v>
      </c>
      <c r="O1810" s="3">
        <v>88.13</v>
      </c>
      <c r="P1810" s="3">
        <v>88.13</v>
      </c>
      <c r="Q1810" s="2">
        <v>910</v>
      </c>
    </row>
    <row r="1811" spans="8:17">
      <c r="H1811" s="24" t="s">
        <v>587</v>
      </c>
      <c r="I1811" s="24" t="s">
        <v>10</v>
      </c>
      <c r="J1811" s="2">
        <v>1</v>
      </c>
      <c r="K1811" s="3">
        <v>93.38</v>
      </c>
      <c r="L1811" s="3">
        <v>93.38</v>
      </c>
      <c r="M1811" s="3">
        <v>91.63</v>
      </c>
      <c r="N1811" s="3">
        <v>91.63</v>
      </c>
      <c r="O1811" s="3">
        <v>87.53</v>
      </c>
      <c r="P1811" s="3">
        <v>87.53</v>
      </c>
      <c r="Q1811" s="2">
        <v>770</v>
      </c>
    </row>
    <row r="1812" spans="8:17">
      <c r="H1812" s="24" t="s">
        <v>587</v>
      </c>
      <c r="I1812" s="24" t="s">
        <v>8</v>
      </c>
      <c r="J1812" s="2">
        <v>2</v>
      </c>
      <c r="K1812" s="3">
        <v>91.95</v>
      </c>
      <c r="L1812" s="3">
        <v>90.98</v>
      </c>
      <c r="M1812" s="3">
        <v>90.49</v>
      </c>
      <c r="N1812" s="3">
        <v>88.72</v>
      </c>
      <c r="O1812" s="3">
        <v>88.14</v>
      </c>
      <c r="P1812" s="3">
        <v>87.76</v>
      </c>
      <c r="Q1812" s="2">
        <v>385</v>
      </c>
    </row>
    <row r="1813" spans="8:17">
      <c r="H1813" s="24" t="s">
        <v>587</v>
      </c>
      <c r="I1813" s="24" t="s">
        <v>11</v>
      </c>
      <c r="J1813" s="2">
        <v>3</v>
      </c>
      <c r="K1813" s="3">
        <v>91.89</v>
      </c>
      <c r="L1813" s="3">
        <v>91.38</v>
      </c>
      <c r="M1813" s="3">
        <v>90.3</v>
      </c>
      <c r="N1813" s="3">
        <v>88.15</v>
      </c>
      <c r="O1813" s="3">
        <v>86.25</v>
      </c>
      <c r="P1813" s="3">
        <v>84.99</v>
      </c>
      <c r="Q1813" s="2">
        <v>370</v>
      </c>
    </row>
    <row r="1814" spans="8:17">
      <c r="H1814" s="24" t="s">
        <v>587</v>
      </c>
      <c r="I1814" s="24" t="s">
        <v>15</v>
      </c>
      <c r="J1814" s="2">
        <v>3</v>
      </c>
      <c r="K1814" s="3">
        <v>89.22</v>
      </c>
      <c r="L1814" s="3">
        <v>86.75</v>
      </c>
      <c r="M1814" s="3">
        <v>88.57</v>
      </c>
      <c r="N1814" s="3">
        <v>86.41</v>
      </c>
      <c r="O1814" s="3">
        <v>87.48</v>
      </c>
      <c r="P1814" s="3">
        <v>86.89</v>
      </c>
      <c r="Q1814" s="2">
        <v>2573</v>
      </c>
    </row>
    <row r="1815" spans="8:17">
      <c r="H1815" s="24" t="s">
        <v>466</v>
      </c>
      <c r="I1815" s="24" t="s">
        <v>3</v>
      </c>
      <c r="J1815" s="2">
        <v>122</v>
      </c>
      <c r="K1815" s="3">
        <v>94.13</v>
      </c>
      <c r="L1815" s="3">
        <v>92.12</v>
      </c>
      <c r="M1815" s="3">
        <v>91.14</v>
      </c>
      <c r="N1815" s="3">
        <v>88.86</v>
      </c>
      <c r="O1815" s="3">
        <v>90.7</v>
      </c>
      <c r="P1815" s="3">
        <v>90.65</v>
      </c>
      <c r="Q1815" s="2">
        <v>1243</v>
      </c>
    </row>
    <row r="1816" spans="8:17">
      <c r="H1816" s="24" t="s">
        <v>466</v>
      </c>
      <c r="I1816" s="24" t="s">
        <v>1</v>
      </c>
      <c r="J1816" s="2">
        <v>188</v>
      </c>
      <c r="K1816" s="3">
        <v>94.07</v>
      </c>
      <c r="L1816" s="3">
        <v>93.25</v>
      </c>
      <c r="M1816" s="3">
        <v>91.44</v>
      </c>
      <c r="N1816" s="3">
        <v>90.42</v>
      </c>
      <c r="O1816" s="3">
        <v>90.5</v>
      </c>
      <c r="P1816" s="3">
        <v>90.18</v>
      </c>
      <c r="Q1816" s="2">
        <v>812</v>
      </c>
    </row>
    <row r="1817" spans="8:17">
      <c r="H1817" s="24" t="s">
        <v>466</v>
      </c>
      <c r="I1817" s="24" t="s">
        <v>2</v>
      </c>
      <c r="J1817" s="2">
        <v>39</v>
      </c>
      <c r="K1817" s="3">
        <v>93.63</v>
      </c>
      <c r="L1817" s="3">
        <v>89.6</v>
      </c>
      <c r="M1817" s="3">
        <v>90.9</v>
      </c>
      <c r="N1817" s="3">
        <v>90.02</v>
      </c>
      <c r="O1817" s="3">
        <v>90.5</v>
      </c>
      <c r="P1817" s="3">
        <v>89.24</v>
      </c>
      <c r="Q1817" s="2">
        <v>2204</v>
      </c>
    </row>
    <row r="1818" spans="8:17">
      <c r="H1818" s="24" t="s">
        <v>466</v>
      </c>
      <c r="I1818" s="24" t="s">
        <v>4</v>
      </c>
      <c r="J1818" s="2">
        <v>241</v>
      </c>
      <c r="K1818" s="3">
        <v>94.43</v>
      </c>
      <c r="L1818" s="3">
        <v>93.49</v>
      </c>
      <c r="M1818" s="3">
        <v>91.05</v>
      </c>
      <c r="N1818" s="3">
        <v>90.6</v>
      </c>
      <c r="O1818" s="3">
        <v>90.66</v>
      </c>
      <c r="P1818" s="3">
        <v>89.96</v>
      </c>
      <c r="Q1818" s="2">
        <v>660</v>
      </c>
    </row>
    <row r="1819" spans="8:17">
      <c r="H1819" s="24" t="s">
        <v>466</v>
      </c>
      <c r="I1819" s="24" t="s">
        <v>5</v>
      </c>
      <c r="J1819" s="2">
        <v>30</v>
      </c>
      <c r="K1819" s="3">
        <v>93.55</v>
      </c>
      <c r="L1819" s="3">
        <v>93.65</v>
      </c>
      <c r="M1819" s="3">
        <v>90.88</v>
      </c>
      <c r="N1819" s="3">
        <v>89.7</v>
      </c>
      <c r="O1819" s="3">
        <v>90.34</v>
      </c>
      <c r="P1819" s="3">
        <v>87.53</v>
      </c>
      <c r="Q1819" s="2">
        <v>3645</v>
      </c>
    </row>
    <row r="1820" spans="8:17">
      <c r="H1820" s="24" t="s">
        <v>466</v>
      </c>
      <c r="I1820" s="24" t="s">
        <v>6</v>
      </c>
      <c r="J1820" s="2">
        <v>207</v>
      </c>
      <c r="K1820" s="3">
        <v>93.95</v>
      </c>
      <c r="L1820" s="3">
        <v>93.51</v>
      </c>
      <c r="M1820" s="3">
        <v>91.3</v>
      </c>
      <c r="N1820" s="3">
        <v>91.96</v>
      </c>
      <c r="O1820" s="3">
        <v>90.61</v>
      </c>
      <c r="P1820" s="3">
        <v>90.84</v>
      </c>
      <c r="Q1820" s="2">
        <v>1176</v>
      </c>
    </row>
    <row r="1821" spans="8:17">
      <c r="H1821" s="24" t="s">
        <v>466</v>
      </c>
      <c r="I1821" s="24" t="s">
        <v>7</v>
      </c>
      <c r="J1821" s="2">
        <v>47</v>
      </c>
      <c r="K1821" s="3">
        <v>93.36</v>
      </c>
      <c r="L1821" s="3">
        <v>89.41</v>
      </c>
      <c r="M1821" s="3">
        <v>90.79</v>
      </c>
      <c r="N1821" s="3">
        <v>90.99</v>
      </c>
      <c r="O1821" s="3">
        <v>90.7</v>
      </c>
      <c r="P1821" s="3">
        <v>88.46</v>
      </c>
      <c r="Q1821" s="2">
        <v>2751</v>
      </c>
    </row>
    <row r="1822" spans="8:17">
      <c r="H1822" s="24" t="s">
        <v>466</v>
      </c>
      <c r="I1822" s="24" t="s">
        <v>10</v>
      </c>
      <c r="J1822" s="2">
        <v>215</v>
      </c>
      <c r="K1822" s="3">
        <v>94.39</v>
      </c>
      <c r="L1822" s="3">
        <v>93.84</v>
      </c>
      <c r="M1822" s="3">
        <v>90.88</v>
      </c>
      <c r="N1822" s="3">
        <v>92.53</v>
      </c>
      <c r="O1822" s="3">
        <v>90.79</v>
      </c>
      <c r="P1822" s="3">
        <v>91.42</v>
      </c>
      <c r="Q1822" s="2">
        <v>757</v>
      </c>
    </row>
    <row r="1823" spans="8:17">
      <c r="H1823" s="24" t="s">
        <v>466</v>
      </c>
      <c r="I1823" s="24" t="s">
        <v>13</v>
      </c>
      <c r="J1823" s="2">
        <v>41</v>
      </c>
      <c r="K1823" s="3">
        <v>93.68</v>
      </c>
      <c r="L1823" s="3">
        <v>89.65</v>
      </c>
      <c r="M1823" s="3">
        <v>89.94</v>
      </c>
      <c r="N1823" s="3">
        <v>85.73</v>
      </c>
      <c r="O1823" s="3">
        <v>90.52</v>
      </c>
      <c r="P1823" s="3">
        <v>91.45</v>
      </c>
      <c r="Q1823" s="2">
        <v>5487</v>
      </c>
    </row>
    <row r="1824" spans="8:17">
      <c r="H1824" s="24" t="s">
        <v>466</v>
      </c>
      <c r="I1824" s="24" t="s">
        <v>8</v>
      </c>
      <c r="J1824" s="2">
        <v>133</v>
      </c>
      <c r="K1824" s="3">
        <v>94.05</v>
      </c>
      <c r="L1824" s="3">
        <v>94.5</v>
      </c>
      <c r="M1824" s="3">
        <v>90.83</v>
      </c>
      <c r="N1824" s="3">
        <v>92.97</v>
      </c>
      <c r="O1824" s="3">
        <v>90.62</v>
      </c>
      <c r="P1824" s="3">
        <v>90.36</v>
      </c>
      <c r="Q1824" s="2">
        <v>1259</v>
      </c>
    </row>
    <row r="1825" spans="8:17">
      <c r="H1825" s="24" t="s">
        <v>466</v>
      </c>
      <c r="I1825" s="24" t="s">
        <v>11</v>
      </c>
      <c r="J1825" s="2">
        <v>513</v>
      </c>
      <c r="K1825" s="3">
        <v>94.58</v>
      </c>
      <c r="L1825" s="3">
        <v>94.32</v>
      </c>
      <c r="M1825" s="3">
        <v>91.26</v>
      </c>
      <c r="N1825" s="3">
        <v>91.49</v>
      </c>
      <c r="O1825" s="3">
        <v>90.73</v>
      </c>
      <c r="P1825" s="3">
        <v>90.52</v>
      </c>
      <c r="Q1825" s="2">
        <v>327</v>
      </c>
    </row>
    <row r="1826" spans="8:17">
      <c r="H1826" s="24" t="s">
        <v>466</v>
      </c>
      <c r="I1826" s="24" t="s">
        <v>14</v>
      </c>
      <c r="J1826" s="2">
        <v>66</v>
      </c>
      <c r="K1826" s="3">
        <v>93.77</v>
      </c>
      <c r="L1826" s="3">
        <v>94.88</v>
      </c>
      <c r="M1826" s="3">
        <v>90.52</v>
      </c>
      <c r="N1826" s="3">
        <v>88.01</v>
      </c>
      <c r="O1826" s="3">
        <v>90.61</v>
      </c>
      <c r="P1826" s="3">
        <v>89.36</v>
      </c>
      <c r="Q1826" s="2">
        <v>1785</v>
      </c>
    </row>
    <row r="1827" spans="8:17">
      <c r="H1827" s="24" t="s">
        <v>466</v>
      </c>
      <c r="I1827" s="24" t="s">
        <v>9</v>
      </c>
      <c r="J1827" s="2">
        <v>157</v>
      </c>
      <c r="K1827" s="3">
        <v>94.14</v>
      </c>
      <c r="L1827" s="3">
        <v>94.73</v>
      </c>
      <c r="M1827" s="3">
        <v>90.72</v>
      </c>
      <c r="N1827" s="3">
        <v>87.77</v>
      </c>
      <c r="O1827" s="3">
        <v>90.7</v>
      </c>
      <c r="P1827" s="3">
        <v>90.31</v>
      </c>
      <c r="Q1827" s="2">
        <v>1061</v>
      </c>
    </row>
    <row r="1828" spans="8:17">
      <c r="H1828" s="24" t="s">
        <v>466</v>
      </c>
      <c r="I1828" s="24" t="s">
        <v>12</v>
      </c>
      <c r="J1828" s="2">
        <v>23</v>
      </c>
      <c r="K1828" s="3">
        <v>92.88</v>
      </c>
      <c r="L1828" s="3">
        <v>86.43</v>
      </c>
      <c r="M1828" s="3">
        <v>89.54</v>
      </c>
      <c r="N1828" s="3">
        <v>84.94</v>
      </c>
      <c r="O1828" s="3">
        <v>89.99</v>
      </c>
      <c r="P1828" s="3">
        <v>88.22</v>
      </c>
      <c r="Q1828" s="2">
        <v>4495</v>
      </c>
    </row>
    <row r="1829" spans="8:17">
      <c r="H1829" s="24" t="s">
        <v>466</v>
      </c>
      <c r="I1829" s="24" t="s">
        <v>15</v>
      </c>
      <c r="J1829" s="2">
        <v>128</v>
      </c>
      <c r="K1829" s="3">
        <v>94.46</v>
      </c>
      <c r="L1829" s="3">
        <v>92.2</v>
      </c>
      <c r="M1829" s="3">
        <v>90.49</v>
      </c>
      <c r="N1829" s="3">
        <v>89.47</v>
      </c>
      <c r="O1829" s="3">
        <v>90.86</v>
      </c>
      <c r="P1829" s="3">
        <v>89.73</v>
      </c>
      <c r="Q1829" s="2">
        <v>1075</v>
      </c>
    </row>
    <row r="1830" spans="8:17">
      <c r="H1830" s="24" t="s">
        <v>466</v>
      </c>
      <c r="I1830" s="24" t="s">
        <v>616</v>
      </c>
      <c r="J1830" s="2">
        <v>1</v>
      </c>
      <c r="K1830" s="3">
        <v>94.1</v>
      </c>
      <c r="L1830" s="3">
        <v>94.1</v>
      </c>
      <c r="M1830" s="3">
        <v>87.56</v>
      </c>
      <c r="N1830" s="3">
        <v>87.56</v>
      </c>
      <c r="O1830" s="3">
        <v>91.28</v>
      </c>
      <c r="P1830" s="3">
        <v>91.28</v>
      </c>
      <c r="Q1830" s="2">
        <v>100</v>
      </c>
    </row>
    <row r="1831" spans="8:17">
      <c r="H1831" s="24" t="s">
        <v>584</v>
      </c>
      <c r="I1831" s="24" t="s">
        <v>1</v>
      </c>
      <c r="J1831" s="2">
        <v>1</v>
      </c>
      <c r="K1831" s="3">
        <v>88.01</v>
      </c>
      <c r="L1831" s="3">
        <v>88.01</v>
      </c>
      <c r="M1831" s="3">
        <v>86.53</v>
      </c>
      <c r="N1831" s="3">
        <v>86.53</v>
      </c>
      <c r="O1831" s="3">
        <v>88.82</v>
      </c>
      <c r="P1831" s="3">
        <v>88.82</v>
      </c>
      <c r="Q1831" s="2">
        <v>1400</v>
      </c>
    </row>
    <row r="1832" spans="8:17">
      <c r="H1832" s="24" t="s">
        <v>584</v>
      </c>
      <c r="I1832" s="24" t="s">
        <v>5</v>
      </c>
      <c r="J1832" s="2">
        <v>1</v>
      </c>
      <c r="K1832" s="3">
        <v>89.51</v>
      </c>
      <c r="L1832" s="3">
        <v>89.51</v>
      </c>
      <c r="M1832" s="3">
        <v>89.43</v>
      </c>
      <c r="N1832" s="3">
        <v>89.43</v>
      </c>
      <c r="O1832" s="3">
        <v>89.78</v>
      </c>
      <c r="P1832" s="3">
        <v>89.78</v>
      </c>
      <c r="Q1832" s="2">
        <v>1270</v>
      </c>
    </row>
    <row r="1833" spans="8:17">
      <c r="H1833" s="24" t="s">
        <v>584</v>
      </c>
      <c r="I1833" s="24" t="s">
        <v>6</v>
      </c>
      <c r="J1833" s="2">
        <v>1</v>
      </c>
      <c r="K1833" s="3">
        <v>89.09</v>
      </c>
      <c r="L1833" s="3">
        <v>89.09</v>
      </c>
      <c r="M1833" s="3">
        <v>88.99</v>
      </c>
      <c r="N1833" s="3">
        <v>88.99</v>
      </c>
      <c r="O1833" s="3">
        <v>87.97</v>
      </c>
      <c r="P1833" s="3">
        <v>87.97</v>
      </c>
      <c r="Q1833" s="2">
        <v>680</v>
      </c>
    </row>
    <row r="1834" spans="8:17">
      <c r="H1834" s="24" t="s">
        <v>584</v>
      </c>
      <c r="I1834" s="24" t="s">
        <v>10</v>
      </c>
      <c r="J1834" s="2">
        <v>2</v>
      </c>
      <c r="K1834" s="3">
        <v>89.55</v>
      </c>
      <c r="L1834" s="3">
        <v>87.83</v>
      </c>
      <c r="M1834" s="3">
        <v>88.42</v>
      </c>
      <c r="N1834" s="3">
        <v>86.95</v>
      </c>
      <c r="O1834" s="3">
        <v>87.33</v>
      </c>
      <c r="P1834" s="3">
        <v>86.93</v>
      </c>
      <c r="Q1834" s="2">
        <v>1190</v>
      </c>
    </row>
    <row r="1835" spans="8:17">
      <c r="H1835" s="24" t="s">
        <v>584</v>
      </c>
      <c r="I1835" s="24" t="s">
        <v>11</v>
      </c>
      <c r="J1835" s="2">
        <v>4</v>
      </c>
      <c r="K1835" s="3">
        <v>90.39</v>
      </c>
      <c r="L1835" s="3">
        <v>89.31</v>
      </c>
      <c r="M1835" s="3">
        <v>88.97</v>
      </c>
      <c r="N1835" s="3">
        <v>87.95</v>
      </c>
      <c r="O1835" s="3">
        <v>87.31</v>
      </c>
      <c r="P1835" s="3">
        <v>86.77</v>
      </c>
      <c r="Q1835" s="2">
        <v>498</v>
      </c>
    </row>
    <row r="1836" spans="8:17">
      <c r="H1836" s="24" t="s">
        <v>584</v>
      </c>
      <c r="I1836" s="24" t="s">
        <v>14</v>
      </c>
      <c r="J1836" s="2">
        <v>3</v>
      </c>
      <c r="K1836" s="3">
        <v>89.16</v>
      </c>
      <c r="L1836" s="3">
        <v>87.26</v>
      </c>
      <c r="M1836" s="3">
        <v>87.66</v>
      </c>
      <c r="N1836" s="3">
        <v>85.65</v>
      </c>
      <c r="O1836" s="3">
        <v>88.11</v>
      </c>
      <c r="P1836" s="3">
        <v>87.56</v>
      </c>
      <c r="Q1836" s="2">
        <v>523</v>
      </c>
    </row>
    <row r="1837" spans="8:17">
      <c r="H1837" s="24" t="s">
        <v>584</v>
      </c>
      <c r="I1837" s="24" t="s">
        <v>15</v>
      </c>
      <c r="J1837" s="2">
        <v>4</v>
      </c>
      <c r="K1837" s="3">
        <v>91.07</v>
      </c>
      <c r="L1837" s="3">
        <v>90.23</v>
      </c>
      <c r="M1837" s="3">
        <v>88.91</v>
      </c>
      <c r="N1837" s="3">
        <v>87.67</v>
      </c>
      <c r="O1837" s="3">
        <v>89.4</v>
      </c>
      <c r="P1837" s="3">
        <v>88.43</v>
      </c>
      <c r="Q1837" s="2">
        <v>373</v>
      </c>
    </row>
    <row r="1838" spans="8:17">
      <c r="H1838" s="24" t="s">
        <v>588</v>
      </c>
      <c r="I1838" s="24" t="s">
        <v>3</v>
      </c>
      <c r="J1838" s="2">
        <v>1</v>
      </c>
      <c r="K1838" s="3">
        <v>94.64</v>
      </c>
      <c r="L1838" s="3">
        <v>94.64</v>
      </c>
      <c r="M1838" s="3">
        <v>87.45</v>
      </c>
      <c r="N1838" s="3">
        <v>87.45</v>
      </c>
      <c r="O1838" s="3">
        <v>87.56</v>
      </c>
      <c r="P1838" s="3">
        <v>87.56</v>
      </c>
      <c r="Q1838" s="2">
        <v>1660</v>
      </c>
    </row>
    <row r="1839" spans="8:17">
      <c r="H1839" s="24" t="s">
        <v>588</v>
      </c>
      <c r="I1839" s="24" t="s">
        <v>2</v>
      </c>
      <c r="J1839" s="2">
        <v>1</v>
      </c>
      <c r="K1839" s="3">
        <v>92.15</v>
      </c>
      <c r="L1839" s="3">
        <v>92.15</v>
      </c>
      <c r="M1839" s="3">
        <v>90.17</v>
      </c>
      <c r="N1839" s="3">
        <v>90.17</v>
      </c>
      <c r="O1839" s="3">
        <v>87.38</v>
      </c>
      <c r="P1839" s="3">
        <v>87.38</v>
      </c>
      <c r="Q1839" s="2">
        <v>570</v>
      </c>
    </row>
    <row r="1840" spans="8:17">
      <c r="H1840" s="24" t="s">
        <v>588</v>
      </c>
      <c r="I1840" s="24" t="s">
        <v>4</v>
      </c>
      <c r="J1840" s="2">
        <v>2</v>
      </c>
      <c r="K1840" s="3">
        <v>94.56</v>
      </c>
      <c r="L1840" s="3">
        <v>92.99</v>
      </c>
      <c r="M1840" s="3">
        <v>91.64</v>
      </c>
      <c r="N1840" s="3">
        <v>91.04</v>
      </c>
      <c r="O1840" s="3">
        <v>88.66</v>
      </c>
      <c r="P1840" s="3">
        <v>87.59</v>
      </c>
      <c r="Q1840" s="2">
        <v>390</v>
      </c>
    </row>
    <row r="1841" spans="8:17">
      <c r="H1841" s="24" t="s">
        <v>588</v>
      </c>
      <c r="I1841" s="24" t="s">
        <v>8</v>
      </c>
      <c r="J1841" s="2">
        <v>1</v>
      </c>
      <c r="K1841" s="3">
        <v>91.79</v>
      </c>
      <c r="L1841" s="3">
        <v>91.79</v>
      </c>
      <c r="M1841" s="3">
        <v>90.61</v>
      </c>
      <c r="N1841" s="3">
        <v>90.61</v>
      </c>
      <c r="O1841" s="3">
        <v>87.35</v>
      </c>
      <c r="P1841" s="3">
        <v>87.35</v>
      </c>
      <c r="Q1841" s="2">
        <v>3400</v>
      </c>
    </row>
    <row r="1842" spans="8:17">
      <c r="H1842" s="24" t="s">
        <v>588</v>
      </c>
      <c r="I1842" s="24" t="s">
        <v>11</v>
      </c>
      <c r="J1842" s="2">
        <v>3</v>
      </c>
      <c r="K1842" s="3">
        <v>93.77</v>
      </c>
      <c r="L1842" s="3">
        <v>91.6</v>
      </c>
      <c r="M1842" s="3">
        <v>91.66</v>
      </c>
      <c r="N1842" s="3">
        <v>90.06</v>
      </c>
      <c r="O1842" s="3">
        <v>87.46</v>
      </c>
      <c r="P1842" s="3">
        <v>87.01</v>
      </c>
      <c r="Q1842" s="2">
        <v>1650</v>
      </c>
    </row>
    <row r="1843" spans="8:17">
      <c r="H1843" s="24" t="s">
        <v>588</v>
      </c>
      <c r="I1843" s="24" t="s">
        <v>14</v>
      </c>
      <c r="J1843" s="2">
        <v>1</v>
      </c>
      <c r="K1843" s="3">
        <v>94.84</v>
      </c>
      <c r="L1843" s="3">
        <v>94.84</v>
      </c>
      <c r="M1843" s="3">
        <v>93.22</v>
      </c>
      <c r="N1843" s="3">
        <v>93.22</v>
      </c>
      <c r="O1843" s="3">
        <v>86.21</v>
      </c>
      <c r="P1843" s="3">
        <v>86.21</v>
      </c>
      <c r="Q1843" s="2">
        <v>9460</v>
      </c>
    </row>
    <row r="1844" spans="8:17">
      <c r="H1844" s="24" t="s">
        <v>588</v>
      </c>
      <c r="I1844" s="24" t="s">
        <v>9</v>
      </c>
      <c r="J1844" s="2">
        <v>5</v>
      </c>
      <c r="K1844" s="3">
        <v>93.28</v>
      </c>
      <c r="L1844" s="3">
        <v>91.41</v>
      </c>
      <c r="M1844" s="3">
        <v>91.59</v>
      </c>
      <c r="N1844" s="3">
        <v>90.28</v>
      </c>
      <c r="O1844" s="3">
        <v>87.27</v>
      </c>
      <c r="P1844" s="3">
        <v>86.19</v>
      </c>
      <c r="Q1844" s="2">
        <v>244</v>
      </c>
    </row>
    <row r="1845" spans="8:17">
      <c r="H1845" s="24" t="s">
        <v>575</v>
      </c>
      <c r="I1845" s="24" t="s">
        <v>3</v>
      </c>
      <c r="J1845" s="2">
        <v>2</v>
      </c>
      <c r="K1845" s="3">
        <v>93.38</v>
      </c>
      <c r="L1845" s="3">
        <v>93.2</v>
      </c>
      <c r="M1845" s="3">
        <v>88.85</v>
      </c>
      <c r="N1845" s="3">
        <v>86.34</v>
      </c>
      <c r="O1845" s="3">
        <v>88.31</v>
      </c>
      <c r="P1845" s="3">
        <v>88.19</v>
      </c>
      <c r="Q1845" s="2">
        <v>760</v>
      </c>
    </row>
    <row r="1846" spans="8:17">
      <c r="H1846" s="24" t="s">
        <v>575</v>
      </c>
      <c r="I1846" s="24" t="s">
        <v>4</v>
      </c>
      <c r="J1846" s="2">
        <v>1</v>
      </c>
      <c r="K1846" s="3">
        <v>94.84</v>
      </c>
      <c r="L1846" s="3">
        <v>94.84</v>
      </c>
      <c r="M1846" s="3">
        <v>93.47</v>
      </c>
      <c r="N1846" s="3">
        <v>93.47</v>
      </c>
      <c r="O1846" s="3">
        <v>88.56</v>
      </c>
      <c r="P1846" s="3">
        <v>88.56</v>
      </c>
      <c r="Q1846" s="2">
        <v>780</v>
      </c>
    </row>
    <row r="1847" spans="8:17">
      <c r="H1847" s="24" t="s">
        <v>575</v>
      </c>
      <c r="I1847" s="24" t="s">
        <v>7</v>
      </c>
      <c r="J1847" s="2">
        <v>3</v>
      </c>
      <c r="K1847" s="3">
        <v>91.12</v>
      </c>
      <c r="L1847" s="3">
        <v>89.58</v>
      </c>
      <c r="M1847" s="3">
        <v>90.71</v>
      </c>
      <c r="N1847" s="3">
        <v>89.52</v>
      </c>
      <c r="O1847" s="3">
        <v>87.04</v>
      </c>
      <c r="P1847" s="3">
        <v>85.86</v>
      </c>
      <c r="Q1847" s="2">
        <v>710</v>
      </c>
    </row>
    <row r="1848" spans="8:17">
      <c r="H1848" s="24" t="s">
        <v>575</v>
      </c>
      <c r="I1848" s="24" t="s">
        <v>10</v>
      </c>
      <c r="J1848" s="2">
        <v>4</v>
      </c>
      <c r="K1848" s="3">
        <v>92.46</v>
      </c>
      <c r="L1848" s="3">
        <v>91.78</v>
      </c>
      <c r="M1848" s="3">
        <v>90.75</v>
      </c>
      <c r="N1848" s="3">
        <v>90.34</v>
      </c>
      <c r="O1848" s="3">
        <v>87.13</v>
      </c>
      <c r="P1848" s="3">
        <v>86.45</v>
      </c>
      <c r="Q1848" s="2">
        <v>790</v>
      </c>
    </row>
    <row r="1849" spans="8:17">
      <c r="H1849" s="24" t="s">
        <v>575</v>
      </c>
      <c r="I1849" s="24" t="s">
        <v>8</v>
      </c>
      <c r="J1849" s="2">
        <v>1</v>
      </c>
      <c r="K1849" s="3">
        <v>94.43</v>
      </c>
      <c r="L1849" s="3">
        <v>94.43</v>
      </c>
      <c r="M1849" s="3">
        <v>92.05</v>
      </c>
      <c r="N1849" s="3">
        <v>92.05</v>
      </c>
      <c r="O1849" s="3">
        <v>87.33</v>
      </c>
      <c r="P1849" s="3">
        <v>87.33</v>
      </c>
      <c r="Q1849" s="2">
        <v>1210</v>
      </c>
    </row>
    <row r="1850" spans="8:17">
      <c r="H1850" s="24" t="s">
        <v>575</v>
      </c>
      <c r="I1850" s="24" t="s">
        <v>11</v>
      </c>
      <c r="J1850" s="2">
        <v>3</v>
      </c>
      <c r="K1850" s="3">
        <v>93.23</v>
      </c>
      <c r="L1850" s="3">
        <v>92.02</v>
      </c>
      <c r="M1850" s="3">
        <v>91.36</v>
      </c>
      <c r="N1850" s="3">
        <v>90.76</v>
      </c>
      <c r="O1850" s="3">
        <v>88.34</v>
      </c>
      <c r="P1850" s="3">
        <v>86.79</v>
      </c>
      <c r="Q1850" s="2">
        <v>1287</v>
      </c>
    </row>
    <row r="1851" spans="8:17">
      <c r="H1851" s="24" t="s">
        <v>575</v>
      </c>
      <c r="I1851" s="24" t="s">
        <v>9</v>
      </c>
      <c r="J1851" s="2">
        <v>1</v>
      </c>
      <c r="K1851" s="3">
        <v>92.18</v>
      </c>
      <c r="L1851" s="3">
        <v>92.18</v>
      </c>
      <c r="M1851" s="3">
        <v>91.74</v>
      </c>
      <c r="N1851" s="3">
        <v>91.74</v>
      </c>
      <c r="O1851" s="3">
        <v>87.55</v>
      </c>
      <c r="P1851" s="3">
        <v>87.55</v>
      </c>
      <c r="Q1851" s="2">
        <v>490</v>
      </c>
    </row>
    <row r="1852" spans="8:17">
      <c r="H1852" s="24" t="s">
        <v>575</v>
      </c>
      <c r="I1852" s="24" t="s">
        <v>12</v>
      </c>
      <c r="J1852" s="2">
        <v>3</v>
      </c>
      <c r="K1852" s="3">
        <v>91.61</v>
      </c>
      <c r="L1852" s="3">
        <v>89.86</v>
      </c>
      <c r="M1852" s="3">
        <v>90.02</v>
      </c>
      <c r="N1852" s="3">
        <v>88.31</v>
      </c>
      <c r="O1852" s="3">
        <v>87.83</v>
      </c>
      <c r="P1852" s="3">
        <v>87.22</v>
      </c>
      <c r="Q1852" s="2">
        <v>1383</v>
      </c>
    </row>
    <row r="1853" spans="8:17">
      <c r="H1853" s="24" t="s">
        <v>575</v>
      </c>
      <c r="I1853" s="24" t="s">
        <v>15</v>
      </c>
      <c r="J1853" s="2">
        <v>2</v>
      </c>
      <c r="K1853" s="3">
        <v>94.1</v>
      </c>
      <c r="L1853" s="3">
        <v>90.89</v>
      </c>
      <c r="M1853" s="3">
        <v>89.35</v>
      </c>
      <c r="N1853" s="3">
        <v>89.03</v>
      </c>
      <c r="O1853" s="3">
        <v>88.31</v>
      </c>
      <c r="P1853" s="3">
        <v>87.4</v>
      </c>
      <c r="Q1853" s="2">
        <v>1245</v>
      </c>
    </row>
    <row r="1854" spans="8:17">
      <c r="H1854" s="24" t="s">
        <v>606</v>
      </c>
      <c r="I1854" s="24" t="s">
        <v>1</v>
      </c>
      <c r="J1854" s="2">
        <v>1</v>
      </c>
      <c r="K1854" s="3">
        <v>87.34</v>
      </c>
      <c r="L1854" s="3">
        <v>87.34</v>
      </c>
      <c r="M1854" s="3">
        <v>86.94</v>
      </c>
      <c r="N1854" s="3">
        <v>86.94</v>
      </c>
      <c r="O1854" s="3">
        <v>86.8</v>
      </c>
      <c r="P1854" s="3">
        <v>86.8</v>
      </c>
      <c r="Q1854" s="2">
        <v>740</v>
      </c>
    </row>
    <row r="1855" spans="8:17">
      <c r="H1855" s="24" t="s">
        <v>606</v>
      </c>
      <c r="I1855" s="24" t="s">
        <v>2</v>
      </c>
      <c r="J1855" s="2">
        <v>1</v>
      </c>
      <c r="K1855" s="3">
        <v>92.04</v>
      </c>
      <c r="L1855" s="3">
        <v>92.04</v>
      </c>
      <c r="M1855" s="3">
        <v>92.01</v>
      </c>
      <c r="N1855" s="3">
        <v>92.01</v>
      </c>
      <c r="O1855" s="3">
        <v>86.72</v>
      </c>
      <c r="P1855" s="3">
        <v>86.72</v>
      </c>
      <c r="Q1855" s="2">
        <v>1000</v>
      </c>
    </row>
    <row r="1856" spans="8:17">
      <c r="H1856" s="24" t="s">
        <v>606</v>
      </c>
      <c r="I1856" s="24" t="s">
        <v>5</v>
      </c>
      <c r="J1856" s="2">
        <v>1</v>
      </c>
      <c r="K1856" s="3">
        <v>91.25</v>
      </c>
      <c r="L1856" s="3">
        <v>91.25</v>
      </c>
      <c r="M1856" s="3">
        <v>90.41</v>
      </c>
      <c r="N1856" s="3">
        <v>90.41</v>
      </c>
      <c r="O1856" s="3">
        <v>88.27</v>
      </c>
      <c r="P1856" s="3">
        <v>88.27</v>
      </c>
      <c r="Q1856" s="2">
        <v>1660</v>
      </c>
    </row>
    <row r="1857" spans="8:17">
      <c r="H1857" s="24" t="s">
        <v>606</v>
      </c>
      <c r="I1857" s="24" t="s">
        <v>10</v>
      </c>
      <c r="J1857" s="2">
        <v>1</v>
      </c>
      <c r="K1857" s="3">
        <v>90.48</v>
      </c>
      <c r="L1857" s="3">
        <v>90.48</v>
      </c>
      <c r="M1857" s="3">
        <v>90.44</v>
      </c>
      <c r="N1857" s="3">
        <v>90.44</v>
      </c>
      <c r="O1857" s="3">
        <v>87.96</v>
      </c>
      <c r="P1857" s="3">
        <v>87.96</v>
      </c>
      <c r="Q1857" s="2">
        <v>730</v>
      </c>
    </row>
    <row r="1858" spans="8:17">
      <c r="H1858" s="24" t="s">
        <v>606</v>
      </c>
      <c r="I1858" s="24" t="s">
        <v>15</v>
      </c>
      <c r="J1858" s="2">
        <v>1</v>
      </c>
      <c r="K1858" s="3">
        <v>97.29</v>
      </c>
      <c r="L1858" s="3">
        <v>97.29</v>
      </c>
      <c r="M1858" s="3">
        <v>91.69</v>
      </c>
      <c r="N1858" s="3">
        <v>91.69</v>
      </c>
      <c r="O1858" s="3">
        <v>85.23</v>
      </c>
      <c r="P1858" s="3">
        <v>85.23</v>
      </c>
      <c r="Q1858" s="2">
        <v>850</v>
      </c>
    </row>
    <row r="1859" spans="8:17">
      <c r="H1859" s="24" t="s">
        <v>525</v>
      </c>
      <c r="I1859" s="24" t="s">
        <v>3</v>
      </c>
      <c r="J1859" s="2">
        <v>9</v>
      </c>
      <c r="K1859" s="3">
        <v>92.5</v>
      </c>
      <c r="L1859" s="3">
        <v>89.28</v>
      </c>
      <c r="M1859" s="3">
        <v>91.17</v>
      </c>
      <c r="N1859" s="3">
        <v>87.53</v>
      </c>
      <c r="O1859" s="3">
        <v>87.67</v>
      </c>
      <c r="P1859" s="3">
        <v>86.51</v>
      </c>
      <c r="Q1859" s="2">
        <v>1266</v>
      </c>
    </row>
    <row r="1860" spans="8:17">
      <c r="H1860" s="24" t="s">
        <v>525</v>
      </c>
      <c r="I1860" s="24" t="s">
        <v>1</v>
      </c>
      <c r="J1860" s="2">
        <v>7</v>
      </c>
      <c r="K1860" s="3">
        <v>93.43</v>
      </c>
      <c r="L1860" s="3">
        <v>90.61</v>
      </c>
      <c r="M1860" s="3">
        <v>91.67</v>
      </c>
      <c r="N1860" s="3">
        <v>89.74</v>
      </c>
      <c r="O1860" s="3">
        <v>88.39</v>
      </c>
      <c r="P1860" s="3">
        <v>87.07</v>
      </c>
      <c r="Q1860" s="2">
        <v>1183</v>
      </c>
    </row>
    <row r="1861" spans="8:17">
      <c r="H1861" s="24" t="s">
        <v>525</v>
      </c>
      <c r="I1861" s="24" t="s">
        <v>2</v>
      </c>
      <c r="J1861" s="2">
        <v>13</v>
      </c>
      <c r="K1861" s="3">
        <v>92.17</v>
      </c>
      <c r="L1861" s="3">
        <v>90.61</v>
      </c>
      <c r="M1861" s="3">
        <v>91.51</v>
      </c>
      <c r="N1861" s="3">
        <v>89.58</v>
      </c>
      <c r="O1861" s="3">
        <v>88.19</v>
      </c>
      <c r="P1861" s="3">
        <v>85.57</v>
      </c>
      <c r="Q1861" s="2">
        <v>1215</v>
      </c>
    </row>
    <row r="1862" spans="8:17">
      <c r="H1862" s="24" t="s">
        <v>525</v>
      </c>
      <c r="I1862" s="24" t="s">
        <v>4</v>
      </c>
      <c r="J1862" s="2">
        <v>14</v>
      </c>
      <c r="K1862" s="3">
        <v>94.54</v>
      </c>
      <c r="L1862" s="3">
        <v>92.9</v>
      </c>
      <c r="M1862" s="3">
        <v>92.46</v>
      </c>
      <c r="N1862" s="3">
        <v>90.33</v>
      </c>
      <c r="O1862" s="3">
        <v>89.21</v>
      </c>
      <c r="P1862" s="3">
        <v>87.41</v>
      </c>
      <c r="Q1862" s="2">
        <v>726</v>
      </c>
    </row>
    <row r="1863" spans="8:17">
      <c r="H1863" s="24" t="s">
        <v>525</v>
      </c>
      <c r="I1863" s="24" t="s">
        <v>5</v>
      </c>
      <c r="J1863" s="2">
        <v>3</v>
      </c>
      <c r="K1863" s="3">
        <v>92.79</v>
      </c>
      <c r="L1863" s="3">
        <v>91.58</v>
      </c>
      <c r="M1863" s="3">
        <v>92.21</v>
      </c>
      <c r="N1863" s="3">
        <v>91.44</v>
      </c>
      <c r="O1863" s="3">
        <v>88.29</v>
      </c>
      <c r="P1863" s="3">
        <v>87.29</v>
      </c>
      <c r="Q1863" s="2">
        <v>2653</v>
      </c>
    </row>
    <row r="1864" spans="8:17">
      <c r="H1864" s="24" t="s">
        <v>525</v>
      </c>
      <c r="I1864" s="24" t="s">
        <v>6</v>
      </c>
      <c r="J1864" s="2">
        <v>6</v>
      </c>
      <c r="K1864" s="3">
        <v>93.32</v>
      </c>
      <c r="L1864" s="3">
        <v>92.1</v>
      </c>
      <c r="M1864" s="3">
        <v>91.13</v>
      </c>
      <c r="N1864" s="3">
        <v>87.21</v>
      </c>
      <c r="O1864" s="3">
        <v>88.34</v>
      </c>
      <c r="P1864" s="3">
        <v>86.11</v>
      </c>
      <c r="Q1864" s="2">
        <v>3033</v>
      </c>
    </row>
    <row r="1865" spans="8:17">
      <c r="H1865" s="24" t="s">
        <v>525</v>
      </c>
      <c r="I1865" s="24" t="s">
        <v>7</v>
      </c>
      <c r="J1865" s="2">
        <v>8</v>
      </c>
      <c r="K1865" s="3">
        <v>92.95</v>
      </c>
      <c r="L1865" s="3">
        <v>90.41</v>
      </c>
      <c r="M1865" s="3">
        <v>91.76</v>
      </c>
      <c r="N1865" s="3">
        <v>89.83</v>
      </c>
      <c r="O1865" s="3">
        <v>87.89</v>
      </c>
      <c r="P1865" s="3">
        <v>86.53</v>
      </c>
      <c r="Q1865" s="2">
        <v>860</v>
      </c>
    </row>
    <row r="1866" spans="8:17">
      <c r="H1866" s="24" t="s">
        <v>525</v>
      </c>
      <c r="I1866" s="24" t="s">
        <v>10</v>
      </c>
      <c r="J1866" s="2">
        <v>12</v>
      </c>
      <c r="K1866" s="3">
        <v>93.06</v>
      </c>
      <c r="L1866" s="3">
        <v>91.3</v>
      </c>
      <c r="M1866" s="3">
        <v>92.23</v>
      </c>
      <c r="N1866" s="3">
        <v>89.58</v>
      </c>
      <c r="O1866" s="3">
        <v>89</v>
      </c>
      <c r="P1866" s="3">
        <v>87.48</v>
      </c>
      <c r="Q1866" s="2">
        <v>839</v>
      </c>
    </row>
    <row r="1867" spans="8:17">
      <c r="H1867" s="24" t="s">
        <v>525</v>
      </c>
      <c r="I1867" s="24" t="s">
        <v>13</v>
      </c>
      <c r="J1867" s="2">
        <v>2</v>
      </c>
      <c r="K1867" s="3">
        <v>92.45</v>
      </c>
      <c r="L1867" s="3">
        <v>90.85</v>
      </c>
      <c r="M1867" s="3">
        <v>90.4</v>
      </c>
      <c r="N1867" s="3">
        <v>89.79</v>
      </c>
      <c r="O1867" s="3">
        <v>88.71</v>
      </c>
      <c r="P1867" s="3">
        <v>88.44</v>
      </c>
      <c r="Q1867" s="2">
        <v>1840</v>
      </c>
    </row>
    <row r="1868" spans="8:17">
      <c r="H1868" s="24" t="s">
        <v>525</v>
      </c>
      <c r="I1868" s="24" t="s">
        <v>8</v>
      </c>
      <c r="J1868" s="2">
        <v>9</v>
      </c>
      <c r="K1868" s="3">
        <v>92.94</v>
      </c>
      <c r="L1868" s="3">
        <v>89.93</v>
      </c>
      <c r="M1868" s="3">
        <v>91.58</v>
      </c>
      <c r="N1868" s="3">
        <v>89.38</v>
      </c>
      <c r="O1868" s="3">
        <v>87.99</v>
      </c>
      <c r="P1868" s="3">
        <v>86.83</v>
      </c>
      <c r="Q1868" s="2">
        <v>1078</v>
      </c>
    </row>
    <row r="1869" spans="8:17">
      <c r="H1869" s="24" t="s">
        <v>525</v>
      </c>
      <c r="I1869" s="24" t="s">
        <v>11</v>
      </c>
      <c r="J1869" s="2">
        <v>14</v>
      </c>
      <c r="K1869" s="3">
        <v>92.87</v>
      </c>
      <c r="L1869" s="3">
        <v>90.16</v>
      </c>
      <c r="M1869" s="3">
        <v>91.1</v>
      </c>
      <c r="N1869" s="3">
        <v>88.58</v>
      </c>
      <c r="O1869" s="3">
        <v>88.46</v>
      </c>
      <c r="P1869" s="3">
        <v>86.29</v>
      </c>
      <c r="Q1869" s="2">
        <v>917</v>
      </c>
    </row>
    <row r="1870" spans="8:17">
      <c r="H1870" s="24" t="s">
        <v>525</v>
      </c>
      <c r="I1870" s="24" t="s">
        <v>14</v>
      </c>
      <c r="J1870" s="2">
        <v>3</v>
      </c>
      <c r="K1870" s="3">
        <v>92.5</v>
      </c>
      <c r="L1870" s="3">
        <v>91.48</v>
      </c>
      <c r="M1870" s="3">
        <v>90.25</v>
      </c>
      <c r="N1870" s="3">
        <v>88.41</v>
      </c>
      <c r="O1870" s="3">
        <v>88.54</v>
      </c>
      <c r="P1870" s="3">
        <v>88.24</v>
      </c>
      <c r="Q1870" s="2">
        <v>3037</v>
      </c>
    </row>
    <row r="1871" spans="8:17">
      <c r="H1871" s="24" t="s">
        <v>525</v>
      </c>
      <c r="I1871" s="24" t="s">
        <v>9</v>
      </c>
      <c r="J1871" s="2">
        <v>32</v>
      </c>
      <c r="K1871" s="3">
        <v>93.39</v>
      </c>
      <c r="L1871" s="3">
        <v>90.32</v>
      </c>
      <c r="M1871" s="3">
        <v>91.83</v>
      </c>
      <c r="N1871" s="3">
        <v>92.43</v>
      </c>
      <c r="O1871" s="3">
        <v>88.63</v>
      </c>
      <c r="P1871" s="3">
        <v>86.56</v>
      </c>
      <c r="Q1871" s="2">
        <v>332</v>
      </c>
    </row>
    <row r="1872" spans="8:17">
      <c r="H1872" s="24" t="s">
        <v>525</v>
      </c>
      <c r="I1872" s="24" t="s">
        <v>12</v>
      </c>
      <c r="J1872" s="2">
        <v>6</v>
      </c>
      <c r="K1872" s="3">
        <v>91.35</v>
      </c>
      <c r="L1872" s="3">
        <v>88.87</v>
      </c>
      <c r="M1872" s="3">
        <v>90.92</v>
      </c>
      <c r="N1872" s="3">
        <v>88.82</v>
      </c>
      <c r="O1872" s="3">
        <v>88.6</v>
      </c>
      <c r="P1872" s="3">
        <v>86.77</v>
      </c>
      <c r="Q1872" s="2">
        <v>3033</v>
      </c>
    </row>
    <row r="1873" spans="8:17">
      <c r="H1873" s="24" t="s">
        <v>525</v>
      </c>
      <c r="I1873" s="24" t="s">
        <v>15</v>
      </c>
      <c r="J1873" s="2">
        <v>8</v>
      </c>
      <c r="K1873" s="3">
        <v>92.64</v>
      </c>
      <c r="L1873" s="3">
        <v>89.88</v>
      </c>
      <c r="M1873" s="3">
        <v>91.34</v>
      </c>
      <c r="N1873" s="3">
        <v>89.13</v>
      </c>
      <c r="O1873" s="3">
        <v>87.82</v>
      </c>
      <c r="P1873" s="3">
        <v>85.62</v>
      </c>
      <c r="Q1873" s="2">
        <v>1141</v>
      </c>
    </row>
    <row r="1874" spans="8:17">
      <c r="H1874" s="24" t="s">
        <v>483</v>
      </c>
      <c r="I1874" s="24" t="s">
        <v>3</v>
      </c>
      <c r="J1874" s="2">
        <v>56</v>
      </c>
      <c r="K1874" s="3">
        <v>93.23</v>
      </c>
      <c r="L1874" s="3">
        <v>90.69</v>
      </c>
      <c r="M1874" s="3">
        <v>90.62</v>
      </c>
      <c r="N1874" s="3">
        <v>90.68</v>
      </c>
      <c r="O1874" s="3">
        <v>89.85</v>
      </c>
      <c r="P1874" s="3">
        <v>88.33</v>
      </c>
      <c r="Q1874" s="2">
        <v>1319</v>
      </c>
    </row>
    <row r="1875" spans="8:17">
      <c r="H1875" s="24" t="s">
        <v>483</v>
      </c>
      <c r="I1875" s="24" t="s">
        <v>1</v>
      </c>
      <c r="J1875" s="2">
        <v>24</v>
      </c>
      <c r="K1875" s="3">
        <v>93.74</v>
      </c>
      <c r="L1875" s="3">
        <v>89.71</v>
      </c>
      <c r="M1875" s="3">
        <v>90.66</v>
      </c>
      <c r="N1875" s="3">
        <v>87.29</v>
      </c>
      <c r="O1875" s="3">
        <v>90.2</v>
      </c>
      <c r="P1875" s="3">
        <v>88.69</v>
      </c>
      <c r="Q1875" s="2">
        <v>1595</v>
      </c>
    </row>
    <row r="1876" spans="8:17">
      <c r="H1876" s="24" t="s">
        <v>483</v>
      </c>
      <c r="I1876" s="24" t="s">
        <v>2</v>
      </c>
      <c r="J1876" s="2">
        <v>56</v>
      </c>
      <c r="K1876" s="3">
        <v>93.44</v>
      </c>
      <c r="L1876" s="3">
        <v>92.9</v>
      </c>
      <c r="M1876" s="3">
        <v>90.92</v>
      </c>
      <c r="N1876" s="3">
        <v>89.36</v>
      </c>
      <c r="O1876" s="3">
        <v>89.87</v>
      </c>
      <c r="P1876" s="3">
        <v>89.32</v>
      </c>
      <c r="Q1876" s="2">
        <v>1046</v>
      </c>
    </row>
    <row r="1877" spans="8:17">
      <c r="H1877" s="24" t="s">
        <v>483</v>
      </c>
      <c r="I1877" s="24" t="s">
        <v>4</v>
      </c>
      <c r="J1877" s="2">
        <v>99</v>
      </c>
      <c r="K1877" s="3">
        <v>93.93</v>
      </c>
      <c r="L1877" s="3">
        <v>92.61</v>
      </c>
      <c r="M1877" s="3">
        <v>90.48</v>
      </c>
      <c r="N1877" s="3">
        <v>92.94</v>
      </c>
      <c r="O1877" s="3">
        <v>90.15</v>
      </c>
      <c r="P1877" s="3">
        <v>91.28</v>
      </c>
      <c r="Q1877" s="2">
        <v>806</v>
      </c>
    </row>
    <row r="1878" spans="8:17">
      <c r="H1878" s="24" t="s">
        <v>483</v>
      </c>
      <c r="I1878" s="24" t="s">
        <v>5</v>
      </c>
      <c r="J1878" s="2">
        <v>11</v>
      </c>
      <c r="K1878" s="3">
        <v>92.55</v>
      </c>
      <c r="L1878" s="3">
        <v>89.27</v>
      </c>
      <c r="M1878" s="3">
        <v>90.13</v>
      </c>
      <c r="N1878" s="3">
        <v>83.33</v>
      </c>
      <c r="O1878" s="3">
        <v>89.63</v>
      </c>
      <c r="P1878" s="3">
        <v>88.62</v>
      </c>
      <c r="Q1878" s="2">
        <v>3795</v>
      </c>
    </row>
    <row r="1879" spans="8:17">
      <c r="H1879" s="24" t="s">
        <v>483</v>
      </c>
      <c r="I1879" s="24" t="s">
        <v>6</v>
      </c>
      <c r="J1879" s="2">
        <v>37</v>
      </c>
      <c r="K1879" s="3">
        <v>93.66</v>
      </c>
      <c r="L1879" s="3">
        <v>90.56</v>
      </c>
      <c r="M1879" s="3">
        <v>89.9</v>
      </c>
      <c r="N1879" s="3">
        <v>90.55</v>
      </c>
      <c r="O1879" s="3">
        <v>90.28</v>
      </c>
      <c r="P1879" s="3">
        <v>89.65</v>
      </c>
      <c r="Q1879" s="2">
        <v>1778</v>
      </c>
    </row>
    <row r="1880" spans="8:17">
      <c r="H1880" s="24" t="s">
        <v>483</v>
      </c>
      <c r="I1880" s="24" t="s">
        <v>7</v>
      </c>
      <c r="J1880" s="2">
        <v>58</v>
      </c>
      <c r="K1880" s="3">
        <v>94.01</v>
      </c>
      <c r="L1880" s="3">
        <v>95.28</v>
      </c>
      <c r="M1880" s="3">
        <v>90.66</v>
      </c>
      <c r="N1880" s="3">
        <v>89.46</v>
      </c>
      <c r="O1880" s="3">
        <v>90.12</v>
      </c>
      <c r="P1880" s="3">
        <v>90.15</v>
      </c>
      <c r="Q1880" s="2">
        <v>1027</v>
      </c>
    </row>
    <row r="1881" spans="8:17">
      <c r="H1881" s="24" t="s">
        <v>483</v>
      </c>
      <c r="I1881" s="24" t="s">
        <v>10</v>
      </c>
      <c r="J1881" s="2">
        <v>94</v>
      </c>
      <c r="K1881" s="3">
        <v>94.13</v>
      </c>
      <c r="L1881" s="3">
        <v>92.39</v>
      </c>
      <c r="M1881" s="3">
        <v>90.31</v>
      </c>
      <c r="N1881" s="3">
        <v>89.41</v>
      </c>
      <c r="O1881" s="3">
        <v>90.23</v>
      </c>
      <c r="P1881" s="3">
        <v>88.52</v>
      </c>
      <c r="Q1881" s="2">
        <v>721</v>
      </c>
    </row>
    <row r="1882" spans="8:17">
      <c r="H1882" s="24" t="s">
        <v>483</v>
      </c>
      <c r="I1882" s="24" t="s">
        <v>13</v>
      </c>
      <c r="J1882" s="2">
        <v>12</v>
      </c>
      <c r="K1882" s="3">
        <v>93.23</v>
      </c>
      <c r="L1882" s="3">
        <v>87.37</v>
      </c>
      <c r="M1882" s="3">
        <v>89.35</v>
      </c>
      <c r="N1882" s="3">
        <v>84.8</v>
      </c>
      <c r="O1882" s="3">
        <v>90.05</v>
      </c>
      <c r="P1882" s="3">
        <v>87.95</v>
      </c>
      <c r="Q1882" s="2">
        <v>3217</v>
      </c>
    </row>
    <row r="1883" spans="8:17">
      <c r="H1883" s="24" t="s">
        <v>483</v>
      </c>
      <c r="I1883" s="24" t="s">
        <v>8</v>
      </c>
      <c r="J1883" s="2">
        <v>49</v>
      </c>
      <c r="K1883" s="3">
        <v>93.62</v>
      </c>
      <c r="L1883" s="3">
        <v>92.21</v>
      </c>
      <c r="M1883" s="3">
        <v>90.6</v>
      </c>
      <c r="N1883" s="3">
        <v>91.08</v>
      </c>
      <c r="O1883" s="3">
        <v>89.77</v>
      </c>
      <c r="P1883" s="3">
        <v>87.31</v>
      </c>
      <c r="Q1883" s="2">
        <v>1420</v>
      </c>
    </row>
    <row r="1884" spans="8:17">
      <c r="H1884" s="24" t="s">
        <v>483</v>
      </c>
      <c r="I1884" s="24" t="s">
        <v>11</v>
      </c>
      <c r="J1884" s="2">
        <v>89</v>
      </c>
      <c r="K1884" s="3">
        <v>94.46</v>
      </c>
      <c r="L1884" s="3">
        <v>94.56</v>
      </c>
      <c r="M1884" s="3">
        <v>90.58</v>
      </c>
      <c r="N1884" s="3">
        <v>90.87</v>
      </c>
      <c r="O1884" s="3">
        <v>90.52</v>
      </c>
      <c r="P1884" s="3">
        <v>90.08</v>
      </c>
      <c r="Q1884" s="2">
        <v>825</v>
      </c>
    </row>
    <row r="1885" spans="8:17">
      <c r="H1885" s="24" t="s">
        <v>483</v>
      </c>
      <c r="I1885" s="24" t="s">
        <v>14</v>
      </c>
      <c r="J1885" s="2">
        <v>15</v>
      </c>
      <c r="K1885" s="3">
        <v>93.94</v>
      </c>
      <c r="L1885" s="3">
        <v>90.45</v>
      </c>
      <c r="M1885" s="3">
        <v>89.44</v>
      </c>
      <c r="N1885" s="3">
        <v>84.52</v>
      </c>
      <c r="O1885" s="3">
        <v>90.45</v>
      </c>
      <c r="P1885" s="3">
        <v>87.73</v>
      </c>
      <c r="Q1885" s="2">
        <v>3703</v>
      </c>
    </row>
    <row r="1886" spans="8:17">
      <c r="H1886" s="24" t="s">
        <v>483</v>
      </c>
      <c r="I1886" s="24" t="s">
        <v>9</v>
      </c>
      <c r="J1886" s="2">
        <v>217</v>
      </c>
      <c r="K1886" s="3">
        <v>94.14</v>
      </c>
      <c r="L1886" s="3">
        <v>95.45</v>
      </c>
      <c r="M1886" s="3">
        <v>90.51</v>
      </c>
      <c r="N1886" s="3">
        <v>90.88</v>
      </c>
      <c r="O1886" s="3">
        <v>90.34</v>
      </c>
      <c r="P1886" s="3">
        <v>88.66</v>
      </c>
      <c r="Q1886" s="2">
        <v>335</v>
      </c>
    </row>
    <row r="1887" spans="8:17">
      <c r="H1887" s="24" t="s">
        <v>483</v>
      </c>
      <c r="I1887" s="24" t="s">
        <v>12</v>
      </c>
      <c r="J1887" s="2">
        <v>22</v>
      </c>
      <c r="K1887" s="3">
        <v>93.12</v>
      </c>
      <c r="L1887" s="3">
        <v>92.1</v>
      </c>
      <c r="M1887" s="3">
        <v>90.28</v>
      </c>
      <c r="N1887" s="3">
        <v>87.16</v>
      </c>
      <c r="O1887" s="3">
        <v>90.24</v>
      </c>
      <c r="P1887" s="3">
        <v>87.97</v>
      </c>
      <c r="Q1887" s="2">
        <v>2111</v>
      </c>
    </row>
    <row r="1888" spans="8:17">
      <c r="H1888" s="24" t="s">
        <v>483</v>
      </c>
      <c r="I1888" s="24" t="s">
        <v>15</v>
      </c>
      <c r="J1888" s="2">
        <v>48</v>
      </c>
      <c r="K1888" s="3">
        <v>94.22</v>
      </c>
      <c r="L1888" s="3">
        <v>92.17</v>
      </c>
      <c r="M1888" s="3">
        <v>89.59</v>
      </c>
      <c r="N1888" s="3">
        <v>91.08</v>
      </c>
      <c r="O1888" s="3">
        <v>90.26</v>
      </c>
      <c r="P1888" s="3">
        <v>87.57</v>
      </c>
      <c r="Q1888" s="2">
        <v>1528</v>
      </c>
    </row>
    <row r="1889" spans="8:17">
      <c r="H1889" s="24" t="s">
        <v>610</v>
      </c>
      <c r="I1889" s="24" t="s">
        <v>6</v>
      </c>
      <c r="J1889" s="2">
        <v>1</v>
      </c>
      <c r="K1889" s="3">
        <v>86.35</v>
      </c>
      <c r="L1889" s="3">
        <v>86.35</v>
      </c>
      <c r="M1889" s="3">
        <v>84.78</v>
      </c>
      <c r="N1889" s="3">
        <v>84.78</v>
      </c>
      <c r="O1889" s="3">
        <v>87.17</v>
      </c>
      <c r="P1889" s="3">
        <v>87.17</v>
      </c>
      <c r="Q1889" s="2">
        <v>2740</v>
      </c>
    </row>
    <row r="1890" spans="8:17">
      <c r="H1890" s="24" t="s">
        <v>610</v>
      </c>
      <c r="I1890" s="24" t="s">
        <v>7</v>
      </c>
      <c r="J1890" s="2">
        <v>1</v>
      </c>
      <c r="K1890" s="3">
        <v>89.76</v>
      </c>
      <c r="L1890" s="3">
        <v>89.76</v>
      </c>
      <c r="M1890" s="3">
        <v>87.31</v>
      </c>
      <c r="N1890" s="3">
        <v>87.31</v>
      </c>
      <c r="O1890" s="3">
        <v>90.2</v>
      </c>
      <c r="P1890" s="3">
        <v>90.2</v>
      </c>
      <c r="Q1890" s="2">
        <v>1170</v>
      </c>
    </row>
    <row r="1891" spans="8:17">
      <c r="H1891" s="24" t="s">
        <v>610</v>
      </c>
      <c r="I1891" s="24" t="s">
        <v>11</v>
      </c>
      <c r="J1891" s="2">
        <v>1</v>
      </c>
      <c r="K1891" s="3">
        <v>91.19</v>
      </c>
      <c r="L1891" s="3">
        <v>91.19</v>
      </c>
      <c r="M1891" s="3">
        <v>89</v>
      </c>
      <c r="N1891" s="3">
        <v>89</v>
      </c>
      <c r="O1891" s="3">
        <v>86.46</v>
      </c>
      <c r="P1891" s="3">
        <v>86.46</v>
      </c>
      <c r="Q1891" s="2">
        <v>600</v>
      </c>
    </row>
    <row r="1892" spans="8:17">
      <c r="H1892" s="24" t="s">
        <v>610</v>
      </c>
      <c r="I1892" s="24" t="s">
        <v>9</v>
      </c>
      <c r="J1892" s="2">
        <v>1</v>
      </c>
      <c r="K1892" s="3">
        <v>89.52</v>
      </c>
      <c r="L1892" s="3">
        <v>89.52</v>
      </c>
      <c r="M1892" s="3">
        <v>86.46</v>
      </c>
      <c r="N1892" s="3">
        <v>86.46</v>
      </c>
      <c r="O1892" s="3">
        <v>87.9</v>
      </c>
      <c r="P1892" s="3">
        <v>87.9</v>
      </c>
      <c r="Q1892" s="2">
        <v>820</v>
      </c>
    </row>
    <row r="1893" spans="8:17">
      <c r="H1893" s="24" t="s">
        <v>603</v>
      </c>
      <c r="I1893" s="24" t="s">
        <v>2</v>
      </c>
      <c r="J1893" s="2">
        <v>1</v>
      </c>
      <c r="K1893" s="3">
        <v>89.92</v>
      </c>
      <c r="L1893" s="3">
        <v>89.92</v>
      </c>
      <c r="M1893" s="3">
        <v>90.14</v>
      </c>
      <c r="N1893" s="3">
        <v>90.14</v>
      </c>
      <c r="O1893" s="3">
        <v>87.43</v>
      </c>
      <c r="P1893" s="3">
        <v>87.43</v>
      </c>
      <c r="Q1893" s="2">
        <v>2160</v>
      </c>
    </row>
    <row r="1894" spans="8:17">
      <c r="H1894" s="24" t="s">
        <v>603</v>
      </c>
      <c r="I1894" s="24" t="s">
        <v>5</v>
      </c>
      <c r="J1894" s="2">
        <v>2</v>
      </c>
      <c r="K1894" s="3">
        <v>93.53</v>
      </c>
      <c r="L1894" s="3">
        <v>92.06</v>
      </c>
      <c r="M1894" s="3">
        <v>91.81</v>
      </c>
      <c r="N1894" s="3">
        <v>91.33</v>
      </c>
      <c r="O1894" s="3">
        <v>87.66</v>
      </c>
      <c r="P1894" s="3">
        <v>87.25</v>
      </c>
      <c r="Q1894" s="2">
        <v>570</v>
      </c>
    </row>
    <row r="1895" spans="8:17">
      <c r="H1895" s="24" t="s">
        <v>603</v>
      </c>
      <c r="I1895" s="24" t="s">
        <v>13</v>
      </c>
      <c r="J1895" s="2">
        <v>1</v>
      </c>
      <c r="K1895" s="3">
        <v>94.01</v>
      </c>
      <c r="L1895" s="3">
        <v>94.01</v>
      </c>
      <c r="M1895" s="3">
        <v>89.73</v>
      </c>
      <c r="N1895" s="3">
        <v>89.73</v>
      </c>
      <c r="O1895" s="3">
        <v>89.07</v>
      </c>
      <c r="P1895" s="3">
        <v>89.07</v>
      </c>
      <c r="Q1895" s="2">
        <v>650</v>
      </c>
    </row>
    <row r="1896" spans="8:17">
      <c r="H1896" s="24" t="s">
        <v>603</v>
      </c>
      <c r="I1896" s="24" t="s">
        <v>11</v>
      </c>
      <c r="J1896" s="2">
        <v>1</v>
      </c>
      <c r="K1896" s="3">
        <v>94.36</v>
      </c>
      <c r="L1896" s="3">
        <v>94.36</v>
      </c>
      <c r="M1896" s="3">
        <v>91.72</v>
      </c>
      <c r="N1896" s="3">
        <v>91.72</v>
      </c>
      <c r="O1896" s="3">
        <v>85.13</v>
      </c>
      <c r="P1896" s="3">
        <v>85.13</v>
      </c>
      <c r="Q1896" s="2">
        <v>860</v>
      </c>
    </row>
    <row r="1897" spans="8:17">
      <c r="H1897" s="24" t="s">
        <v>603</v>
      </c>
      <c r="I1897" s="24" t="s">
        <v>14</v>
      </c>
      <c r="J1897" s="2">
        <v>1</v>
      </c>
      <c r="K1897" s="3">
        <v>91.47</v>
      </c>
      <c r="L1897" s="3">
        <v>91.47</v>
      </c>
      <c r="M1897" s="3">
        <v>91.25</v>
      </c>
      <c r="N1897" s="3">
        <v>91.25</v>
      </c>
      <c r="O1897" s="3">
        <v>86.55</v>
      </c>
      <c r="P1897" s="3">
        <v>86.55</v>
      </c>
      <c r="Q1897" s="2">
        <v>380</v>
      </c>
    </row>
    <row r="1898" spans="8:17">
      <c r="H1898" s="24" t="s">
        <v>603</v>
      </c>
      <c r="I1898" s="24" t="s">
        <v>9</v>
      </c>
      <c r="J1898" s="2">
        <v>1</v>
      </c>
      <c r="K1898" s="3">
        <v>93.51</v>
      </c>
      <c r="L1898" s="3">
        <v>93.51</v>
      </c>
      <c r="M1898" s="3">
        <v>93.74</v>
      </c>
      <c r="N1898" s="3">
        <v>93.74</v>
      </c>
      <c r="O1898" s="3">
        <v>86.48</v>
      </c>
      <c r="P1898" s="3">
        <v>86.48</v>
      </c>
      <c r="Q1898" s="2">
        <v>4180</v>
      </c>
    </row>
    <row r="1899" spans="8:17">
      <c r="H1899" s="24" t="s">
        <v>603</v>
      </c>
      <c r="I1899" s="24" t="s">
        <v>15</v>
      </c>
      <c r="J1899" s="2">
        <v>1</v>
      </c>
      <c r="K1899" s="3">
        <v>91.56</v>
      </c>
      <c r="L1899" s="3">
        <v>91.56</v>
      </c>
      <c r="M1899" s="3">
        <v>91.01</v>
      </c>
      <c r="N1899" s="3">
        <v>91.01</v>
      </c>
      <c r="O1899" s="3">
        <v>90.53</v>
      </c>
      <c r="P1899" s="3">
        <v>90.53</v>
      </c>
      <c r="Q1899" s="2">
        <v>400</v>
      </c>
    </row>
    <row r="1900" spans="8:17">
      <c r="H1900" s="24" t="s">
        <v>608</v>
      </c>
      <c r="I1900" s="24" t="s">
        <v>2</v>
      </c>
      <c r="J1900" s="2">
        <v>1</v>
      </c>
      <c r="K1900" s="3">
        <v>92.09</v>
      </c>
      <c r="L1900" s="3">
        <v>92.09</v>
      </c>
      <c r="M1900" s="3">
        <v>91.51</v>
      </c>
      <c r="N1900" s="3">
        <v>91.51</v>
      </c>
      <c r="O1900" s="3">
        <v>90.32</v>
      </c>
      <c r="P1900" s="3">
        <v>90.32</v>
      </c>
      <c r="Q1900" s="2">
        <v>1600</v>
      </c>
    </row>
    <row r="1901" spans="8:17">
      <c r="H1901" s="24" t="s">
        <v>608</v>
      </c>
      <c r="I1901" s="24" t="s">
        <v>4</v>
      </c>
      <c r="J1901" s="2">
        <v>1</v>
      </c>
      <c r="K1901" s="3">
        <v>92.19</v>
      </c>
      <c r="L1901" s="3">
        <v>92.19</v>
      </c>
      <c r="M1901" s="3">
        <v>90.69</v>
      </c>
      <c r="N1901" s="3">
        <v>90.69</v>
      </c>
      <c r="O1901" s="3">
        <v>86.83</v>
      </c>
      <c r="P1901" s="3">
        <v>86.83</v>
      </c>
      <c r="Q1901" s="2">
        <v>180</v>
      </c>
    </row>
    <row r="1902" spans="8:17">
      <c r="H1902" s="24" t="s">
        <v>608</v>
      </c>
      <c r="I1902" s="24" t="s">
        <v>10</v>
      </c>
      <c r="J1902" s="2">
        <v>1</v>
      </c>
      <c r="K1902" s="3">
        <v>98.11</v>
      </c>
      <c r="L1902" s="3">
        <v>98.11</v>
      </c>
      <c r="M1902" s="3">
        <v>89.15</v>
      </c>
      <c r="N1902" s="3">
        <v>89.15</v>
      </c>
      <c r="O1902" s="3">
        <v>85.61</v>
      </c>
      <c r="P1902" s="3">
        <v>85.61</v>
      </c>
      <c r="Q1902" s="2">
        <v>410</v>
      </c>
    </row>
    <row r="1903" spans="8:17">
      <c r="H1903" s="24" t="s">
        <v>608</v>
      </c>
      <c r="I1903" s="24" t="s">
        <v>13</v>
      </c>
      <c r="J1903" s="2">
        <v>1</v>
      </c>
      <c r="K1903" s="3">
        <v>90.81</v>
      </c>
      <c r="L1903" s="3">
        <v>90.81</v>
      </c>
      <c r="M1903" s="3">
        <v>90.2</v>
      </c>
      <c r="N1903" s="3">
        <v>90.2</v>
      </c>
      <c r="O1903" s="3">
        <v>89.57</v>
      </c>
      <c r="P1903" s="3">
        <v>89.57</v>
      </c>
      <c r="Q1903" s="2">
        <v>480</v>
      </c>
    </row>
    <row r="1904" spans="8:17">
      <c r="H1904" s="24" t="s">
        <v>608</v>
      </c>
      <c r="I1904" s="24" t="s">
        <v>14</v>
      </c>
      <c r="J1904" s="2">
        <v>1</v>
      </c>
      <c r="K1904" s="3">
        <v>92.18</v>
      </c>
      <c r="L1904" s="3">
        <v>92.18</v>
      </c>
      <c r="M1904" s="3">
        <v>90.23</v>
      </c>
      <c r="N1904" s="3">
        <v>90.23</v>
      </c>
      <c r="O1904" s="3">
        <v>87.34</v>
      </c>
      <c r="P1904" s="3">
        <v>87.34</v>
      </c>
      <c r="Q1904" s="2">
        <v>2020</v>
      </c>
    </row>
    <row r="1905" spans="8:17">
      <c r="H1905" s="24" t="s">
        <v>613</v>
      </c>
      <c r="I1905" s="24" t="s">
        <v>11</v>
      </c>
      <c r="J1905" s="2">
        <v>1</v>
      </c>
      <c r="K1905" s="3">
        <v>90.11</v>
      </c>
      <c r="L1905" s="3">
        <v>90.11</v>
      </c>
      <c r="M1905" s="3">
        <v>89.1</v>
      </c>
      <c r="N1905" s="3">
        <v>89.1</v>
      </c>
      <c r="O1905" s="3">
        <v>87.13</v>
      </c>
      <c r="P1905" s="3">
        <v>87.13</v>
      </c>
      <c r="Q1905" s="2">
        <v>410</v>
      </c>
    </row>
    <row r="1906" spans="8:17">
      <c r="H1906" s="24" t="s">
        <v>613</v>
      </c>
      <c r="I1906" s="24" t="s">
        <v>14</v>
      </c>
      <c r="J1906" s="2">
        <v>1</v>
      </c>
      <c r="K1906" s="3">
        <v>90.87</v>
      </c>
      <c r="L1906" s="3">
        <v>90.87</v>
      </c>
      <c r="M1906" s="3">
        <v>89.21</v>
      </c>
      <c r="N1906" s="3">
        <v>89.21</v>
      </c>
      <c r="O1906" s="3">
        <v>86.98</v>
      </c>
      <c r="P1906" s="3">
        <v>86.98</v>
      </c>
      <c r="Q1906" s="2">
        <v>650</v>
      </c>
    </row>
    <row r="1907" spans="8:17">
      <c r="H1907" s="24" t="s">
        <v>534</v>
      </c>
      <c r="I1907" s="24" t="s">
        <v>3</v>
      </c>
      <c r="J1907" s="2">
        <v>5</v>
      </c>
      <c r="K1907" s="3">
        <v>92.45</v>
      </c>
      <c r="L1907" s="3">
        <v>90.76</v>
      </c>
      <c r="M1907" s="3">
        <v>91.12</v>
      </c>
      <c r="N1907" s="3">
        <v>90.42</v>
      </c>
      <c r="O1907" s="3">
        <v>88.97</v>
      </c>
      <c r="P1907" s="3">
        <v>87.6</v>
      </c>
      <c r="Q1907" s="2">
        <v>1444</v>
      </c>
    </row>
    <row r="1908" spans="8:17">
      <c r="H1908" s="24" t="s">
        <v>534</v>
      </c>
      <c r="I1908" s="24" t="s">
        <v>1</v>
      </c>
      <c r="J1908" s="2">
        <v>5</v>
      </c>
      <c r="K1908" s="3">
        <v>92.94</v>
      </c>
      <c r="L1908" s="3">
        <v>91.03</v>
      </c>
      <c r="M1908" s="3">
        <v>91</v>
      </c>
      <c r="N1908" s="3">
        <v>88.75</v>
      </c>
      <c r="O1908" s="3">
        <v>89.26</v>
      </c>
      <c r="P1908" s="3">
        <v>86.83</v>
      </c>
      <c r="Q1908" s="2">
        <v>1552</v>
      </c>
    </row>
    <row r="1909" spans="8:17">
      <c r="H1909" s="24" t="s">
        <v>534</v>
      </c>
      <c r="I1909" s="24" t="s">
        <v>2</v>
      </c>
      <c r="J1909" s="2">
        <v>2</v>
      </c>
      <c r="K1909" s="3">
        <v>93.59</v>
      </c>
      <c r="L1909" s="3">
        <v>91.08</v>
      </c>
      <c r="M1909" s="3">
        <v>90.74</v>
      </c>
      <c r="N1909" s="3">
        <v>88.3</v>
      </c>
      <c r="O1909" s="3">
        <v>88.51</v>
      </c>
      <c r="P1909" s="3">
        <v>87.96</v>
      </c>
      <c r="Q1909" s="2">
        <v>2050</v>
      </c>
    </row>
    <row r="1910" spans="8:17">
      <c r="H1910" s="24" t="s">
        <v>534</v>
      </c>
      <c r="I1910" s="24" t="s">
        <v>4</v>
      </c>
      <c r="J1910" s="2">
        <v>11</v>
      </c>
      <c r="K1910" s="3">
        <v>94.13</v>
      </c>
      <c r="L1910" s="3">
        <v>90.78</v>
      </c>
      <c r="M1910" s="3">
        <v>89.85</v>
      </c>
      <c r="N1910" s="3">
        <v>91.17</v>
      </c>
      <c r="O1910" s="3">
        <v>90.11</v>
      </c>
      <c r="P1910" s="3">
        <v>87.1</v>
      </c>
      <c r="Q1910" s="2">
        <v>776</v>
      </c>
    </row>
    <row r="1911" spans="8:17">
      <c r="H1911" s="24" t="s">
        <v>534</v>
      </c>
      <c r="I1911" s="24" t="s">
        <v>5</v>
      </c>
      <c r="J1911" s="2">
        <v>4</v>
      </c>
      <c r="K1911" s="3">
        <v>90.55</v>
      </c>
      <c r="L1911" s="3">
        <v>88.94</v>
      </c>
      <c r="M1911" s="3">
        <v>89.6</v>
      </c>
      <c r="N1911" s="3">
        <v>88.53</v>
      </c>
      <c r="O1911" s="3">
        <v>90.12</v>
      </c>
      <c r="P1911" s="3">
        <v>89.58</v>
      </c>
      <c r="Q1911" s="2">
        <v>1315</v>
      </c>
    </row>
    <row r="1912" spans="8:17">
      <c r="H1912" s="24" t="s">
        <v>534</v>
      </c>
      <c r="I1912" s="24" t="s">
        <v>6</v>
      </c>
      <c r="J1912" s="2">
        <v>6</v>
      </c>
      <c r="K1912" s="3">
        <v>93.04</v>
      </c>
      <c r="L1912" s="3">
        <v>90.16</v>
      </c>
      <c r="M1912" s="3">
        <v>89.55</v>
      </c>
      <c r="N1912" s="3">
        <v>87.72</v>
      </c>
      <c r="O1912" s="3">
        <v>89.55</v>
      </c>
      <c r="P1912" s="3">
        <v>88.1</v>
      </c>
      <c r="Q1912" s="2">
        <v>2102</v>
      </c>
    </row>
    <row r="1913" spans="8:17">
      <c r="H1913" s="24" t="s">
        <v>534</v>
      </c>
      <c r="I1913" s="24" t="s">
        <v>7</v>
      </c>
      <c r="J1913" s="2">
        <v>4</v>
      </c>
      <c r="K1913" s="3">
        <v>91.22</v>
      </c>
      <c r="L1913" s="3">
        <v>88.4</v>
      </c>
      <c r="M1913" s="3">
        <v>89.26</v>
      </c>
      <c r="N1913" s="3">
        <v>87.33</v>
      </c>
      <c r="O1913" s="3">
        <v>89.54</v>
      </c>
      <c r="P1913" s="3">
        <v>88.99</v>
      </c>
      <c r="Q1913" s="2">
        <v>2315</v>
      </c>
    </row>
    <row r="1914" spans="8:17">
      <c r="H1914" s="24" t="s">
        <v>534</v>
      </c>
      <c r="I1914" s="24" t="s">
        <v>10</v>
      </c>
      <c r="J1914" s="2">
        <v>17</v>
      </c>
      <c r="K1914" s="3">
        <v>93.45</v>
      </c>
      <c r="L1914" s="3">
        <v>91.11</v>
      </c>
      <c r="M1914" s="3">
        <v>89.72</v>
      </c>
      <c r="N1914" s="3">
        <v>87.04</v>
      </c>
      <c r="O1914" s="3">
        <v>89.44</v>
      </c>
      <c r="P1914" s="3">
        <v>87</v>
      </c>
      <c r="Q1914" s="2">
        <v>839</v>
      </c>
    </row>
    <row r="1915" spans="8:17">
      <c r="H1915" s="24" t="s">
        <v>534</v>
      </c>
      <c r="I1915" s="24" t="s">
        <v>13</v>
      </c>
      <c r="J1915" s="2">
        <v>6</v>
      </c>
      <c r="K1915" s="3">
        <v>92.95</v>
      </c>
      <c r="L1915" s="3">
        <v>90.22</v>
      </c>
      <c r="M1915" s="3">
        <v>90.72</v>
      </c>
      <c r="N1915" s="3">
        <v>87.37</v>
      </c>
      <c r="O1915" s="3">
        <v>89.36</v>
      </c>
      <c r="P1915" s="3">
        <v>87.2</v>
      </c>
      <c r="Q1915" s="2">
        <v>1413</v>
      </c>
    </row>
    <row r="1916" spans="8:17">
      <c r="H1916" s="24" t="s">
        <v>534</v>
      </c>
      <c r="I1916" s="24" t="s">
        <v>8</v>
      </c>
      <c r="J1916" s="2">
        <v>2</v>
      </c>
      <c r="K1916" s="3">
        <v>93.39</v>
      </c>
      <c r="L1916" s="3">
        <v>92.51</v>
      </c>
      <c r="M1916" s="3">
        <v>90.59</v>
      </c>
      <c r="N1916" s="3">
        <v>88.5</v>
      </c>
      <c r="O1916" s="3">
        <v>90.78</v>
      </c>
      <c r="P1916" s="3">
        <v>88.97</v>
      </c>
      <c r="Q1916" s="2">
        <v>1925</v>
      </c>
    </row>
    <row r="1917" spans="8:17">
      <c r="H1917" s="24" t="s">
        <v>534</v>
      </c>
      <c r="I1917" s="24" t="s">
        <v>11</v>
      </c>
      <c r="J1917" s="2">
        <v>13</v>
      </c>
      <c r="K1917" s="3">
        <v>92.97</v>
      </c>
      <c r="L1917" s="3">
        <v>89.87</v>
      </c>
      <c r="M1917" s="3">
        <v>89.8</v>
      </c>
      <c r="N1917" s="3">
        <v>87.07</v>
      </c>
      <c r="O1917" s="3">
        <v>89.43</v>
      </c>
      <c r="P1917" s="3">
        <v>87.67</v>
      </c>
      <c r="Q1917" s="2">
        <v>619</v>
      </c>
    </row>
    <row r="1918" spans="8:17">
      <c r="H1918" s="24" t="s">
        <v>534</v>
      </c>
      <c r="I1918" s="24" t="s">
        <v>14</v>
      </c>
      <c r="J1918" s="2">
        <v>8</v>
      </c>
      <c r="K1918" s="3">
        <v>92.17</v>
      </c>
      <c r="L1918" s="3">
        <v>83.19</v>
      </c>
      <c r="M1918" s="3">
        <v>90.34</v>
      </c>
      <c r="N1918" s="3">
        <v>84.03</v>
      </c>
      <c r="O1918" s="3">
        <v>89.21</v>
      </c>
      <c r="P1918" s="3">
        <v>84.03</v>
      </c>
      <c r="Q1918" s="2">
        <v>2375</v>
      </c>
    </row>
    <row r="1919" spans="8:17">
      <c r="H1919" s="24" t="s">
        <v>534</v>
      </c>
      <c r="I1919" s="24" t="s">
        <v>9</v>
      </c>
      <c r="J1919" s="2">
        <v>10</v>
      </c>
      <c r="K1919" s="3">
        <v>93.76</v>
      </c>
      <c r="L1919" s="3">
        <v>88</v>
      </c>
      <c r="M1919" s="3">
        <v>89.54</v>
      </c>
      <c r="N1919" s="3">
        <v>85.63</v>
      </c>
      <c r="O1919" s="3">
        <v>89.7</v>
      </c>
      <c r="P1919" s="3">
        <v>87.19</v>
      </c>
      <c r="Q1919" s="2">
        <v>1195</v>
      </c>
    </row>
    <row r="1920" spans="8:17">
      <c r="H1920" s="24" t="s">
        <v>534</v>
      </c>
      <c r="I1920" s="24" t="s">
        <v>12</v>
      </c>
      <c r="J1920" s="2">
        <v>5</v>
      </c>
      <c r="K1920" s="3">
        <v>94.64</v>
      </c>
      <c r="L1920" s="3">
        <v>87.89</v>
      </c>
      <c r="M1920" s="3">
        <v>88.87</v>
      </c>
      <c r="N1920" s="3">
        <v>86.15</v>
      </c>
      <c r="O1920" s="3">
        <v>91</v>
      </c>
      <c r="P1920" s="3">
        <v>88.33</v>
      </c>
      <c r="Q1920" s="2">
        <v>4700</v>
      </c>
    </row>
    <row r="1921" spans="8:17">
      <c r="H1921" s="24" t="s">
        <v>534</v>
      </c>
      <c r="I1921" s="24" t="s">
        <v>15</v>
      </c>
      <c r="J1921" s="2">
        <v>30</v>
      </c>
      <c r="K1921" s="3">
        <v>94.28</v>
      </c>
      <c r="L1921" s="3">
        <v>89.43</v>
      </c>
      <c r="M1921" s="3">
        <v>90.34</v>
      </c>
      <c r="N1921" s="3">
        <v>87.11</v>
      </c>
      <c r="O1921" s="3">
        <v>89.81</v>
      </c>
      <c r="P1921" s="3">
        <v>87.43</v>
      </c>
      <c r="Q1921" s="2">
        <v>273</v>
      </c>
    </row>
    <row r="1922" spans="8:17">
      <c r="H1922" s="24" t="s">
        <v>552</v>
      </c>
      <c r="I1922" s="24" t="s">
        <v>3</v>
      </c>
      <c r="J1922" s="2">
        <v>1</v>
      </c>
      <c r="K1922" s="3">
        <v>93.96</v>
      </c>
      <c r="L1922" s="3">
        <v>93.96</v>
      </c>
      <c r="M1922" s="3">
        <v>94.16</v>
      </c>
      <c r="N1922" s="3">
        <v>94.16</v>
      </c>
      <c r="O1922" s="3">
        <v>90.75</v>
      </c>
      <c r="P1922" s="3">
        <v>90.75</v>
      </c>
      <c r="Q1922" s="2">
        <v>2160</v>
      </c>
    </row>
    <row r="1923" spans="8:17">
      <c r="H1923" s="24" t="s">
        <v>552</v>
      </c>
      <c r="I1923" s="24" t="s">
        <v>1</v>
      </c>
      <c r="J1923" s="2">
        <v>1</v>
      </c>
      <c r="K1923" s="3">
        <v>93.26</v>
      </c>
      <c r="L1923" s="3">
        <v>93.26</v>
      </c>
      <c r="M1923" s="3">
        <v>93.3</v>
      </c>
      <c r="N1923" s="3">
        <v>93.3</v>
      </c>
      <c r="O1923" s="3">
        <v>88.36</v>
      </c>
      <c r="P1923" s="3">
        <v>88.36</v>
      </c>
      <c r="Q1923" s="2">
        <v>1710</v>
      </c>
    </row>
    <row r="1924" spans="8:17">
      <c r="H1924" s="24" t="s">
        <v>552</v>
      </c>
      <c r="I1924" s="24" t="s">
        <v>2</v>
      </c>
      <c r="J1924" s="2">
        <v>1</v>
      </c>
      <c r="K1924" s="3">
        <v>93.76</v>
      </c>
      <c r="L1924" s="3">
        <v>93.76</v>
      </c>
      <c r="M1924" s="3">
        <v>92.34</v>
      </c>
      <c r="N1924" s="3">
        <v>92.34</v>
      </c>
      <c r="O1924" s="3">
        <v>89.42</v>
      </c>
      <c r="P1924" s="3">
        <v>89.42</v>
      </c>
      <c r="Q1924" s="2">
        <v>1340</v>
      </c>
    </row>
    <row r="1925" spans="8:17">
      <c r="H1925" s="24" t="s">
        <v>552</v>
      </c>
      <c r="I1925" s="24" t="s">
        <v>4</v>
      </c>
      <c r="J1925" s="2">
        <v>6</v>
      </c>
      <c r="K1925" s="3">
        <v>92.19</v>
      </c>
      <c r="L1925" s="3">
        <v>90.2</v>
      </c>
      <c r="M1925" s="3">
        <v>91.08</v>
      </c>
      <c r="N1925" s="3">
        <v>89.52</v>
      </c>
      <c r="O1925" s="3">
        <v>88.04</v>
      </c>
      <c r="P1925" s="3">
        <v>86.33</v>
      </c>
      <c r="Q1925" s="2">
        <v>798</v>
      </c>
    </row>
    <row r="1926" spans="8:17">
      <c r="H1926" s="24" t="s">
        <v>552</v>
      </c>
      <c r="I1926" s="24" t="s">
        <v>5</v>
      </c>
      <c r="J1926" s="2">
        <v>7</v>
      </c>
      <c r="K1926" s="3">
        <v>92.14</v>
      </c>
      <c r="L1926" s="3">
        <v>90.33</v>
      </c>
      <c r="M1926" s="3">
        <v>91.45</v>
      </c>
      <c r="N1926" s="3">
        <v>90.27</v>
      </c>
      <c r="O1926" s="3">
        <v>88.72</v>
      </c>
      <c r="P1926" s="3">
        <v>87.82</v>
      </c>
      <c r="Q1926" s="2">
        <v>946</v>
      </c>
    </row>
    <row r="1927" spans="8:17">
      <c r="H1927" s="24" t="s">
        <v>552</v>
      </c>
      <c r="I1927" s="24" t="s">
        <v>10</v>
      </c>
      <c r="J1927" s="2">
        <v>7</v>
      </c>
      <c r="K1927" s="3">
        <v>91.88</v>
      </c>
      <c r="L1927" s="3">
        <v>87.35</v>
      </c>
      <c r="M1927" s="3">
        <v>90.7</v>
      </c>
      <c r="N1927" s="3">
        <v>85.89</v>
      </c>
      <c r="O1927" s="3">
        <v>88.11</v>
      </c>
      <c r="P1927" s="3">
        <v>85.3</v>
      </c>
      <c r="Q1927" s="2">
        <v>794</v>
      </c>
    </row>
    <row r="1928" spans="8:17">
      <c r="H1928" s="24" t="s">
        <v>552</v>
      </c>
      <c r="I1928" s="24" t="s">
        <v>13</v>
      </c>
      <c r="J1928" s="2">
        <v>5</v>
      </c>
      <c r="K1928" s="3">
        <v>92.08</v>
      </c>
      <c r="L1928" s="3">
        <v>90.12</v>
      </c>
      <c r="M1928" s="3">
        <v>90.27</v>
      </c>
      <c r="N1928" s="3">
        <v>87.47</v>
      </c>
      <c r="O1928" s="3">
        <v>88.59</v>
      </c>
      <c r="P1928" s="3">
        <v>87.83</v>
      </c>
      <c r="Q1928" s="2">
        <v>740</v>
      </c>
    </row>
    <row r="1929" spans="8:17">
      <c r="H1929" s="24" t="s">
        <v>552</v>
      </c>
      <c r="I1929" s="24" t="s">
        <v>11</v>
      </c>
      <c r="J1929" s="2">
        <v>4</v>
      </c>
      <c r="K1929" s="3">
        <v>93.57</v>
      </c>
      <c r="L1929" s="3">
        <v>91.79</v>
      </c>
      <c r="M1929" s="3">
        <v>92.77</v>
      </c>
      <c r="N1929" s="3">
        <v>91</v>
      </c>
      <c r="O1929" s="3">
        <v>89.17</v>
      </c>
      <c r="P1929" s="3">
        <v>87.49</v>
      </c>
      <c r="Q1929" s="2">
        <v>665</v>
      </c>
    </row>
    <row r="1930" spans="8:17">
      <c r="H1930" s="24" t="s">
        <v>552</v>
      </c>
      <c r="I1930" s="24" t="s">
        <v>14</v>
      </c>
      <c r="J1930" s="2">
        <v>6</v>
      </c>
      <c r="K1930" s="3">
        <v>92.2</v>
      </c>
      <c r="L1930" s="3">
        <v>89.1</v>
      </c>
      <c r="M1930" s="3">
        <v>91.07</v>
      </c>
      <c r="N1930" s="3">
        <v>88.87</v>
      </c>
      <c r="O1930" s="3">
        <v>88.52</v>
      </c>
      <c r="P1930" s="3">
        <v>88.08</v>
      </c>
      <c r="Q1930" s="2">
        <v>705</v>
      </c>
    </row>
    <row r="1931" spans="8:17">
      <c r="H1931" s="24" t="s">
        <v>552</v>
      </c>
      <c r="I1931" s="24" t="s">
        <v>9</v>
      </c>
      <c r="J1931" s="2">
        <v>1</v>
      </c>
      <c r="K1931" s="3">
        <v>88.27</v>
      </c>
      <c r="L1931" s="3">
        <v>88.27</v>
      </c>
      <c r="M1931" s="3">
        <v>88.7</v>
      </c>
      <c r="N1931" s="3">
        <v>88.7</v>
      </c>
      <c r="O1931" s="3">
        <v>88.31</v>
      </c>
      <c r="P1931" s="3">
        <v>88.31</v>
      </c>
      <c r="Q1931" s="2">
        <v>1970</v>
      </c>
    </row>
    <row r="1932" spans="8:17">
      <c r="H1932" s="24" t="s">
        <v>552</v>
      </c>
      <c r="I1932" s="24" t="s">
        <v>12</v>
      </c>
      <c r="J1932" s="2">
        <v>1</v>
      </c>
      <c r="K1932" s="3">
        <v>90.77</v>
      </c>
      <c r="L1932" s="3">
        <v>90.77</v>
      </c>
      <c r="M1932" s="3">
        <v>89.33</v>
      </c>
      <c r="N1932" s="3">
        <v>89.33</v>
      </c>
      <c r="O1932" s="3">
        <v>87.87</v>
      </c>
      <c r="P1932" s="3">
        <v>87.87</v>
      </c>
      <c r="Q1932" s="2">
        <v>2210</v>
      </c>
    </row>
    <row r="1933" spans="8:17">
      <c r="H1933" s="24" t="s">
        <v>552</v>
      </c>
      <c r="I1933" s="24" t="s">
        <v>15</v>
      </c>
      <c r="J1933" s="2">
        <v>16</v>
      </c>
      <c r="K1933" s="3">
        <v>92.41</v>
      </c>
      <c r="L1933" s="3">
        <v>89.75</v>
      </c>
      <c r="M1933" s="3">
        <v>90.38</v>
      </c>
      <c r="N1933" s="3">
        <v>87.53</v>
      </c>
      <c r="O1933" s="3">
        <v>88.45</v>
      </c>
      <c r="P1933" s="3">
        <v>86.48</v>
      </c>
      <c r="Q1933" s="2">
        <v>301</v>
      </c>
    </row>
    <row r="1934" spans="8:17">
      <c r="H1934" s="24" t="s">
        <v>487</v>
      </c>
      <c r="I1934" s="24" t="s">
        <v>3</v>
      </c>
      <c r="J1934" s="2">
        <v>80</v>
      </c>
      <c r="K1934" s="3">
        <v>94.5</v>
      </c>
      <c r="L1934" s="3">
        <v>95.56</v>
      </c>
      <c r="M1934" s="3">
        <v>93.06</v>
      </c>
      <c r="N1934" s="3">
        <v>93.02</v>
      </c>
      <c r="O1934" s="3">
        <v>88.22</v>
      </c>
      <c r="P1934" s="3">
        <v>87.68</v>
      </c>
      <c r="Q1934" s="2">
        <v>727</v>
      </c>
    </row>
    <row r="1935" spans="8:17">
      <c r="H1935" s="24" t="s">
        <v>487</v>
      </c>
      <c r="I1935" s="24" t="s">
        <v>1</v>
      </c>
      <c r="J1935" s="2">
        <v>57</v>
      </c>
      <c r="K1935" s="3">
        <v>94.87</v>
      </c>
      <c r="L1935" s="3">
        <v>94.88</v>
      </c>
      <c r="M1935" s="3">
        <v>93.04</v>
      </c>
      <c r="N1935" s="3">
        <v>91.85</v>
      </c>
      <c r="O1935" s="3">
        <v>88.22</v>
      </c>
      <c r="P1935" s="3">
        <v>87.87</v>
      </c>
      <c r="Q1935" s="2">
        <v>688</v>
      </c>
    </row>
    <row r="1936" spans="8:17">
      <c r="H1936" s="24" t="s">
        <v>487</v>
      </c>
      <c r="I1936" s="24" t="s">
        <v>2</v>
      </c>
      <c r="J1936" s="2">
        <v>37</v>
      </c>
      <c r="K1936" s="3">
        <v>94.66</v>
      </c>
      <c r="L1936" s="3">
        <v>94.17</v>
      </c>
      <c r="M1936" s="3">
        <v>93.3</v>
      </c>
      <c r="N1936" s="3">
        <v>92.27</v>
      </c>
      <c r="O1936" s="3">
        <v>88.31</v>
      </c>
      <c r="P1936" s="3">
        <v>87.53</v>
      </c>
      <c r="Q1936" s="2">
        <v>1032</v>
      </c>
    </row>
    <row r="1937" spans="8:17">
      <c r="H1937" s="24" t="s">
        <v>487</v>
      </c>
      <c r="I1937" s="24" t="s">
        <v>4</v>
      </c>
      <c r="J1937" s="2">
        <v>30</v>
      </c>
      <c r="K1937" s="3">
        <v>94.45</v>
      </c>
      <c r="L1937" s="3">
        <v>95.6</v>
      </c>
      <c r="M1937" s="3">
        <v>92.96</v>
      </c>
      <c r="N1937" s="3">
        <v>94.4</v>
      </c>
      <c r="O1937" s="3">
        <v>88.07</v>
      </c>
      <c r="P1937" s="3">
        <v>87.82</v>
      </c>
      <c r="Q1937" s="2">
        <v>2180</v>
      </c>
    </row>
    <row r="1938" spans="8:17">
      <c r="H1938" s="24" t="s">
        <v>487</v>
      </c>
      <c r="I1938" s="24" t="s">
        <v>5</v>
      </c>
      <c r="J1938" s="2">
        <v>203</v>
      </c>
      <c r="K1938" s="3">
        <v>95.07</v>
      </c>
      <c r="L1938" s="3">
        <v>95.48</v>
      </c>
      <c r="M1938" s="3">
        <v>93.03</v>
      </c>
      <c r="N1938" s="3">
        <v>93.86</v>
      </c>
      <c r="O1938" s="3">
        <v>88.36</v>
      </c>
      <c r="P1938" s="3">
        <v>87.79</v>
      </c>
      <c r="Q1938" s="2">
        <v>277</v>
      </c>
    </row>
    <row r="1939" spans="8:17">
      <c r="H1939" s="24" t="s">
        <v>487</v>
      </c>
      <c r="I1939" s="24" t="s">
        <v>6</v>
      </c>
      <c r="J1939" s="2">
        <v>20</v>
      </c>
      <c r="K1939" s="3">
        <v>94.49</v>
      </c>
      <c r="L1939" s="3">
        <v>92.62</v>
      </c>
      <c r="M1939" s="3">
        <v>92.83</v>
      </c>
      <c r="N1939" s="3">
        <v>90.87</v>
      </c>
      <c r="O1939" s="3">
        <v>88.26</v>
      </c>
      <c r="P1939" s="3">
        <v>86.81</v>
      </c>
      <c r="Q1939" s="2">
        <v>1941</v>
      </c>
    </row>
    <row r="1940" spans="8:17">
      <c r="H1940" s="24" t="s">
        <v>487</v>
      </c>
      <c r="I1940" s="24" t="s">
        <v>7</v>
      </c>
      <c r="J1940" s="2">
        <v>9</v>
      </c>
      <c r="K1940" s="3">
        <v>94.3</v>
      </c>
      <c r="L1940" s="3">
        <v>89.39</v>
      </c>
      <c r="M1940" s="3">
        <v>91.45</v>
      </c>
      <c r="N1940" s="3">
        <v>88.24</v>
      </c>
      <c r="O1940" s="3">
        <v>88.08</v>
      </c>
      <c r="P1940" s="3">
        <v>86.35</v>
      </c>
      <c r="Q1940" s="2">
        <v>2482</v>
      </c>
    </row>
    <row r="1941" spans="8:17">
      <c r="H1941" s="24" t="s">
        <v>487</v>
      </c>
      <c r="I1941" s="24" t="s">
        <v>10</v>
      </c>
      <c r="J1941" s="2">
        <v>6</v>
      </c>
      <c r="K1941" s="3">
        <v>94.9</v>
      </c>
      <c r="L1941" s="3">
        <v>93.58</v>
      </c>
      <c r="M1941" s="3">
        <v>92.84</v>
      </c>
      <c r="N1941" s="3">
        <v>90.82</v>
      </c>
      <c r="O1941" s="3">
        <v>88.02</v>
      </c>
      <c r="P1941" s="3">
        <v>86.04</v>
      </c>
      <c r="Q1941" s="2">
        <v>7272</v>
      </c>
    </row>
    <row r="1942" spans="8:17">
      <c r="H1942" s="24" t="s">
        <v>487</v>
      </c>
      <c r="I1942" s="24" t="s">
        <v>13</v>
      </c>
      <c r="J1942" s="2">
        <v>62</v>
      </c>
      <c r="K1942" s="3">
        <v>94.59</v>
      </c>
      <c r="L1942" s="3">
        <v>95.31</v>
      </c>
      <c r="M1942" s="3">
        <v>92.46</v>
      </c>
      <c r="N1942" s="3">
        <v>92.52</v>
      </c>
      <c r="O1942" s="3">
        <v>87.96</v>
      </c>
      <c r="P1942" s="3">
        <v>87.37</v>
      </c>
      <c r="Q1942" s="2">
        <v>762</v>
      </c>
    </row>
    <row r="1943" spans="8:17">
      <c r="H1943" s="24" t="s">
        <v>487</v>
      </c>
      <c r="I1943" s="24" t="s">
        <v>8</v>
      </c>
      <c r="J1943" s="2">
        <v>15</v>
      </c>
      <c r="K1943" s="3">
        <v>94.44</v>
      </c>
      <c r="L1943" s="3">
        <v>91.22</v>
      </c>
      <c r="M1943" s="3">
        <v>92.71</v>
      </c>
      <c r="N1943" s="3">
        <v>88.95</v>
      </c>
      <c r="O1943" s="3">
        <v>88.34</v>
      </c>
      <c r="P1943" s="3">
        <v>86.58</v>
      </c>
      <c r="Q1943" s="2">
        <v>5678</v>
      </c>
    </row>
    <row r="1944" spans="8:17">
      <c r="H1944" s="24" t="s">
        <v>487</v>
      </c>
      <c r="I1944" s="24" t="s">
        <v>11</v>
      </c>
      <c r="J1944" s="2">
        <v>10</v>
      </c>
      <c r="K1944" s="3">
        <v>94.53</v>
      </c>
      <c r="L1944" s="3">
        <v>91.96</v>
      </c>
      <c r="M1944" s="3">
        <v>92.12</v>
      </c>
      <c r="N1944" s="3">
        <v>89.55</v>
      </c>
      <c r="O1944" s="3">
        <v>88.52</v>
      </c>
      <c r="P1944" s="3">
        <v>86.28</v>
      </c>
      <c r="Q1944" s="2">
        <v>2889</v>
      </c>
    </row>
    <row r="1945" spans="8:17">
      <c r="H1945" s="24" t="s">
        <v>487</v>
      </c>
      <c r="I1945" s="24" t="s">
        <v>14</v>
      </c>
      <c r="J1945" s="2">
        <v>60</v>
      </c>
      <c r="K1945" s="3">
        <v>94.88</v>
      </c>
      <c r="L1945" s="3">
        <v>93.79</v>
      </c>
      <c r="M1945" s="3">
        <v>92.96</v>
      </c>
      <c r="N1945" s="3">
        <v>91.96</v>
      </c>
      <c r="O1945" s="3">
        <v>88.2</v>
      </c>
      <c r="P1945" s="3">
        <v>87.31</v>
      </c>
      <c r="Q1945" s="2">
        <v>792</v>
      </c>
    </row>
    <row r="1946" spans="8:17">
      <c r="H1946" s="24" t="s">
        <v>487</v>
      </c>
      <c r="I1946" s="24" t="s">
        <v>9</v>
      </c>
      <c r="J1946" s="2">
        <v>5</v>
      </c>
      <c r="K1946" s="3">
        <v>94.76</v>
      </c>
      <c r="L1946" s="3">
        <v>92.89</v>
      </c>
      <c r="M1946" s="3">
        <v>92.62</v>
      </c>
      <c r="N1946" s="3">
        <v>90.22</v>
      </c>
      <c r="O1946" s="3">
        <v>88.45</v>
      </c>
      <c r="P1946" s="3">
        <v>87.05</v>
      </c>
      <c r="Q1946" s="2">
        <v>6284</v>
      </c>
    </row>
    <row r="1947" spans="8:17">
      <c r="H1947" s="24" t="s">
        <v>487</v>
      </c>
      <c r="I1947" s="24" t="s">
        <v>12</v>
      </c>
      <c r="J1947" s="2">
        <v>65</v>
      </c>
      <c r="K1947" s="3">
        <v>94.72</v>
      </c>
      <c r="L1947" s="3">
        <v>94.67</v>
      </c>
      <c r="M1947" s="3">
        <v>92.84</v>
      </c>
      <c r="N1947" s="3">
        <v>93.18</v>
      </c>
      <c r="O1947" s="3">
        <v>88.43</v>
      </c>
      <c r="P1947" s="3">
        <v>88.83</v>
      </c>
      <c r="Q1947" s="2">
        <v>992</v>
      </c>
    </row>
    <row r="1948" spans="8:17">
      <c r="H1948" s="24" t="s">
        <v>487</v>
      </c>
      <c r="I1948" s="24" t="s">
        <v>15</v>
      </c>
      <c r="J1948" s="2">
        <v>27</v>
      </c>
      <c r="K1948" s="3">
        <v>94.81</v>
      </c>
      <c r="L1948" s="3">
        <v>91.65</v>
      </c>
      <c r="M1948" s="3">
        <v>92.46</v>
      </c>
      <c r="N1948" s="3">
        <v>92.28</v>
      </c>
      <c r="O1948" s="3">
        <v>88.45</v>
      </c>
      <c r="P1948" s="3">
        <v>88.89</v>
      </c>
      <c r="Q1948" s="2">
        <v>1351</v>
      </c>
    </row>
    <row r="1949" spans="8:17">
      <c r="H1949" s="24" t="s">
        <v>536</v>
      </c>
      <c r="I1949" s="24" t="s">
        <v>3</v>
      </c>
      <c r="J1949" s="2">
        <v>26</v>
      </c>
      <c r="K1949" s="3">
        <v>93.52</v>
      </c>
      <c r="L1949" s="3">
        <v>90.39</v>
      </c>
      <c r="M1949" s="3">
        <v>91.57</v>
      </c>
      <c r="N1949" s="3">
        <v>89.1</v>
      </c>
      <c r="O1949" s="3">
        <v>87.71</v>
      </c>
      <c r="P1949" s="3">
        <v>86.04</v>
      </c>
      <c r="Q1949" s="2">
        <v>546</v>
      </c>
    </row>
    <row r="1950" spans="8:17">
      <c r="H1950" s="24" t="s">
        <v>536</v>
      </c>
      <c r="I1950" s="24" t="s">
        <v>1</v>
      </c>
      <c r="J1950" s="2">
        <v>8</v>
      </c>
      <c r="K1950" s="3">
        <v>93.93</v>
      </c>
      <c r="L1950" s="3">
        <v>92.11</v>
      </c>
      <c r="M1950" s="3">
        <v>91.35</v>
      </c>
      <c r="N1950" s="3">
        <v>89.96</v>
      </c>
      <c r="O1950" s="3">
        <v>87.44</v>
      </c>
      <c r="P1950" s="3">
        <v>86.2</v>
      </c>
      <c r="Q1950" s="2">
        <v>1119</v>
      </c>
    </row>
    <row r="1951" spans="8:17">
      <c r="H1951" s="24" t="s">
        <v>536</v>
      </c>
      <c r="I1951" s="24" t="s">
        <v>2</v>
      </c>
      <c r="J1951" s="2">
        <v>5</v>
      </c>
      <c r="K1951" s="3">
        <v>93.2</v>
      </c>
      <c r="L1951" s="3">
        <v>89.79</v>
      </c>
      <c r="M1951" s="3">
        <v>90.81</v>
      </c>
      <c r="N1951" s="3">
        <v>88.91</v>
      </c>
      <c r="O1951" s="3">
        <v>88.4</v>
      </c>
      <c r="P1951" s="3">
        <v>87.56</v>
      </c>
      <c r="Q1951" s="2">
        <v>1356</v>
      </c>
    </row>
    <row r="1952" spans="8:17">
      <c r="H1952" s="24" t="s">
        <v>536</v>
      </c>
      <c r="I1952" s="24" t="s">
        <v>4</v>
      </c>
      <c r="J1952" s="2">
        <v>1</v>
      </c>
      <c r="K1952" s="3">
        <v>93.82</v>
      </c>
      <c r="L1952" s="3">
        <v>93.82</v>
      </c>
      <c r="M1952" s="3">
        <v>91.55</v>
      </c>
      <c r="N1952" s="3">
        <v>91.55</v>
      </c>
      <c r="O1952" s="3">
        <v>89.75</v>
      </c>
      <c r="P1952" s="3">
        <v>89.75</v>
      </c>
      <c r="Q1952" s="2">
        <v>1770</v>
      </c>
    </row>
    <row r="1953" spans="8:17">
      <c r="H1953" s="24" t="s">
        <v>536</v>
      </c>
      <c r="I1953" s="24" t="s">
        <v>5</v>
      </c>
      <c r="J1953" s="2">
        <v>18</v>
      </c>
      <c r="K1953" s="3">
        <v>93.91</v>
      </c>
      <c r="L1953" s="3">
        <v>91.77</v>
      </c>
      <c r="M1953" s="3">
        <v>91.97</v>
      </c>
      <c r="N1953" s="3">
        <v>88.84</v>
      </c>
      <c r="O1953" s="3">
        <v>87.73</v>
      </c>
      <c r="P1953" s="3">
        <v>85.9</v>
      </c>
      <c r="Q1953" s="2">
        <v>416</v>
      </c>
    </row>
    <row r="1954" spans="8:17">
      <c r="H1954" s="24" t="s">
        <v>536</v>
      </c>
      <c r="I1954" s="24" t="s">
        <v>6</v>
      </c>
      <c r="J1954" s="2">
        <v>5</v>
      </c>
      <c r="K1954" s="3">
        <v>93.26</v>
      </c>
      <c r="L1954" s="3">
        <v>90.99</v>
      </c>
      <c r="M1954" s="3">
        <v>91.26</v>
      </c>
      <c r="N1954" s="3">
        <v>89.94</v>
      </c>
      <c r="O1954" s="3">
        <v>88.31</v>
      </c>
      <c r="P1954" s="3">
        <v>87.35</v>
      </c>
      <c r="Q1954" s="2">
        <v>1700</v>
      </c>
    </row>
    <row r="1955" spans="8:17">
      <c r="H1955" s="24" t="s">
        <v>536</v>
      </c>
      <c r="I1955" s="24" t="s">
        <v>7</v>
      </c>
      <c r="J1955" s="2">
        <v>2</v>
      </c>
      <c r="K1955" s="3">
        <v>93.89</v>
      </c>
      <c r="L1955" s="3">
        <v>92.84</v>
      </c>
      <c r="M1955" s="3">
        <v>92.54</v>
      </c>
      <c r="N1955" s="3">
        <v>92.18</v>
      </c>
      <c r="O1955" s="3">
        <v>89.66</v>
      </c>
      <c r="P1955" s="3">
        <v>86.91</v>
      </c>
      <c r="Q1955" s="2">
        <v>2725</v>
      </c>
    </row>
    <row r="1956" spans="8:17">
      <c r="H1956" s="24" t="s">
        <v>536</v>
      </c>
      <c r="I1956" s="24" t="s">
        <v>10</v>
      </c>
      <c r="J1956" s="2">
        <v>2</v>
      </c>
      <c r="K1956" s="3">
        <v>94.64</v>
      </c>
      <c r="L1956" s="3">
        <v>93.65</v>
      </c>
      <c r="M1956" s="3">
        <v>90.89</v>
      </c>
      <c r="N1956" s="3">
        <v>90.14</v>
      </c>
      <c r="O1956" s="3">
        <v>87.37</v>
      </c>
      <c r="P1956" s="3">
        <v>86.65</v>
      </c>
      <c r="Q1956" s="2">
        <v>6405</v>
      </c>
    </row>
    <row r="1957" spans="8:17">
      <c r="H1957" s="24" t="s">
        <v>536</v>
      </c>
      <c r="I1957" s="24" t="s">
        <v>13</v>
      </c>
      <c r="J1957" s="2">
        <v>25</v>
      </c>
      <c r="K1957" s="3">
        <v>93.65</v>
      </c>
      <c r="L1957" s="3">
        <v>90.81</v>
      </c>
      <c r="M1957" s="3">
        <v>91.51</v>
      </c>
      <c r="N1957" s="3">
        <v>90.39</v>
      </c>
      <c r="O1957" s="3">
        <v>87.54</v>
      </c>
      <c r="P1957" s="3">
        <v>87.72</v>
      </c>
      <c r="Q1957" s="2">
        <v>417</v>
      </c>
    </row>
    <row r="1958" spans="8:17">
      <c r="H1958" s="24" t="s">
        <v>536</v>
      </c>
      <c r="I1958" s="24" t="s">
        <v>8</v>
      </c>
      <c r="J1958" s="2">
        <v>2</v>
      </c>
      <c r="K1958" s="3">
        <v>93.01</v>
      </c>
      <c r="L1958" s="3">
        <v>91</v>
      </c>
      <c r="M1958" s="3">
        <v>90.14</v>
      </c>
      <c r="N1958" s="3">
        <v>89.95</v>
      </c>
      <c r="O1958" s="3">
        <v>87.61</v>
      </c>
      <c r="P1958" s="3">
        <v>87.45</v>
      </c>
      <c r="Q1958" s="2">
        <v>2635</v>
      </c>
    </row>
    <row r="1959" spans="8:17">
      <c r="H1959" s="24" t="s">
        <v>536</v>
      </c>
      <c r="I1959" s="24" t="s">
        <v>14</v>
      </c>
      <c r="J1959" s="2">
        <v>10</v>
      </c>
      <c r="K1959" s="3">
        <v>93.69</v>
      </c>
      <c r="L1959" s="3">
        <v>93.24</v>
      </c>
      <c r="M1959" s="3">
        <v>91.2</v>
      </c>
      <c r="N1959" s="3">
        <v>89.38</v>
      </c>
      <c r="O1959" s="3">
        <v>87.66</v>
      </c>
      <c r="P1959" s="3">
        <v>85.76</v>
      </c>
      <c r="Q1959" s="2">
        <v>953</v>
      </c>
    </row>
    <row r="1960" spans="8:17">
      <c r="H1960" s="24" t="s">
        <v>536</v>
      </c>
      <c r="I1960" s="24" t="s">
        <v>9</v>
      </c>
      <c r="J1960" s="2">
        <v>1</v>
      </c>
      <c r="K1960" s="3">
        <v>88.34</v>
      </c>
      <c r="L1960" s="3">
        <v>88.34</v>
      </c>
      <c r="M1960" s="3">
        <v>86.57</v>
      </c>
      <c r="N1960" s="3">
        <v>86.57</v>
      </c>
      <c r="O1960" s="3">
        <v>88.52</v>
      </c>
      <c r="P1960" s="3">
        <v>88.52</v>
      </c>
      <c r="Q1960" s="2">
        <v>3600</v>
      </c>
    </row>
    <row r="1961" spans="8:17">
      <c r="H1961" s="24" t="s">
        <v>536</v>
      </c>
      <c r="I1961" s="24" t="s">
        <v>12</v>
      </c>
      <c r="J1961" s="2">
        <v>7</v>
      </c>
      <c r="K1961" s="3">
        <v>93.59</v>
      </c>
      <c r="L1961" s="3">
        <v>91.66</v>
      </c>
      <c r="M1961" s="3">
        <v>91.23</v>
      </c>
      <c r="N1961" s="3">
        <v>89.28</v>
      </c>
      <c r="O1961" s="3">
        <v>87.62</v>
      </c>
      <c r="P1961" s="3">
        <v>85.3</v>
      </c>
      <c r="Q1961" s="2">
        <v>1173</v>
      </c>
    </row>
    <row r="1962" spans="8:17">
      <c r="H1962" s="24" t="s">
        <v>536</v>
      </c>
      <c r="I1962" s="24" t="s">
        <v>15</v>
      </c>
      <c r="J1962" s="2">
        <v>6</v>
      </c>
      <c r="K1962" s="3">
        <v>93.57</v>
      </c>
      <c r="L1962" s="3">
        <v>90.49</v>
      </c>
      <c r="M1962" s="3">
        <v>91.17</v>
      </c>
      <c r="N1962" s="3">
        <v>88.68</v>
      </c>
      <c r="O1962" s="3">
        <v>88.91</v>
      </c>
      <c r="P1962" s="3">
        <v>88.13</v>
      </c>
      <c r="Q1962" s="2">
        <v>1115</v>
      </c>
    </row>
    <row r="1963" spans="8:17">
      <c r="H1963" s="24" t="s">
        <v>549</v>
      </c>
      <c r="I1963" s="24" t="s">
        <v>3</v>
      </c>
      <c r="J1963" s="2">
        <v>5</v>
      </c>
      <c r="K1963" s="3">
        <v>94.3</v>
      </c>
      <c r="L1963" s="3">
        <v>92.76</v>
      </c>
      <c r="M1963" s="3">
        <v>91.77</v>
      </c>
      <c r="N1963" s="3">
        <v>87.88</v>
      </c>
      <c r="O1963" s="3">
        <v>86.66</v>
      </c>
      <c r="P1963" s="3">
        <v>85.6</v>
      </c>
      <c r="Q1963" s="2">
        <v>1220</v>
      </c>
    </row>
    <row r="1964" spans="8:17">
      <c r="H1964" s="24" t="s">
        <v>549</v>
      </c>
      <c r="I1964" s="24" t="s">
        <v>1</v>
      </c>
      <c r="J1964" s="2">
        <v>9</v>
      </c>
      <c r="K1964" s="3">
        <v>93.54</v>
      </c>
      <c r="L1964" s="3">
        <v>91.61</v>
      </c>
      <c r="M1964" s="3">
        <v>91.01</v>
      </c>
      <c r="N1964" s="3">
        <v>88.59</v>
      </c>
      <c r="O1964" s="3">
        <v>86.68</v>
      </c>
      <c r="P1964" s="3">
        <v>86.02</v>
      </c>
      <c r="Q1964" s="2">
        <v>603</v>
      </c>
    </row>
    <row r="1965" spans="8:17">
      <c r="H1965" s="24" t="s">
        <v>549</v>
      </c>
      <c r="I1965" s="24" t="s">
        <v>2</v>
      </c>
      <c r="J1965" s="2">
        <v>1</v>
      </c>
      <c r="K1965" s="3">
        <v>94.12</v>
      </c>
      <c r="L1965" s="3">
        <v>94.12</v>
      </c>
      <c r="M1965" s="3">
        <v>92.3</v>
      </c>
      <c r="N1965" s="3">
        <v>92.3</v>
      </c>
      <c r="O1965" s="3">
        <v>87.46</v>
      </c>
      <c r="P1965" s="3">
        <v>87.46</v>
      </c>
      <c r="Q1965" s="2">
        <v>780</v>
      </c>
    </row>
    <row r="1966" spans="8:17">
      <c r="H1966" s="24" t="s">
        <v>549</v>
      </c>
      <c r="I1966" s="24" t="s">
        <v>4</v>
      </c>
      <c r="J1966" s="2">
        <v>1</v>
      </c>
      <c r="K1966" s="3">
        <v>94.63</v>
      </c>
      <c r="L1966" s="3">
        <v>94.63</v>
      </c>
      <c r="M1966" s="3">
        <v>91.78</v>
      </c>
      <c r="N1966" s="3">
        <v>91.78</v>
      </c>
      <c r="O1966" s="3">
        <v>89.76</v>
      </c>
      <c r="P1966" s="3">
        <v>89.76</v>
      </c>
      <c r="Q1966" s="2">
        <v>3180</v>
      </c>
    </row>
    <row r="1967" spans="8:17">
      <c r="H1967" s="24" t="s">
        <v>549</v>
      </c>
      <c r="I1967" s="24" t="s">
        <v>5</v>
      </c>
      <c r="J1967" s="2">
        <v>16</v>
      </c>
      <c r="K1967" s="3">
        <v>93.71</v>
      </c>
      <c r="L1967" s="3">
        <v>90.69</v>
      </c>
      <c r="M1967" s="3">
        <v>91.78</v>
      </c>
      <c r="N1967" s="3">
        <v>88.45</v>
      </c>
      <c r="O1967" s="3">
        <v>87.65</v>
      </c>
      <c r="P1967" s="3">
        <v>85.55</v>
      </c>
      <c r="Q1967" s="2">
        <v>345</v>
      </c>
    </row>
    <row r="1968" spans="8:17">
      <c r="H1968" s="24" t="s">
        <v>549</v>
      </c>
      <c r="I1968" s="24" t="s">
        <v>6</v>
      </c>
      <c r="J1968" s="2">
        <v>1</v>
      </c>
      <c r="K1968" s="3">
        <v>93.62</v>
      </c>
      <c r="L1968" s="3">
        <v>93.62</v>
      </c>
      <c r="M1968" s="3">
        <v>93.2</v>
      </c>
      <c r="N1968" s="3">
        <v>93.2</v>
      </c>
      <c r="O1968" s="3">
        <v>88.62</v>
      </c>
      <c r="P1968" s="3">
        <v>88.62</v>
      </c>
      <c r="Q1968" s="2">
        <v>1440</v>
      </c>
    </row>
    <row r="1969" spans="8:17">
      <c r="H1969" s="24" t="s">
        <v>549</v>
      </c>
      <c r="I1969" s="24" t="s">
        <v>7</v>
      </c>
      <c r="J1969" s="2">
        <v>1</v>
      </c>
      <c r="K1969" s="3">
        <v>93.34</v>
      </c>
      <c r="L1969" s="3">
        <v>93.34</v>
      </c>
      <c r="M1969" s="3">
        <v>91.29</v>
      </c>
      <c r="N1969" s="3">
        <v>91.29</v>
      </c>
      <c r="O1969" s="3">
        <v>86.3</v>
      </c>
      <c r="P1969" s="3">
        <v>86.3</v>
      </c>
      <c r="Q1969" s="2">
        <v>2970</v>
      </c>
    </row>
    <row r="1970" spans="8:17">
      <c r="H1970" s="24" t="s">
        <v>549</v>
      </c>
      <c r="I1970" s="24" t="s">
        <v>13</v>
      </c>
      <c r="J1970" s="2">
        <v>4</v>
      </c>
      <c r="K1970" s="3">
        <v>93.07</v>
      </c>
      <c r="L1970" s="3">
        <v>91.37</v>
      </c>
      <c r="M1970" s="3">
        <v>90.48</v>
      </c>
      <c r="N1970" s="3">
        <v>88.97</v>
      </c>
      <c r="O1970" s="3">
        <v>87.34</v>
      </c>
      <c r="P1970" s="3">
        <v>86.39</v>
      </c>
      <c r="Q1970" s="2">
        <v>703</v>
      </c>
    </row>
    <row r="1971" spans="8:17">
      <c r="H1971" s="24" t="s">
        <v>549</v>
      </c>
      <c r="I1971" s="24" t="s">
        <v>8</v>
      </c>
      <c r="J1971" s="2">
        <v>4</v>
      </c>
      <c r="K1971" s="3">
        <v>93.05</v>
      </c>
      <c r="L1971" s="3">
        <v>92.82</v>
      </c>
      <c r="M1971" s="3">
        <v>90.41</v>
      </c>
      <c r="N1971" s="3">
        <v>86.59</v>
      </c>
      <c r="O1971" s="3">
        <v>87.86</v>
      </c>
      <c r="P1971" s="3">
        <v>86.7</v>
      </c>
      <c r="Q1971" s="2">
        <v>1230</v>
      </c>
    </row>
    <row r="1972" spans="8:17">
      <c r="H1972" s="24" t="s">
        <v>549</v>
      </c>
      <c r="I1972" s="24" t="s">
        <v>11</v>
      </c>
      <c r="J1972" s="2">
        <v>2</v>
      </c>
      <c r="K1972" s="3">
        <v>94.5</v>
      </c>
      <c r="L1972" s="3">
        <v>93.46</v>
      </c>
      <c r="M1972" s="3">
        <v>91.96</v>
      </c>
      <c r="N1972" s="3">
        <v>91.19</v>
      </c>
      <c r="O1972" s="3">
        <v>87.68</v>
      </c>
      <c r="P1972" s="3">
        <v>87.38</v>
      </c>
      <c r="Q1972" s="2">
        <v>695</v>
      </c>
    </row>
    <row r="1973" spans="8:17">
      <c r="H1973" s="24" t="s">
        <v>549</v>
      </c>
      <c r="I1973" s="24" t="s">
        <v>14</v>
      </c>
      <c r="J1973" s="2">
        <v>10</v>
      </c>
      <c r="K1973" s="3">
        <v>93.08</v>
      </c>
      <c r="L1973" s="3">
        <v>91.68</v>
      </c>
      <c r="M1973" s="3">
        <v>91.25</v>
      </c>
      <c r="N1973" s="3">
        <v>91.8</v>
      </c>
      <c r="O1973" s="3">
        <v>87.53</v>
      </c>
      <c r="P1973" s="3">
        <v>86.36</v>
      </c>
      <c r="Q1973" s="2">
        <v>531</v>
      </c>
    </row>
    <row r="1974" spans="8:17">
      <c r="H1974" s="24" t="s">
        <v>549</v>
      </c>
      <c r="I1974" s="24" t="s">
        <v>12</v>
      </c>
      <c r="J1974" s="2">
        <v>1</v>
      </c>
      <c r="K1974" s="3">
        <v>93.89</v>
      </c>
      <c r="L1974" s="3">
        <v>93.89</v>
      </c>
      <c r="M1974" s="3">
        <v>92.12</v>
      </c>
      <c r="N1974" s="3">
        <v>92.12</v>
      </c>
      <c r="O1974" s="3">
        <v>87.24</v>
      </c>
      <c r="P1974" s="3">
        <v>87.24</v>
      </c>
      <c r="Q1974" s="2">
        <v>1050</v>
      </c>
    </row>
    <row r="1975" spans="8:17">
      <c r="H1975" s="24" t="s">
        <v>549</v>
      </c>
      <c r="I1975" s="24" t="s">
        <v>15</v>
      </c>
      <c r="J1975" s="2">
        <v>3</v>
      </c>
      <c r="K1975" s="3">
        <v>92.25</v>
      </c>
      <c r="L1975" s="3">
        <v>91.59</v>
      </c>
      <c r="M1975" s="3">
        <v>90.71</v>
      </c>
      <c r="N1975" s="3">
        <v>90.27</v>
      </c>
      <c r="O1975" s="3">
        <v>87.9</v>
      </c>
      <c r="P1975" s="3">
        <v>86.96</v>
      </c>
      <c r="Q1975" s="2">
        <v>2883</v>
      </c>
    </row>
    <row r="1976" spans="8:17">
      <c r="H1976" s="24" t="s">
        <v>555</v>
      </c>
      <c r="I1976" s="24" t="s">
        <v>3</v>
      </c>
      <c r="J1976" s="2">
        <v>6</v>
      </c>
      <c r="K1976" s="3">
        <v>93.94</v>
      </c>
      <c r="L1976" s="3">
        <v>92.85</v>
      </c>
      <c r="M1976" s="3">
        <v>91.67</v>
      </c>
      <c r="N1976" s="3">
        <v>91.25</v>
      </c>
      <c r="O1976" s="3">
        <v>86.94</v>
      </c>
      <c r="P1976" s="3">
        <v>85.61</v>
      </c>
      <c r="Q1976" s="2">
        <v>773</v>
      </c>
    </row>
    <row r="1977" spans="8:17">
      <c r="H1977" s="24" t="s">
        <v>555</v>
      </c>
      <c r="I1977" s="24" t="s">
        <v>1</v>
      </c>
      <c r="J1977" s="2">
        <v>3</v>
      </c>
      <c r="K1977" s="3">
        <v>95.22</v>
      </c>
      <c r="L1977" s="3">
        <v>94.32</v>
      </c>
      <c r="M1977" s="3">
        <v>91.63</v>
      </c>
      <c r="N1977" s="3">
        <v>90.87</v>
      </c>
      <c r="O1977" s="3">
        <v>88.42</v>
      </c>
      <c r="P1977" s="3">
        <v>87.03</v>
      </c>
      <c r="Q1977" s="2">
        <v>1170</v>
      </c>
    </row>
    <row r="1978" spans="8:17">
      <c r="H1978" s="24" t="s">
        <v>555</v>
      </c>
      <c r="I1978" s="24" t="s">
        <v>2</v>
      </c>
      <c r="J1978" s="2">
        <v>5</v>
      </c>
      <c r="K1978" s="3">
        <v>92.86</v>
      </c>
      <c r="L1978" s="3">
        <v>90.34</v>
      </c>
      <c r="M1978" s="3">
        <v>91.07</v>
      </c>
      <c r="N1978" s="3">
        <v>88.74</v>
      </c>
      <c r="O1978" s="3">
        <v>87.81</v>
      </c>
      <c r="P1978" s="3">
        <v>86.64</v>
      </c>
      <c r="Q1978" s="2">
        <v>804</v>
      </c>
    </row>
    <row r="1979" spans="8:17">
      <c r="H1979" s="24" t="s">
        <v>555</v>
      </c>
      <c r="I1979" s="24" t="s">
        <v>4</v>
      </c>
      <c r="J1979" s="2">
        <v>2</v>
      </c>
      <c r="K1979" s="3">
        <v>93.67</v>
      </c>
      <c r="L1979" s="3">
        <v>90.84</v>
      </c>
      <c r="M1979" s="3">
        <v>89.66</v>
      </c>
      <c r="N1979" s="3">
        <v>87.39</v>
      </c>
      <c r="O1979" s="3">
        <v>87.4</v>
      </c>
      <c r="P1979" s="3">
        <v>86.19</v>
      </c>
      <c r="Q1979" s="2">
        <v>1610</v>
      </c>
    </row>
    <row r="1980" spans="8:17">
      <c r="H1980" s="24" t="s">
        <v>555</v>
      </c>
      <c r="I1980" s="24" t="s">
        <v>5</v>
      </c>
      <c r="J1980" s="2">
        <v>12</v>
      </c>
      <c r="K1980" s="3">
        <v>93.64</v>
      </c>
      <c r="L1980" s="3">
        <v>91</v>
      </c>
      <c r="M1980" s="3">
        <v>90.84</v>
      </c>
      <c r="N1980" s="3">
        <v>88.66</v>
      </c>
      <c r="O1980" s="3">
        <v>87.78</v>
      </c>
      <c r="P1980" s="3">
        <v>85.79</v>
      </c>
      <c r="Q1980" s="2">
        <v>366</v>
      </c>
    </row>
    <row r="1981" spans="8:17">
      <c r="H1981" s="24" t="s">
        <v>555</v>
      </c>
      <c r="I1981" s="24" t="s">
        <v>13</v>
      </c>
      <c r="J1981" s="2">
        <v>6</v>
      </c>
      <c r="K1981" s="3">
        <v>92.74</v>
      </c>
      <c r="L1981" s="3">
        <v>90.52</v>
      </c>
      <c r="M1981" s="3">
        <v>90.81</v>
      </c>
      <c r="N1981" s="3">
        <v>88.19</v>
      </c>
      <c r="O1981" s="3">
        <v>87.07</v>
      </c>
      <c r="P1981" s="3">
        <v>86.66</v>
      </c>
      <c r="Q1981" s="2">
        <v>863</v>
      </c>
    </row>
    <row r="1982" spans="8:17">
      <c r="H1982" s="24" t="s">
        <v>555</v>
      </c>
      <c r="I1982" s="24" t="s">
        <v>8</v>
      </c>
      <c r="J1982" s="2">
        <v>2</v>
      </c>
      <c r="K1982" s="3">
        <v>92.14</v>
      </c>
      <c r="L1982" s="3">
        <v>92.07</v>
      </c>
      <c r="M1982" s="3">
        <v>90.2</v>
      </c>
      <c r="N1982" s="3">
        <v>89.14</v>
      </c>
      <c r="O1982" s="3">
        <v>86.94</v>
      </c>
      <c r="P1982" s="3">
        <v>86.33</v>
      </c>
      <c r="Q1982" s="2">
        <v>1910</v>
      </c>
    </row>
    <row r="1983" spans="8:17">
      <c r="H1983" s="24" t="s">
        <v>555</v>
      </c>
      <c r="I1983" s="24" t="s">
        <v>14</v>
      </c>
      <c r="J1983" s="2">
        <v>3</v>
      </c>
      <c r="K1983" s="3">
        <v>92.62</v>
      </c>
      <c r="L1983" s="3">
        <v>91</v>
      </c>
      <c r="M1983" s="3">
        <v>90.61</v>
      </c>
      <c r="N1983" s="3">
        <v>89.72</v>
      </c>
      <c r="O1983" s="3">
        <v>86.6</v>
      </c>
      <c r="P1983" s="3">
        <v>85.86</v>
      </c>
      <c r="Q1983" s="2">
        <v>820</v>
      </c>
    </row>
    <row r="1984" spans="8:17">
      <c r="H1984" s="24" t="s">
        <v>555</v>
      </c>
      <c r="I1984" s="24" t="s">
        <v>9</v>
      </c>
      <c r="J1984" s="2">
        <v>2</v>
      </c>
      <c r="K1984" s="3">
        <v>93.07</v>
      </c>
      <c r="L1984" s="3">
        <v>92.99</v>
      </c>
      <c r="M1984" s="3">
        <v>88.55</v>
      </c>
      <c r="N1984" s="3">
        <v>87.32</v>
      </c>
      <c r="O1984" s="3">
        <v>86.53</v>
      </c>
      <c r="P1984" s="3">
        <v>85.68</v>
      </c>
      <c r="Q1984" s="2">
        <v>1360</v>
      </c>
    </row>
    <row r="1985" spans="8:17">
      <c r="H1985" s="24" t="s">
        <v>555</v>
      </c>
      <c r="I1985" s="24" t="s">
        <v>12</v>
      </c>
      <c r="J1985" s="2">
        <v>11</v>
      </c>
      <c r="K1985" s="3">
        <v>93.6</v>
      </c>
      <c r="L1985" s="3">
        <v>89.88</v>
      </c>
      <c r="M1985" s="3">
        <v>91.56</v>
      </c>
      <c r="N1985" s="3">
        <v>87.71</v>
      </c>
      <c r="O1985" s="3">
        <v>87.54</v>
      </c>
      <c r="P1985" s="3">
        <v>86.21</v>
      </c>
      <c r="Q1985" s="2">
        <v>466</v>
      </c>
    </row>
    <row r="1986" spans="8:17">
      <c r="H1986" s="24" t="s">
        <v>555</v>
      </c>
      <c r="I1986" s="24" t="s">
        <v>15</v>
      </c>
      <c r="J1986" s="2">
        <v>2</v>
      </c>
      <c r="K1986" s="3">
        <v>93.93</v>
      </c>
      <c r="L1986" s="3">
        <v>93.14</v>
      </c>
      <c r="M1986" s="3">
        <v>90.19</v>
      </c>
      <c r="N1986" s="3">
        <v>87.68</v>
      </c>
      <c r="O1986" s="3">
        <v>87.6</v>
      </c>
      <c r="P1986" s="3">
        <v>87.4</v>
      </c>
      <c r="Q1986" s="2">
        <v>1215</v>
      </c>
    </row>
    <row r="1987" spans="8:17">
      <c r="H1987" s="24" t="s">
        <v>585</v>
      </c>
      <c r="I1987" s="24" t="s">
        <v>3</v>
      </c>
      <c r="J1987" s="2">
        <v>1</v>
      </c>
      <c r="K1987" s="3">
        <v>91.48</v>
      </c>
      <c r="L1987" s="3">
        <v>91.48</v>
      </c>
      <c r="M1987" s="3">
        <v>90.66</v>
      </c>
      <c r="N1987" s="3">
        <v>90.66</v>
      </c>
      <c r="O1987" s="3">
        <v>88.69</v>
      </c>
      <c r="P1987" s="3">
        <v>88.69</v>
      </c>
      <c r="Q1987" s="2">
        <v>810</v>
      </c>
    </row>
    <row r="1988" spans="8:17">
      <c r="H1988" s="24" t="s">
        <v>585</v>
      </c>
      <c r="I1988" s="24" t="s">
        <v>1</v>
      </c>
      <c r="J1988" s="2">
        <v>1</v>
      </c>
      <c r="K1988" s="3">
        <v>90.66</v>
      </c>
      <c r="L1988" s="3">
        <v>90.66</v>
      </c>
      <c r="M1988" s="3">
        <v>89.2</v>
      </c>
      <c r="N1988" s="3">
        <v>89.2</v>
      </c>
      <c r="O1988" s="3">
        <v>88.09</v>
      </c>
      <c r="P1988" s="3">
        <v>88.09</v>
      </c>
      <c r="Q1988" s="2">
        <v>760</v>
      </c>
    </row>
    <row r="1989" spans="8:17">
      <c r="H1989" s="24" t="s">
        <v>585</v>
      </c>
      <c r="I1989" s="24" t="s">
        <v>2</v>
      </c>
      <c r="J1989" s="2">
        <v>1</v>
      </c>
      <c r="K1989" s="3">
        <v>90.77</v>
      </c>
      <c r="L1989" s="3">
        <v>90.77</v>
      </c>
      <c r="M1989" s="3">
        <v>89.43</v>
      </c>
      <c r="N1989" s="3">
        <v>89.43</v>
      </c>
      <c r="O1989" s="3">
        <v>89.23</v>
      </c>
      <c r="P1989" s="3">
        <v>89.23</v>
      </c>
      <c r="Q1989" s="2">
        <v>690</v>
      </c>
    </row>
    <row r="1990" spans="8:17">
      <c r="H1990" s="24" t="s">
        <v>585</v>
      </c>
      <c r="I1990" s="24" t="s">
        <v>4</v>
      </c>
      <c r="J1990" s="2">
        <v>3</v>
      </c>
      <c r="K1990" s="3">
        <v>93.84</v>
      </c>
      <c r="L1990" s="3">
        <v>92.62</v>
      </c>
      <c r="M1990" s="3">
        <v>91.54</v>
      </c>
      <c r="N1990" s="3">
        <v>90.26</v>
      </c>
      <c r="O1990" s="3">
        <v>89.34</v>
      </c>
      <c r="P1990" s="3">
        <v>88.4</v>
      </c>
      <c r="Q1990" s="2">
        <v>910</v>
      </c>
    </row>
    <row r="1991" spans="8:17">
      <c r="H1991" s="24" t="s">
        <v>585</v>
      </c>
      <c r="I1991" s="24" t="s">
        <v>5</v>
      </c>
      <c r="J1991" s="2">
        <v>3</v>
      </c>
      <c r="K1991" s="3">
        <v>93.3</v>
      </c>
      <c r="L1991" s="3">
        <v>92.53</v>
      </c>
      <c r="M1991" s="3">
        <v>92.28</v>
      </c>
      <c r="N1991" s="3">
        <v>91.77</v>
      </c>
      <c r="O1991" s="3">
        <v>88.15</v>
      </c>
      <c r="P1991" s="3">
        <v>87.2</v>
      </c>
      <c r="Q1991" s="2">
        <v>300</v>
      </c>
    </row>
    <row r="1992" spans="8:17">
      <c r="H1992" s="24" t="s">
        <v>585</v>
      </c>
      <c r="I1992" s="24" t="s">
        <v>10</v>
      </c>
      <c r="J1992" s="2">
        <v>1</v>
      </c>
      <c r="K1992" s="3">
        <v>93.22</v>
      </c>
      <c r="L1992" s="3">
        <v>93.22</v>
      </c>
      <c r="M1992" s="3">
        <v>91.68</v>
      </c>
      <c r="N1992" s="3">
        <v>91.68</v>
      </c>
      <c r="O1992" s="3">
        <v>88.22</v>
      </c>
      <c r="P1992" s="3">
        <v>88.22</v>
      </c>
      <c r="Q1992" s="2">
        <v>1560</v>
      </c>
    </row>
    <row r="1993" spans="8:17">
      <c r="H1993" s="24" t="s">
        <v>585</v>
      </c>
      <c r="I1993" s="24" t="s">
        <v>13</v>
      </c>
      <c r="J1993" s="2">
        <v>2</v>
      </c>
      <c r="K1993" s="3">
        <v>90.94</v>
      </c>
      <c r="L1993" s="3">
        <v>88.94</v>
      </c>
      <c r="M1993" s="3">
        <v>86.98</v>
      </c>
      <c r="N1993" s="3">
        <v>86.93</v>
      </c>
      <c r="O1993" s="3">
        <v>87.99</v>
      </c>
      <c r="P1993" s="3">
        <v>87.8</v>
      </c>
      <c r="Q1993" s="2">
        <v>420</v>
      </c>
    </row>
    <row r="1994" spans="8:17">
      <c r="H1994" s="24" t="s">
        <v>585</v>
      </c>
      <c r="I1994" s="24" t="s">
        <v>8</v>
      </c>
      <c r="J1994" s="2">
        <v>1</v>
      </c>
      <c r="K1994" s="3">
        <v>91.13</v>
      </c>
      <c r="L1994" s="3">
        <v>91.13</v>
      </c>
      <c r="M1994" s="3">
        <v>86</v>
      </c>
      <c r="N1994" s="3">
        <v>86</v>
      </c>
      <c r="O1994" s="3">
        <v>87.68</v>
      </c>
      <c r="P1994" s="3">
        <v>87.68</v>
      </c>
      <c r="Q1994" s="2">
        <v>1650</v>
      </c>
    </row>
    <row r="1995" spans="8:17">
      <c r="H1995" s="24" t="s">
        <v>585</v>
      </c>
      <c r="I1995" s="24" t="s">
        <v>11</v>
      </c>
      <c r="J1995" s="2">
        <v>1</v>
      </c>
      <c r="K1995" s="3">
        <v>90.89</v>
      </c>
      <c r="L1995" s="3">
        <v>90.89</v>
      </c>
      <c r="M1995" s="3">
        <v>89.43</v>
      </c>
      <c r="N1995" s="3">
        <v>89.43</v>
      </c>
      <c r="O1995" s="3">
        <v>88.91</v>
      </c>
      <c r="P1995" s="3">
        <v>88.91</v>
      </c>
      <c r="Q1995" s="2">
        <v>300</v>
      </c>
    </row>
    <row r="1996" spans="8:17">
      <c r="H1996" s="24" t="s">
        <v>585</v>
      </c>
      <c r="I1996" s="24" t="s">
        <v>15</v>
      </c>
      <c r="J1996" s="2">
        <v>1</v>
      </c>
      <c r="K1996" s="3">
        <v>93.2</v>
      </c>
      <c r="L1996" s="3">
        <v>93.2</v>
      </c>
      <c r="M1996" s="3">
        <v>91.86</v>
      </c>
      <c r="N1996" s="3">
        <v>91.86</v>
      </c>
      <c r="O1996" s="3">
        <v>88.45</v>
      </c>
      <c r="P1996" s="3">
        <v>88.45</v>
      </c>
      <c r="Q1996" s="2">
        <v>300</v>
      </c>
    </row>
    <row r="1997" spans="8:17">
      <c r="H1997" s="24" t="s">
        <v>459</v>
      </c>
      <c r="I1997" s="24" t="s">
        <v>3</v>
      </c>
      <c r="J1997" s="2">
        <v>308</v>
      </c>
      <c r="K1997" s="3">
        <v>94.99</v>
      </c>
      <c r="L1997" s="3">
        <v>95.35</v>
      </c>
      <c r="M1997" s="3">
        <v>91.92</v>
      </c>
      <c r="N1997" s="3">
        <v>91.17</v>
      </c>
      <c r="O1997" s="3">
        <v>89.61</v>
      </c>
      <c r="P1997" s="3">
        <v>86.88</v>
      </c>
      <c r="Q1997" s="2">
        <v>863</v>
      </c>
    </row>
    <row r="1998" spans="8:17">
      <c r="H1998" s="24" t="s">
        <v>459</v>
      </c>
      <c r="I1998" s="24" t="s">
        <v>1</v>
      </c>
      <c r="J1998" s="2">
        <v>237</v>
      </c>
      <c r="K1998" s="3">
        <v>95.05</v>
      </c>
      <c r="L1998" s="3">
        <v>95</v>
      </c>
      <c r="M1998" s="3">
        <v>91.91</v>
      </c>
      <c r="N1998" s="3">
        <v>89.81</v>
      </c>
      <c r="O1998" s="3">
        <v>89.57</v>
      </c>
      <c r="P1998" s="3">
        <v>88.58</v>
      </c>
      <c r="Q1998" s="2">
        <v>1062</v>
      </c>
    </row>
    <row r="1999" spans="8:17">
      <c r="H1999" s="24" t="s">
        <v>459</v>
      </c>
      <c r="I1999" s="24" t="s">
        <v>2</v>
      </c>
      <c r="J1999" s="2">
        <v>139</v>
      </c>
      <c r="K1999" s="3">
        <v>94.93</v>
      </c>
      <c r="L1999" s="3">
        <v>93.94</v>
      </c>
      <c r="M1999" s="3">
        <v>91.72</v>
      </c>
      <c r="N1999" s="3">
        <v>91.65</v>
      </c>
      <c r="O1999" s="3">
        <v>89.64</v>
      </c>
      <c r="P1999" s="3">
        <v>88.3</v>
      </c>
      <c r="Q1999" s="2">
        <v>1447</v>
      </c>
    </row>
    <row r="2000" spans="8:17">
      <c r="H2000" s="24" t="s">
        <v>459</v>
      </c>
      <c r="I2000" s="24" t="s">
        <v>4</v>
      </c>
      <c r="J2000" s="2">
        <v>126</v>
      </c>
      <c r="K2000" s="3">
        <v>94.58</v>
      </c>
      <c r="L2000" s="3">
        <v>92.82</v>
      </c>
      <c r="M2000" s="3">
        <v>91.58</v>
      </c>
      <c r="N2000" s="3">
        <v>88.47</v>
      </c>
      <c r="O2000" s="3">
        <v>89.87</v>
      </c>
      <c r="P2000" s="3">
        <v>87.39</v>
      </c>
      <c r="Q2000" s="2">
        <v>2064</v>
      </c>
    </row>
    <row r="2001" spans="8:17">
      <c r="H2001" s="24" t="s">
        <v>459</v>
      </c>
      <c r="I2001" s="24" t="s">
        <v>5</v>
      </c>
      <c r="J2001" s="2">
        <v>908</v>
      </c>
      <c r="K2001" s="3">
        <v>95.51</v>
      </c>
      <c r="L2001" s="3">
        <v>94.43</v>
      </c>
      <c r="M2001" s="3">
        <v>91.89</v>
      </c>
      <c r="N2001" s="3">
        <v>89.55</v>
      </c>
      <c r="O2001" s="3">
        <v>89.63</v>
      </c>
      <c r="P2001" s="3">
        <v>88.87</v>
      </c>
      <c r="Q2001" s="2">
        <v>307</v>
      </c>
    </row>
    <row r="2002" spans="8:17">
      <c r="H2002" s="24" t="s">
        <v>459</v>
      </c>
      <c r="I2002" s="24" t="s">
        <v>6</v>
      </c>
      <c r="J2002" s="2">
        <v>115</v>
      </c>
      <c r="K2002" s="3">
        <v>94.75</v>
      </c>
      <c r="L2002" s="3">
        <v>94.76</v>
      </c>
      <c r="M2002" s="3">
        <v>91.14</v>
      </c>
      <c r="N2002" s="3">
        <v>92.56</v>
      </c>
      <c r="O2002" s="3">
        <v>89.35</v>
      </c>
      <c r="P2002" s="3">
        <v>88</v>
      </c>
      <c r="Q2002" s="2">
        <v>2120</v>
      </c>
    </row>
    <row r="2003" spans="8:17">
      <c r="H2003" s="24" t="s">
        <v>459</v>
      </c>
      <c r="I2003" s="24" t="s">
        <v>7</v>
      </c>
      <c r="J2003" s="2">
        <v>85</v>
      </c>
      <c r="K2003" s="3">
        <v>94.58</v>
      </c>
      <c r="L2003" s="3">
        <v>95.09</v>
      </c>
      <c r="M2003" s="3">
        <v>91.06</v>
      </c>
      <c r="N2003" s="3">
        <v>89.72</v>
      </c>
      <c r="O2003" s="3">
        <v>89.8</v>
      </c>
      <c r="P2003" s="3">
        <v>89.97</v>
      </c>
      <c r="Q2003" s="2">
        <v>2918</v>
      </c>
    </row>
    <row r="2004" spans="8:17">
      <c r="H2004" s="24" t="s">
        <v>459</v>
      </c>
      <c r="I2004" s="24" t="s">
        <v>10</v>
      </c>
      <c r="J2004" s="2">
        <v>49</v>
      </c>
      <c r="K2004" s="3">
        <v>94.54</v>
      </c>
      <c r="L2004" s="3">
        <v>94.55</v>
      </c>
      <c r="M2004" s="3">
        <v>91.27</v>
      </c>
      <c r="N2004" s="3">
        <v>90.34</v>
      </c>
      <c r="O2004" s="3">
        <v>89.47</v>
      </c>
      <c r="P2004" s="3">
        <v>90.49</v>
      </c>
      <c r="Q2004" s="2">
        <v>3819</v>
      </c>
    </row>
    <row r="2005" spans="8:17">
      <c r="H2005" s="24" t="s">
        <v>459</v>
      </c>
      <c r="I2005" s="24" t="s">
        <v>13</v>
      </c>
      <c r="J2005" s="2">
        <v>439</v>
      </c>
      <c r="K2005" s="3">
        <v>95.41</v>
      </c>
      <c r="L2005" s="3">
        <v>94.21</v>
      </c>
      <c r="M2005" s="3">
        <v>91.19</v>
      </c>
      <c r="N2005" s="3">
        <v>88.28</v>
      </c>
      <c r="O2005" s="3">
        <v>89.85</v>
      </c>
      <c r="P2005" s="3">
        <v>90.47</v>
      </c>
      <c r="Q2005" s="2">
        <v>690</v>
      </c>
    </row>
    <row r="2006" spans="8:17">
      <c r="H2006" s="24" t="s">
        <v>459</v>
      </c>
      <c r="I2006" s="24" t="s">
        <v>8</v>
      </c>
      <c r="J2006" s="2">
        <v>95</v>
      </c>
      <c r="K2006" s="3">
        <v>94.34</v>
      </c>
      <c r="L2006" s="3">
        <v>92.26</v>
      </c>
      <c r="M2006" s="3">
        <v>90.99</v>
      </c>
      <c r="N2006" s="3">
        <v>92.76</v>
      </c>
      <c r="O2006" s="3">
        <v>89.56</v>
      </c>
      <c r="P2006" s="3">
        <v>87.39</v>
      </c>
      <c r="Q2006" s="2">
        <v>2679</v>
      </c>
    </row>
    <row r="2007" spans="8:17">
      <c r="H2007" s="24" t="s">
        <v>459</v>
      </c>
      <c r="I2007" s="24" t="s">
        <v>11</v>
      </c>
      <c r="J2007" s="2">
        <v>61</v>
      </c>
      <c r="K2007" s="3">
        <v>94.51</v>
      </c>
      <c r="L2007" s="3">
        <v>91.86</v>
      </c>
      <c r="M2007" s="3">
        <v>90.97</v>
      </c>
      <c r="N2007" s="3">
        <v>90.04</v>
      </c>
      <c r="O2007" s="3">
        <v>90.12</v>
      </c>
      <c r="P2007" s="3">
        <v>89.17</v>
      </c>
      <c r="Q2007" s="2">
        <v>3414</v>
      </c>
    </row>
    <row r="2008" spans="8:17">
      <c r="H2008" s="24" t="s">
        <v>459</v>
      </c>
      <c r="I2008" s="24" t="s">
        <v>14</v>
      </c>
      <c r="J2008" s="2">
        <v>382</v>
      </c>
      <c r="K2008" s="3">
        <v>95.44</v>
      </c>
      <c r="L2008" s="3">
        <v>94.28</v>
      </c>
      <c r="M2008" s="3">
        <v>91.15</v>
      </c>
      <c r="N2008" s="3">
        <v>87.28</v>
      </c>
      <c r="O2008" s="3">
        <v>89.87</v>
      </c>
      <c r="P2008" s="3">
        <v>89.95</v>
      </c>
      <c r="Q2008" s="2">
        <v>722</v>
      </c>
    </row>
    <row r="2009" spans="8:17">
      <c r="H2009" s="24" t="s">
        <v>459</v>
      </c>
      <c r="I2009" s="24" t="s">
        <v>9</v>
      </c>
      <c r="J2009" s="2">
        <v>61</v>
      </c>
      <c r="K2009" s="3">
        <v>94.34</v>
      </c>
      <c r="L2009" s="3">
        <v>92.91</v>
      </c>
      <c r="M2009" s="3">
        <v>90.75</v>
      </c>
      <c r="N2009" s="3">
        <v>90.56</v>
      </c>
      <c r="O2009" s="3">
        <v>89.8</v>
      </c>
      <c r="P2009" s="3">
        <v>90.42</v>
      </c>
      <c r="Q2009" s="2">
        <v>4169</v>
      </c>
    </row>
    <row r="2010" spans="8:17">
      <c r="H2010" s="24" t="s">
        <v>459</v>
      </c>
      <c r="I2010" s="24" t="s">
        <v>12</v>
      </c>
      <c r="J2010" s="2">
        <v>340</v>
      </c>
      <c r="K2010" s="3">
        <v>95.3</v>
      </c>
      <c r="L2010" s="3">
        <v>95.41</v>
      </c>
      <c r="M2010" s="3">
        <v>91.29</v>
      </c>
      <c r="N2010" s="3">
        <v>92.84</v>
      </c>
      <c r="O2010" s="3">
        <v>89.74</v>
      </c>
      <c r="P2010" s="3">
        <v>88.61</v>
      </c>
      <c r="Q2010" s="2">
        <v>892</v>
      </c>
    </row>
    <row r="2011" spans="8:17">
      <c r="H2011" s="24" t="s">
        <v>459</v>
      </c>
      <c r="I2011" s="24" t="s">
        <v>15</v>
      </c>
      <c r="J2011" s="2">
        <v>262</v>
      </c>
      <c r="K2011" s="3">
        <v>95.38</v>
      </c>
      <c r="L2011" s="3">
        <v>95.08</v>
      </c>
      <c r="M2011" s="3">
        <v>91.11</v>
      </c>
      <c r="N2011" s="3">
        <v>90.22</v>
      </c>
      <c r="O2011" s="3">
        <v>90.37</v>
      </c>
      <c r="P2011" s="3">
        <v>90.01</v>
      </c>
      <c r="Q2011" s="2">
        <v>1002</v>
      </c>
    </row>
    <row r="2012" spans="8:17">
      <c r="H2012" s="24" t="s">
        <v>459</v>
      </c>
      <c r="I2012" s="24" t="s">
        <v>616</v>
      </c>
      <c r="J2012" s="2">
        <v>3</v>
      </c>
      <c r="K2012" s="3">
        <v>95.32</v>
      </c>
      <c r="L2012" s="3">
        <v>93.57</v>
      </c>
      <c r="M2012" s="3">
        <v>91.74</v>
      </c>
      <c r="N2012" s="3">
        <v>88.86</v>
      </c>
      <c r="O2012" s="3">
        <v>89.22</v>
      </c>
      <c r="P2012" s="3">
        <v>88.51</v>
      </c>
      <c r="Q2012" s="2">
        <v>100</v>
      </c>
    </row>
    <row r="2013" spans="8:17">
      <c r="H2013" s="24" t="s">
        <v>564</v>
      </c>
      <c r="I2013" s="24" t="s">
        <v>3</v>
      </c>
      <c r="J2013" s="2">
        <v>4</v>
      </c>
      <c r="K2013" s="3">
        <v>93.33</v>
      </c>
      <c r="L2013" s="3">
        <v>92.03</v>
      </c>
      <c r="M2013" s="3">
        <v>91.13</v>
      </c>
      <c r="N2013" s="3">
        <v>88.61</v>
      </c>
      <c r="O2013" s="3">
        <v>88.62</v>
      </c>
      <c r="P2013" s="3">
        <v>88.02</v>
      </c>
      <c r="Q2013" s="2">
        <v>518</v>
      </c>
    </row>
    <row r="2014" spans="8:17">
      <c r="H2014" s="24" t="s">
        <v>564</v>
      </c>
      <c r="I2014" s="24" t="s">
        <v>1</v>
      </c>
      <c r="J2014" s="2">
        <v>2</v>
      </c>
      <c r="K2014" s="3">
        <v>91.53</v>
      </c>
      <c r="L2014" s="3">
        <v>90.25</v>
      </c>
      <c r="M2014" s="3">
        <v>90.4</v>
      </c>
      <c r="N2014" s="3">
        <v>89.68</v>
      </c>
      <c r="O2014" s="3">
        <v>89.45</v>
      </c>
      <c r="P2014" s="3">
        <v>87.6</v>
      </c>
      <c r="Q2014" s="2">
        <v>1365</v>
      </c>
    </row>
    <row r="2015" spans="8:17">
      <c r="H2015" s="24" t="s">
        <v>564</v>
      </c>
      <c r="I2015" s="24" t="s">
        <v>2</v>
      </c>
      <c r="J2015" s="2">
        <v>1</v>
      </c>
      <c r="K2015" s="3">
        <v>91.8</v>
      </c>
      <c r="L2015" s="3">
        <v>91.8</v>
      </c>
      <c r="M2015" s="3">
        <v>89.94</v>
      </c>
      <c r="N2015" s="3">
        <v>89.94</v>
      </c>
      <c r="O2015" s="3">
        <v>89.19</v>
      </c>
      <c r="P2015" s="3">
        <v>89.19</v>
      </c>
      <c r="Q2015" s="2">
        <v>1050</v>
      </c>
    </row>
    <row r="2016" spans="8:17">
      <c r="H2016" s="24" t="s">
        <v>564</v>
      </c>
      <c r="I2016" s="24" t="s">
        <v>4</v>
      </c>
      <c r="J2016" s="2">
        <v>1</v>
      </c>
      <c r="K2016" s="3">
        <v>93.23</v>
      </c>
      <c r="L2016" s="3">
        <v>93.23</v>
      </c>
      <c r="M2016" s="3">
        <v>92.13</v>
      </c>
      <c r="N2016" s="3">
        <v>92.13</v>
      </c>
      <c r="O2016" s="3">
        <v>86.33</v>
      </c>
      <c r="P2016" s="3">
        <v>86.33</v>
      </c>
      <c r="Q2016" s="2">
        <v>2050</v>
      </c>
    </row>
    <row r="2017" spans="8:17">
      <c r="H2017" s="24" t="s">
        <v>564</v>
      </c>
      <c r="I2017" s="24" t="s">
        <v>5</v>
      </c>
      <c r="J2017" s="2">
        <v>9</v>
      </c>
      <c r="K2017" s="3">
        <v>94.42</v>
      </c>
      <c r="L2017" s="3">
        <v>92.98</v>
      </c>
      <c r="M2017" s="3">
        <v>92.02</v>
      </c>
      <c r="N2017" s="3">
        <v>89.76</v>
      </c>
      <c r="O2017" s="3">
        <v>86.99</v>
      </c>
      <c r="P2017" s="3">
        <v>85.51</v>
      </c>
      <c r="Q2017" s="2">
        <v>407</v>
      </c>
    </row>
    <row r="2018" spans="8:17">
      <c r="H2018" s="24" t="s">
        <v>564</v>
      </c>
      <c r="I2018" s="24" t="s">
        <v>6</v>
      </c>
      <c r="J2018" s="2">
        <v>2</v>
      </c>
      <c r="K2018" s="3">
        <v>93.43</v>
      </c>
      <c r="L2018" s="3">
        <v>92.86</v>
      </c>
      <c r="M2018" s="3">
        <v>91.07</v>
      </c>
      <c r="N2018" s="3">
        <v>90.26</v>
      </c>
      <c r="O2018" s="3">
        <v>87.05</v>
      </c>
      <c r="P2018" s="3">
        <v>87.03</v>
      </c>
      <c r="Q2018" s="2">
        <v>2145</v>
      </c>
    </row>
    <row r="2019" spans="8:17">
      <c r="H2019" s="24" t="s">
        <v>564</v>
      </c>
      <c r="I2019" s="24" t="s">
        <v>7</v>
      </c>
      <c r="J2019" s="2">
        <v>1</v>
      </c>
      <c r="K2019" s="3">
        <v>93.46</v>
      </c>
      <c r="L2019" s="3">
        <v>93.46</v>
      </c>
      <c r="M2019" s="3">
        <v>89.94</v>
      </c>
      <c r="N2019" s="3">
        <v>89.94</v>
      </c>
      <c r="O2019" s="3">
        <v>86.74</v>
      </c>
      <c r="P2019" s="3">
        <v>86.74</v>
      </c>
      <c r="Q2019" s="2">
        <v>2120</v>
      </c>
    </row>
    <row r="2020" spans="8:17">
      <c r="H2020" s="24" t="s">
        <v>564</v>
      </c>
      <c r="I2020" s="24" t="s">
        <v>10</v>
      </c>
      <c r="J2020" s="2">
        <v>1</v>
      </c>
      <c r="K2020" s="3">
        <v>89.28</v>
      </c>
      <c r="L2020" s="3">
        <v>89.28</v>
      </c>
      <c r="M2020" s="3">
        <v>88.26</v>
      </c>
      <c r="N2020" s="3">
        <v>88.26</v>
      </c>
      <c r="O2020" s="3">
        <v>86.4</v>
      </c>
      <c r="P2020" s="3">
        <v>86.4</v>
      </c>
      <c r="Q2020" s="2">
        <v>870</v>
      </c>
    </row>
    <row r="2021" spans="8:17">
      <c r="H2021" s="24" t="s">
        <v>564</v>
      </c>
      <c r="I2021" s="24" t="s">
        <v>13</v>
      </c>
      <c r="J2021" s="2">
        <v>8</v>
      </c>
      <c r="K2021" s="3">
        <v>93.44</v>
      </c>
      <c r="L2021" s="3">
        <v>90.98</v>
      </c>
      <c r="M2021" s="3">
        <v>90.84</v>
      </c>
      <c r="N2021" s="3">
        <v>90.44</v>
      </c>
      <c r="O2021" s="3">
        <v>88.19</v>
      </c>
      <c r="P2021" s="3">
        <v>84.94</v>
      </c>
      <c r="Q2021" s="2">
        <v>285</v>
      </c>
    </row>
    <row r="2022" spans="8:17">
      <c r="H2022" s="24" t="s">
        <v>564</v>
      </c>
      <c r="I2022" s="24" t="s">
        <v>14</v>
      </c>
      <c r="J2022" s="2">
        <v>4</v>
      </c>
      <c r="K2022" s="3">
        <v>93.03</v>
      </c>
      <c r="L2022" s="3">
        <v>91.85</v>
      </c>
      <c r="M2022" s="3">
        <v>91.27</v>
      </c>
      <c r="N2022" s="3">
        <v>90.64</v>
      </c>
      <c r="O2022" s="3">
        <v>87.29</v>
      </c>
      <c r="P2022" s="3">
        <v>85.77</v>
      </c>
      <c r="Q2022" s="2">
        <v>575</v>
      </c>
    </row>
    <row r="2023" spans="8:17">
      <c r="H2023" s="24" t="s">
        <v>564</v>
      </c>
      <c r="I2023" s="24" t="s">
        <v>12</v>
      </c>
      <c r="J2023" s="2">
        <v>3</v>
      </c>
      <c r="K2023" s="3">
        <v>92.56</v>
      </c>
      <c r="L2023" s="3">
        <v>91.1</v>
      </c>
      <c r="M2023" s="3">
        <v>89.72</v>
      </c>
      <c r="N2023" s="3">
        <v>88.34</v>
      </c>
      <c r="O2023" s="3">
        <v>86.89</v>
      </c>
      <c r="P2023" s="3">
        <v>85.75</v>
      </c>
      <c r="Q2023" s="2">
        <v>800</v>
      </c>
    </row>
    <row r="2024" spans="8:17">
      <c r="H2024" s="24" t="s">
        <v>509</v>
      </c>
      <c r="I2024" s="24" t="s">
        <v>3</v>
      </c>
      <c r="J2024" s="2">
        <v>42</v>
      </c>
      <c r="K2024" s="3">
        <v>93.37</v>
      </c>
      <c r="L2024" s="3">
        <v>92.89</v>
      </c>
      <c r="M2024" s="3">
        <v>91.76</v>
      </c>
      <c r="N2024" s="3">
        <v>91.51</v>
      </c>
      <c r="O2024" s="3">
        <v>88.09</v>
      </c>
      <c r="P2024" s="3">
        <v>88.77</v>
      </c>
      <c r="Q2024" s="2">
        <v>583</v>
      </c>
    </row>
    <row r="2025" spans="8:17">
      <c r="H2025" s="24" t="s">
        <v>509</v>
      </c>
      <c r="I2025" s="24" t="s">
        <v>1</v>
      </c>
      <c r="J2025" s="2">
        <v>12</v>
      </c>
      <c r="K2025" s="3">
        <v>94.43</v>
      </c>
      <c r="L2025" s="3">
        <v>92.21</v>
      </c>
      <c r="M2025" s="3">
        <v>91.38</v>
      </c>
      <c r="N2025" s="3">
        <v>89.17</v>
      </c>
      <c r="O2025" s="3">
        <v>88.53</v>
      </c>
      <c r="P2025" s="3">
        <v>87.77</v>
      </c>
      <c r="Q2025" s="2">
        <v>1854</v>
      </c>
    </row>
    <row r="2026" spans="8:17">
      <c r="H2026" s="24" t="s">
        <v>509</v>
      </c>
      <c r="I2026" s="24" t="s">
        <v>2</v>
      </c>
      <c r="J2026" s="2">
        <v>5</v>
      </c>
      <c r="K2026" s="3">
        <v>92.87</v>
      </c>
      <c r="L2026" s="3">
        <v>91.38</v>
      </c>
      <c r="M2026" s="3">
        <v>90.93</v>
      </c>
      <c r="N2026" s="3">
        <v>89.12</v>
      </c>
      <c r="O2026" s="3">
        <v>88.93</v>
      </c>
      <c r="P2026" s="3">
        <v>88.31</v>
      </c>
      <c r="Q2026" s="2">
        <v>2548</v>
      </c>
    </row>
    <row r="2027" spans="8:17">
      <c r="H2027" s="24" t="s">
        <v>509</v>
      </c>
      <c r="I2027" s="24" t="s">
        <v>4</v>
      </c>
      <c r="J2027" s="2">
        <v>6</v>
      </c>
      <c r="K2027" s="3">
        <v>93.2</v>
      </c>
      <c r="L2027" s="3">
        <v>91.71</v>
      </c>
      <c r="M2027" s="3">
        <v>91.82</v>
      </c>
      <c r="N2027" s="3">
        <v>90.52</v>
      </c>
      <c r="O2027" s="3">
        <v>87.8</v>
      </c>
      <c r="P2027" s="3">
        <v>86.53</v>
      </c>
      <c r="Q2027" s="2">
        <v>2667</v>
      </c>
    </row>
    <row r="2028" spans="8:17">
      <c r="H2028" s="24" t="s">
        <v>509</v>
      </c>
      <c r="I2028" s="24" t="s">
        <v>5</v>
      </c>
      <c r="J2028" s="2">
        <v>34</v>
      </c>
      <c r="K2028" s="3">
        <v>94.22</v>
      </c>
      <c r="L2028" s="3">
        <v>93.86</v>
      </c>
      <c r="M2028" s="3">
        <v>92.32</v>
      </c>
      <c r="N2028" s="3">
        <v>91.66</v>
      </c>
      <c r="O2028" s="3">
        <v>88.19</v>
      </c>
      <c r="P2028" s="3">
        <v>90.37</v>
      </c>
      <c r="Q2028" s="2">
        <v>756</v>
      </c>
    </row>
    <row r="2029" spans="8:17">
      <c r="H2029" s="24" t="s">
        <v>509</v>
      </c>
      <c r="I2029" s="24" t="s">
        <v>6</v>
      </c>
      <c r="J2029" s="2">
        <v>20</v>
      </c>
      <c r="K2029" s="3">
        <v>94.22</v>
      </c>
      <c r="L2029" s="3">
        <v>94.32</v>
      </c>
      <c r="M2029" s="3">
        <v>91.94</v>
      </c>
      <c r="N2029" s="3">
        <v>89.78</v>
      </c>
      <c r="O2029" s="3">
        <v>88.08</v>
      </c>
      <c r="P2029" s="3">
        <v>86.55</v>
      </c>
      <c r="Q2029" s="2">
        <v>966</v>
      </c>
    </row>
    <row r="2030" spans="8:17">
      <c r="H2030" s="24" t="s">
        <v>509</v>
      </c>
      <c r="I2030" s="24" t="s">
        <v>7</v>
      </c>
      <c r="J2030" s="2">
        <v>21</v>
      </c>
      <c r="K2030" s="3">
        <v>93.51</v>
      </c>
      <c r="L2030" s="3">
        <v>90.73</v>
      </c>
      <c r="M2030" s="3">
        <v>91.46</v>
      </c>
      <c r="N2030" s="3">
        <v>92.54</v>
      </c>
      <c r="O2030" s="3">
        <v>88.31</v>
      </c>
      <c r="P2030" s="3">
        <v>85.6</v>
      </c>
      <c r="Q2030" s="2">
        <v>1128</v>
      </c>
    </row>
    <row r="2031" spans="8:17">
      <c r="H2031" s="24" t="s">
        <v>509</v>
      </c>
      <c r="I2031" s="24" t="s">
        <v>10</v>
      </c>
      <c r="J2031" s="2">
        <v>13</v>
      </c>
      <c r="K2031" s="3">
        <v>93.7</v>
      </c>
      <c r="L2031" s="3">
        <v>93.17</v>
      </c>
      <c r="M2031" s="3">
        <v>92.21</v>
      </c>
      <c r="N2031" s="3">
        <v>89.04</v>
      </c>
      <c r="O2031" s="3">
        <v>88.42</v>
      </c>
      <c r="P2031" s="3">
        <v>86.82</v>
      </c>
      <c r="Q2031" s="2">
        <v>1938</v>
      </c>
    </row>
    <row r="2032" spans="8:17">
      <c r="H2032" s="24" t="s">
        <v>509</v>
      </c>
      <c r="I2032" s="24" t="s">
        <v>13</v>
      </c>
      <c r="J2032" s="2">
        <v>90</v>
      </c>
      <c r="K2032" s="3">
        <v>94.23</v>
      </c>
      <c r="L2032" s="3">
        <v>93.9</v>
      </c>
      <c r="M2032" s="3">
        <v>91.98</v>
      </c>
      <c r="N2032" s="3">
        <v>90.02</v>
      </c>
      <c r="O2032" s="3">
        <v>88.17</v>
      </c>
      <c r="P2032" s="3">
        <v>87.3</v>
      </c>
      <c r="Q2032" s="2">
        <v>305</v>
      </c>
    </row>
    <row r="2033" spans="8:17">
      <c r="H2033" s="24" t="s">
        <v>509</v>
      </c>
      <c r="I2033" s="24" t="s">
        <v>8</v>
      </c>
      <c r="J2033" s="2">
        <v>4</v>
      </c>
      <c r="K2033" s="3">
        <v>94.45</v>
      </c>
      <c r="L2033" s="3">
        <v>92.43</v>
      </c>
      <c r="M2033" s="3">
        <v>91.28</v>
      </c>
      <c r="N2033" s="3">
        <v>88.68</v>
      </c>
      <c r="O2033" s="3">
        <v>88.92</v>
      </c>
      <c r="P2033" s="3">
        <v>88</v>
      </c>
      <c r="Q2033" s="2">
        <v>4663</v>
      </c>
    </row>
    <row r="2034" spans="8:17">
      <c r="H2034" s="24" t="s">
        <v>509</v>
      </c>
      <c r="I2034" s="24" t="s">
        <v>11</v>
      </c>
      <c r="J2034" s="2">
        <v>2</v>
      </c>
      <c r="K2034" s="3">
        <v>92.43</v>
      </c>
      <c r="L2034" s="3">
        <v>91.94</v>
      </c>
      <c r="M2034" s="3">
        <v>91.08</v>
      </c>
      <c r="N2034" s="3">
        <v>89.72</v>
      </c>
      <c r="O2034" s="3">
        <v>89.12</v>
      </c>
      <c r="P2034" s="3">
        <v>88.74</v>
      </c>
      <c r="Q2034" s="2">
        <v>1235</v>
      </c>
    </row>
    <row r="2035" spans="8:17">
      <c r="H2035" s="24" t="s">
        <v>509</v>
      </c>
      <c r="I2035" s="24" t="s">
        <v>14</v>
      </c>
      <c r="J2035" s="2">
        <v>33</v>
      </c>
      <c r="K2035" s="3">
        <v>93.77</v>
      </c>
      <c r="L2035" s="3">
        <v>93.98</v>
      </c>
      <c r="M2035" s="3">
        <v>91.32</v>
      </c>
      <c r="N2035" s="3">
        <v>86.56</v>
      </c>
      <c r="O2035" s="3">
        <v>88.42</v>
      </c>
      <c r="P2035" s="3">
        <v>87.18</v>
      </c>
      <c r="Q2035" s="2">
        <v>959</v>
      </c>
    </row>
    <row r="2036" spans="8:17">
      <c r="H2036" s="24" t="s">
        <v>509</v>
      </c>
      <c r="I2036" s="24" t="s">
        <v>9</v>
      </c>
      <c r="J2036" s="2">
        <v>3</v>
      </c>
      <c r="K2036" s="3">
        <v>93.69</v>
      </c>
      <c r="L2036" s="3">
        <v>91.72</v>
      </c>
      <c r="M2036" s="3">
        <v>90.9</v>
      </c>
      <c r="N2036" s="3">
        <v>88.83</v>
      </c>
      <c r="O2036" s="3">
        <v>87.59</v>
      </c>
      <c r="P2036" s="3">
        <v>86.95</v>
      </c>
      <c r="Q2036" s="2">
        <v>4863</v>
      </c>
    </row>
    <row r="2037" spans="8:17">
      <c r="H2037" s="24" t="s">
        <v>509</v>
      </c>
      <c r="I2037" s="24" t="s">
        <v>12</v>
      </c>
      <c r="J2037" s="2">
        <v>23</v>
      </c>
      <c r="K2037" s="3">
        <v>94.27</v>
      </c>
      <c r="L2037" s="3">
        <v>93.95</v>
      </c>
      <c r="M2037" s="3">
        <v>91.84</v>
      </c>
      <c r="N2037" s="3">
        <v>88</v>
      </c>
      <c r="O2037" s="3">
        <v>88.35</v>
      </c>
      <c r="P2037" s="3">
        <v>86.83</v>
      </c>
      <c r="Q2037" s="2">
        <v>950</v>
      </c>
    </row>
    <row r="2038" spans="8:17">
      <c r="H2038" s="24" t="s">
        <v>509</v>
      </c>
      <c r="I2038" s="24" t="s">
        <v>15</v>
      </c>
      <c r="J2038" s="2">
        <v>10</v>
      </c>
      <c r="K2038" s="3">
        <v>94.67</v>
      </c>
      <c r="L2038" s="3">
        <v>92.26</v>
      </c>
      <c r="M2038" s="3">
        <v>92.44</v>
      </c>
      <c r="N2038" s="3">
        <v>89.72</v>
      </c>
      <c r="O2038" s="3">
        <v>88.92</v>
      </c>
      <c r="P2038" s="3">
        <v>87.05</v>
      </c>
      <c r="Q2038" s="2">
        <v>957</v>
      </c>
    </row>
    <row r="2039" spans="8:17">
      <c r="H2039" s="24" t="s">
        <v>572</v>
      </c>
      <c r="I2039" s="24" t="s">
        <v>3</v>
      </c>
      <c r="J2039" s="2">
        <v>1</v>
      </c>
      <c r="K2039" s="3">
        <v>91.71</v>
      </c>
      <c r="L2039" s="3">
        <v>91.71</v>
      </c>
      <c r="M2039" s="3">
        <v>91.05</v>
      </c>
      <c r="N2039" s="3">
        <v>91.05</v>
      </c>
      <c r="O2039" s="3">
        <v>87.39</v>
      </c>
      <c r="P2039" s="3">
        <v>87.39</v>
      </c>
      <c r="Q2039" s="2">
        <v>1280</v>
      </c>
    </row>
    <row r="2040" spans="8:17">
      <c r="H2040" s="24" t="s">
        <v>572</v>
      </c>
      <c r="I2040" s="24" t="s">
        <v>1</v>
      </c>
      <c r="J2040" s="2">
        <v>1</v>
      </c>
      <c r="K2040" s="3">
        <v>94.2</v>
      </c>
      <c r="L2040" s="3">
        <v>94.2</v>
      </c>
      <c r="M2040" s="3">
        <v>90.72</v>
      </c>
      <c r="N2040" s="3">
        <v>90.72</v>
      </c>
      <c r="O2040" s="3">
        <v>87.41</v>
      </c>
      <c r="P2040" s="3">
        <v>87.41</v>
      </c>
      <c r="Q2040" s="2">
        <v>1680</v>
      </c>
    </row>
    <row r="2041" spans="8:17">
      <c r="H2041" s="24" t="s">
        <v>572</v>
      </c>
      <c r="I2041" s="24" t="s">
        <v>4</v>
      </c>
      <c r="J2041" s="2">
        <v>2</v>
      </c>
      <c r="K2041" s="3">
        <v>91.86</v>
      </c>
      <c r="L2041" s="3">
        <v>90.24</v>
      </c>
      <c r="M2041" s="3">
        <v>90.55</v>
      </c>
      <c r="N2041" s="3">
        <v>88.68</v>
      </c>
      <c r="O2041" s="3">
        <v>88.37</v>
      </c>
      <c r="P2041" s="3">
        <v>88.03</v>
      </c>
      <c r="Q2041" s="2">
        <v>1985</v>
      </c>
    </row>
    <row r="2042" spans="8:17">
      <c r="H2042" s="24" t="s">
        <v>572</v>
      </c>
      <c r="I2042" s="24" t="s">
        <v>6</v>
      </c>
      <c r="J2042" s="2">
        <v>5</v>
      </c>
      <c r="K2042" s="3">
        <v>92.75</v>
      </c>
      <c r="L2042" s="3">
        <v>89.45</v>
      </c>
      <c r="M2042" s="3">
        <v>90.71</v>
      </c>
      <c r="N2042" s="3">
        <v>88.21</v>
      </c>
      <c r="O2042" s="3">
        <v>87.33</v>
      </c>
      <c r="P2042" s="3">
        <v>86.53</v>
      </c>
      <c r="Q2042" s="2">
        <v>460</v>
      </c>
    </row>
    <row r="2043" spans="8:17">
      <c r="H2043" s="24" t="s">
        <v>572</v>
      </c>
      <c r="I2043" s="24" t="s">
        <v>7</v>
      </c>
      <c r="J2043" s="2">
        <v>1</v>
      </c>
      <c r="K2043" s="3">
        <v>94.59</v>
      </c>
      <c r="L2043" s="3">
        <v>94.59</v>
      </c>
      <c r="M2043" s="3">
        <v>91.54</v>
      </c>
      <c r="N2043" s="3">
        <v>91.54</v>
      </c>
      <c r="O2043" s="3">
        <v>88.24</v>
      </c>
      <c r="P2043" s="3">
        <v>88.24</v>
      </c>
      <c r="Q2043" s="2">
        <v>2040</v>
      </c>
    </row>
    <row r="2044" spans="8:17">
      <c r="H2044" s="24" t="s">
        <v>572</v>
      </c>
      <c r="I2044" s="24" t="s">
        <v>10</v>
      </c>
      <c r="J2044" s="2">
        <v>1</v>
      </c>
      <c r="K2044" s="3">
        <v>93.57</v>
      </c>
      <c r="L2044" s="3">
        <v>93.57</v>
      </c>
      <c r="M2044" s="3">
        <v>89.89</v>
      </c>
      <c r="N2044" s="3">
        <v>89.89</v>
      </c>
      <c r="O2044" s="3">
        <v>88.01</v>
      </c>
      <c r="P2044" s="3">
        <v>88.01</v>
      </c>
      <c r="Q2044" s="2">
        <v>770</v>
      </c>
    </row>
    <row r="2045" spans="8:17">
      <c r="H2045" s="24" t="s">
        <v>572</v>
      </c>
      <c r="I2045" s="24" t="s">
        <v>13</v>
      </c>
      <c r="J2045" s="2">
        <v>4</v>
      </c>
      <c r="K2045" s="3">
        <v>93.13</v>
      </c>
      <c r="L2045" s="3">
        <v>91.34</v>
      </c>
      <c r="M2045" s="3">
        <v>90.36</v>
      </c>
      <c r="N2045" s="3">
        <v>89.62</v>
      </c>
      <c r="O2045" s="3">
        <v>86.82</v>
      </c>
      <c r="P2045" s="3">
        <v>86.21</v>
      </c>
      <c r="Q2045" s="2">
        <v>283</v>
      </c>
    </row>
    <row r="2046" spans="8:17">
      <c r="H2046" s="24" t="s">
        <v>572</v>
      </c>
      <c r="I2046" s="24" t="s">
        <v>11</v>
      </c>
      <c r="J2046" s="2">
        <v>1</v>
      </c>
      <c r="K2046" s="3">
        <v>94.22</v>
      </c>
      <c r="L2046" s="3">
        <v>94.22</v>
      </c>
      <c r="M2046" s="3">
        <v>90.35</v>
      </c>
      <c r="N2046" s="3">
        <v>90.35</v>
      </c>
      <c r="O2046" s="3">
        <v>88.03</v>
      </c>
      <c r="P2046" s="3">
        <v>88.03</v>
      </c>
      <c r="Q2046" s="2">
        <v>1870</v>
      </c>
    </row>
    <row r="2047" spans="8:17">
      <c r="H2047" s="24" t="s">
        <v>572</v>
      </c>
      <c r="I2047" s="24" t="s">
        <v>14</v>
      </c>
      <c r="J2047" s="2">
        <v>3</v>
      </c>
      <c r="K2047" s="3">
        <v>92.69</v>
      </c>
      <c r="L2047" s="3">
        <v>92.58</v>
      </c>
      <c r="M2047" s="3">
        <v>91.32</v>
      </c>
      <c r="N2047" s="3">
        <v>90.48</v>
      </c>
      <c r="O2047" s="3">
        <v>87.27</v>
      </c>
      <c r="P2047" s="3">
        <v>86.51</v>
      </c>
      <c r="Q2047" s="2">
        <v>797</v>
      </c>
    </row>
    <row r="2048" spans="8:17">
      <c r="H2048" s="24" t="s">
        <v>572</v>
      </c>
      <c r="I2048" s="24" t="s">
        <v>12</v>
      </c>
      <c r="J2048" s="2">
        <v>3</v>
      </c>
      <c r="K2048" s="3">
        <v>92.99</v>
      </c>
      <c r="L2048" s="3">
        <v>92.09</v>
      </c>
      <c r="M2048" s="3">
        <v>90.42</v>
      </c>
      <c r="N2048" s="3">
        <v>89.28</v>
      </c>
      <c r="O2048" s="3">
        <v>88.06</v>
      </c>
      <c r="P2048" s="3">
        <v>86.8</v>
      </c>
      <c r="Q2048" s="2">
        <v>1610</v>
      </c>
    </row>
    <row r="2049" spans="8:17">
      <c r="H2049" s="24" t="s">
        <v>572</v>
      </c>
      <c r="I2049" s="24" t="s">
        <v>15</v>
      </c>
      <c r="J2049" s="2">
        <v>1</v>
      </c>
      <c r="K2049" s="3">
        <v>92.9</v>
      </c>
      <c r="L2049" s="3">
        <v>92.9</v>
      </c>
      <c r="M2049" s="3">
        <v>92.3</v>
      </c>
      <c r="N2049" s="3">
        <v>92.3</v>
      </c>
      <c r="O2049" s="3">
        <v>86.71</v>
      </c>
      <c r="P2049" s="3">
        <v>86.71</v>
      </c>
      <c r="Q2049" s="2">
        <v>1930</v>
      </c>
    </row>
    <row r="2050" spans="8:17">
      <c r="H2050" s="24" t="s">
        <v>582</v>
      </c>
      <c r="I2050" s="24" t="s">
        <v>1</v>
      </c>
      <c r="J2050" s="2">
        <v>1</v>
      </c>
      <c r="K2050" s="3">
        <v>93.41</v>
      </c>
      <c r="L2050" s="3">
        <v>93.41</v>
      </c>
      <c r="M2050" s="3">
        <v>89.95</v>
      </c>
      <c r="N2050" s="3">
        <v>89.95</v>
      </c>
      <c r="O2050" s="3">
        <v>89.77</v>
      </c>
      <c r="P2050" s="3">
        <v>89.77</v>
      </c>
      <c r="Q2050" s="2">
        <v>420</v>
      </c>
    </row>
    <row r="2051" spans="8:17">
      <c r="H2051" s="24" t="s">
        <v>582</v>
      </c>
      <c r="I2051" s="24" t="s">
        <v>5</v>
      </c>
      <c r="J2051" s="2">
        <v>2</v>
      </c>
      <c r="K2051" s="3">
        <v>93.84</v>
      </c>
      <c r="L2051" s="3">
        <v>92.02</v>
      </c>
      <c r="M2051" s="3">
        <v>88.44</v>
      </c>
      <c r="N2051" s="3">
        <v>86.24</v>
      </c>
      <c r="O2051" s="3">
        <v>87.74</v>
      </c>
      <c r="P2051" s="3">
        <v>86.55</v>
      </c>
      <c r="Q2051" s="2">
        <v>820</v>
      </c>
    </row>
    <row r="2052" spans="8:17">
      <c r="H2052" s="24" t="s">
        <v>582</v>
      </c>
      <c r="I2052" s="24" t="s">
        <v>6</v>
      </c>
      <c r="J2052" s="2">
        <v>2</v>
      </c>
      <c r="K2052" s="3">
        <v>91.74</v>
      </c>
      <c r="L2052" s="3">
        <v>91.47</v>
      </c>
      <c r="M2052" s="3">
        <v>90.91</v>
      </c>
      <c r="N2052" s="3">
        <v>90.81</v>
      </c>
      <c r="O2052" s="3">
        <v>87.6</v>
      </c>
      <c r="P2052" s="3">
        <v>86.87</v>
      </c>
      <c r="Q2052" s="2">
        <v>2070</v>
      </c>
    </row>
    <row r="2053" spans="8:17">
      <c r="H2053" s="24" t="s">
        <v>582</v>
      </c>
      <c r="I2053" s="24" t="s">
        <v>7</v>
      </c>
      <c r="J2053" s="2">
        <v>2</v>
      </c>
      <c r="K2053" s="3">
        <v>92.57</v>
      </c>
      <c r="L2053" s="3">
        <v>91.28</v>
      </c>
      <c r="M2053" s="3">
        <v>91.66</v>
      </c>
      <c r="N2053" s="3">
        <v>90.69</v>
      </c>
      <c r="O2053" s="3">
        <v>87.87</v>
      </c>
      <c r="P2053" s="3">
        <v>87.22</v>
      </c>
      <c r="Q2053" s="2">
        <v>940</v>
      </c>
    </row>
    <row r="2054" spans="8:17">
      <c r="H2054" s="24" t="s">
        <v>582</v>
      </c>
      <c r="I2054" s="24" t="s">
        <v>13</v>
      </c>
      <c r="J2054" s="2">
        <v>4</v>
      </c>
      <c r="K2054" s="3">
        <v>93.74</v>
      </c>
      <c r="L2054" s="3">
        <v>92.46</v>
      </c>
      <c r="M2054" s="3">
        <v>91.33</v>
      </c>
      <c r="N2054" s="3">
        <v>90.46</v>
      </c>
      <c r="O2054" s="3">
        <v>88.82</v>
      </c>
      <c r="P2054" s="3">
        <v>87.66</v>
      </c>
      <c r="Q2054" s="2">
        <v>403</v>
      </c>
    </row>
    <row r="2055" spans="8:17">
      <c r="H2055" s="24" t="s">
        <v>582</v>
      </c>
      <c r="I2055" s="24" t="s">
        <v>8</v>
      </c>
      <c r="J2055" s="2">
        <v>2</v>
      </c>
      <c r="K2055" s="3">
        <v>92.75</v>
      </c>
      <c r="L2055" s="3">
        <v>92.21</v>
      </c>
      <c r="M2055" s="3">
        <v>91.27</v>
      </c>
      <c r="N2055" s="3">
        <v>91.1</v>
      </c>
      <c r="O2055" s="3">
        <v>86.91</v>
      </c>
      <c r="P2055" s="3">
        <v>86.83</v>
      </c>
      <c r="Q2055" s="2">
        <v>2195</v>
      </c>
    </row>
    <row r="2056" spans="8:17">
      <c r="H2056" s="24" t="s">
        <v>582</v>
      </c>
      <c r="I2056" s="24" t="s">
        <v>14</v>
      </c>
      <c r="J2056" s="2">
        <v>1</v>
      </c>
      <c r="K2056" s="3">
        <v>95.11</v>
      </c>
      <c r="L2056" s="3">
        <v>95.11</v>
      </c>
      <c r="M2056" s="3">
        <v>93.88</v>
      </c>
      <c r="N2056" s="3">
        <v>93.88</v>
      </c>
      <c r="O2056" s="3">
        <v>87.17</v>
      </c>
      <c r="P2056" s="3">
        <v>87.17</v>
      </c>
      <c r="Q2056" s="2">
        <v>2630</v>
      </c>
    </row>
    <row r="2057" spans="8:17">
      <c r="H2057" s="24" t="s">
        <v>582</v>
      </c>
      <c r="I2057" s="24" t="s">
        <v>12</v>
      </c>
      <c r="J2057" s="2">
        <v>2</v>
      </c>
      <c r="K2057" s="3">
        <v>91.69</v>
      </c>
      <c r="L2057" s="3">
        <v>91.39</v>
      </c>
      <c r="M2057" s="3">
        <v>89.98</v>
      </c>
      <c r="N2057" s="3">
        <v>89.79</v>
      </c>
      <c r="O2057" s="3">
        <v>87.93</v>
      </c>
      <c r="P2057" s="3">
        <v>87.9</v>
      </c>
      <c r="Q2057" s="2">
        <v>570</v>
      </c>
    </row>
    <row r="2058" spans="8:17">
      <c r="H2058" s="24" t="s">
        <v>582</v>
      </c>
      <c r="I2058" s="24" t="s">
        <v>15</v>
      </c>
      <c r="J2058" s="2">
        <v>1</v>
      </c>
      <c r="K2058" s="3">
        <v>91.03</v>
      </c>
      <c r="L2058" s="3">
        <v>91.03</v>
      </c>
      <c r="M2058" s="3">
        <v>87.64</v>
      </c>
      <c r="N2058" s="3">
        <v>87.64</v>
      </c>
      <c r="O2058" s="3">
        <v>85.92</v>
      </c>
      <c r="P2058" s="3">
        <v>85.92</v>
      </c>
      <c r="Q2058" s="2">
        <v>7250</v>
      </c>
    </row>
    <row r="2059" spans="8:17">
      <c r="H2059" s="24" t="s">
        <v>597</v>
      </c>
      <c r="I2059" s="24" t="s">
        <v>3</v>
      </c>
      <c r="J2059" s="2">
        <v>2</v>
      </c>
      <c r="K2059" s="3">
        <v>92.35</v>
      </c>
      <c r="L2059" s="3">
        <v>92.06</v>
      </c>
      <c r="M2059" s="3">
        <v>90.53</v>
      </c>
      <c r="N2059" s="3">
        <v>89.26</v>
      </c>
      <c r="O2059" s="3">
        <v>89.02</v>
      </c>
      <c r="P2059" s="3">
        <v>87.95</v>
      </c>
      <c r="Q2059" s="2">
        <v>1390</v>
      </c>
    </row>
    <row r="2060" spans="8:17">
      <c r="H2060" s="24" t="s">
        <v>597</v>
      </c>
      <c r="I2060" s="24" t="s">
        <v>7</v>
      </c>
      <c r="J2060" s="2">
        <v>1</v>
      </c>
      <c r="K2060" s="3">
        <v>91.85</v>
      </c>
      <c r="L2060" s="3">
        <v>91.85</v>
      </c>
      <c r="M2060" s="3">
        <v>87.17</v>
      </c>
      <c r="N2060" s="3">
        <v>87.17</v>
      </c>
      <c r="O2060" s="3">
        <v>87</v>
      </c>
      <c r="P2060" s="3">
        <v>87</v>
      </c>
      <c r="Q2060" s="2">
        <v>6700</v>
      </c>
    </row>
    <row r="2061" spans="8:17">
      <c r="H2061" s="24" t="s">
        <v>597</v>
      </c>
      <c r="I2061" s="24" t="s">
        <v>13</v>
      </c>
      <c r="J2061" s="2">
        <v>4</v>
      </c>
      <c r="K2061" s="3">
        <v>92.9</v>
      </c>
      <c r="L2061" s="3">
        <v>90</v>
      </c>
      <c r="M2061" s="3">
        <v>90.26</v>
      </c>
      <c r="N2061" s="3">
        <v>87.16</v>
      </c>
      <c r="O2061" s="3">
        <v>88.29</v>
      </c>
      <c r="P2061" s="3">
        <v>87.32</v>
      </c>
      <c r="Q2061" s="2">
        <v>380</v>
      </c>
    </row>
    <row r="2062" spans="8:17">
      <c r="H2062" s="24" t="s">
        <v>597</v>
      </c>
      <c r="I2062" s="24" t="s">
        <v>8</v>
      </c>
      <c r="J2062" s="2">
        <v>1</v>
      </c>
      <c r="K2062" s="3">
        <v>92.69</v>
      </c>
      <c r="L2062" s="3">
        <v>92.69</v>
      </c>
      <c r="M2062" s="3">
        <v>89.49</v>
      </c>
      <c r="N2062" s="3">
        <v>89.49</v>
      </c>
      <c r="O2062" s="3">
        <v>88.45</v>
      </c>
      <c r="P2062" s="3">
        <v>88.45</v>
      </c>
      <c r="Q2062" s="2">
        <v>4190</v>
      </c>
    </row>
    <row r="2063" spans="8:17">
      <c r="H2063" s="24" t="s">
        <v>597</v>
      </c>
      <c r="I2063" s="24" t="s">
        <v>12</v>
      </c>
      <c r="J2063" s="2">
        <v>1</v>
      </c>
      <c r="K2063" s="3">
        <v>89.86</v>
      </c>
      <c r="L2063" s="3">
        <v>89.86</v>
      </c>
      <c r="M2063" s="3">
        <v>88.7</v>
      </c>
      <c r="N2063" s="3">
        <v>88.7</v>
      </c>
      <c r="O2063" s="3">
        <v>89.34</v>
      </c>
      <c r="P2063" s="3">
        <v>89.34</v>
      </c>
      <c r="Q2063" s="2">
        <v>5100</v>
      </c>
    </row>
    <row r="2064" spans="8:17">
      <c r="H2064" s="24" t="s">
        <v>597</v>
      </c>
      <c r="I2064" s="24" t="s">
        <v>15</v>
      </c>
      <c r="J2064" s="2">
        <v>1</v>
      </c>
      <c r="K2064" s="3">
        <v>95.16</v>
      </c>
      <c r="L2064" s="3">
        <v>95.16</v>
      </c>
      <c r="M2064" s="3">
        <v>90.77</v>
      </c>
      <c r="N2064" s="3">
        <v>90.77</v>
      </c>
      <c r="O2064" s="3">
        <v>89.22</v>
      </c>
      <c r="P2064" s="3">
        <v>89.22</v>
      </c>
      <c r="Q2064" s="2">
        <v>190</v>
      </c>
    </row>
    <row r="2065" spans="8:17">
      <c r="H2065" s="24" t="s">
        <v>472</v>
      </c>
      <c r="I2065" s="24" t="s">
        <v>3</v>
      </c>
      <c r="J2065" s="2">
        <v>142</v>
      </c>
      <c r="K2065" s="3">
        <v>94.41</v>
      </c>
      <c r="L2065" s="3">
        <v>92.97</v>
      </c>
      <c r="M2065" s="3">
        <v>91.06</v>
      </c>
      <c r="N2065" s="3">
        <v>93.37</v>
      </c>
      <c r="O2065" s="3">
        <v>89.72</v>
      </c>
      <c r="P2065" s="3">
        <v>87.47</v>
      </c>
      <c r="Q2065" s="2">
        <v>862</v>
      </c>
    </row>
    <row r="2066" spans="8:17">
      <c r="H2066" s="24" t="s">
        <v>472</v>
      </c>
      <c r="I2066" s="24" t="s">
        <v>1</v>
      </c>
      <c r="J2066" s="2">
        <v>49</v>
      </c>
      <c r="K2066" s="3">
        <v>93.93</v>
      </c>
      <c r="L2066" s="3">
        <v>96.37</v>
      </c>
      <c r="M2066" s="3">
        <v>90.23</v>
      </c>
      <c r="N2066" s="3">
        <v>91.77</v>
      </c>
      <c r="O2066" s="3">
        <v>89.32</v>
      </c>
      <c r="P2066" s="3">
        <v>88.34</v>
      </c>
      <c r="Q2066" s="2">
        <v>1598</v>
      </c>
    </row>
    <row r="2067" spans="8:17">
      <c r="H2067" s="24" t="s">
        <v>472</v>
      </c>
      <c r="I2067" s="24" t="s">
        <v>2</v>
      </c>
      <c r="J2067" s="2">
        <v>32</v>
      </c>
      <c r="K2067" s="3">
        <v>94.36</v>
      </c>
      <c r="L2067" s="3">
        <v>90.26</v>
      </c>
      <c r="M2067" s="3">
        <v>90.42</v>
      </c>
      <c r="N2067" s="3">
        <v>90.12</v>
      </c>
      <c r="O2067" s="3">
        <v>89.57</v>
      </c>
      <c r="P2067" s="3">
        <v>88.58</v>
      </c>
      <c r="Q2067" s="2">
        <v>2378</v>
      </c>
    </row>
    <row r="2068" spans="8:17">
      <c r="H2068" s="24" t="s">
        <v>472</v>
      </c>
      <c r="I2068" s="24" t="s">
        <v>4</v>
      </c>
      <c r="J2068" s="2">
        <v>31</v>
      </c>
      <c r="K2068" s="3">
        <v>94.44</v>
      </c>
      <c r="L2068" s="3">
        <v>90.71</v>
      </c>
      <c r="M2068" s="3">
        <v>90.06</v>
      </c>
      <c r="N2068" s="3">
        <v>87.64</v>
      </c>
      <c r="O2068" s="3">
        <v>89.87</v>
      </c>
      <c r="P2068" s="3">
        <v>85.7</v>
      </c>
      <c r="Q2068" s="2">
        <v>4124</v>
      </c>
    </row>
    <row r="2069" spans="8:17">
      <c r="H2069" s="24" t="s">
        <v>472</v>
      </c>
      <c r="I2069" s="24" t="s">
        <v>5</v>
      </c>
      <c r="J2069" s="2">
        <v>182</v>
      </c>
      <c r="K2069" s="3">
        <v>94.83</v>
      </c>
      <c r="L2069" s="3">
        <v>93.98</v>
      </c>
      <c r="M2069" s="3">
        <v>90.52</v>
      </c>
      <c r="N2069" s="3">
        <v>88.95</v>
      </c>
      <c r="O2069" s="3">
        <v>89.79</v>
      </c>
      <c r="P2069" s="3">
        <v>92.38</v>
      </c>
      <c r="Q2069" s="2">
        <v>656</v>
      </c>
    </row>
    <row r="2070" spans="8:17">
      <c r="H2070" s="24" t="s">
        <v>472</v>
      </c>
      <c r="I2070" s="24" t="s">
        <v>6</v>
      </c>
      <c r="J2070" s="2">
        <v>114</v>
      </c>
      <c r="K2070" s="3">
        <v>94.34</v>
      </c>
      <c r="L2070" s="3">
        <v>94.87</v>
      </c>
      <c r="M2070" s="3">
        <v>90.93</v>
      </c>
      <c r="N2070" s="3">
        <v>87.76</v>
      </c>
      <c r="O2070" s="3">
        <v>89.6</v>
      </c>
      <c r="P2070" s="3">
        <v>88.73</v>
      </c>
      <c r="Q2070" s="2">
        <v>1148</v>
      </c>
    </row>
    <row r="2071" spans="8:17">
      <c r="H2071" s="24" t="s">
        <v>472</v>
      </c>
      <c r="I2071" s="24" t="s">
        <v>7</v>
      </c>
      <c r="J2071" s="2">
        <v>74</v>
      </c>
      <c r="K2071" s="3">
        <v>94.33</v>
      </c>
      <c r="L2071" s="3">
        <v>92.35</v>
      </c>
      <c r="M2071" s="3">
        <v>90.71</v>
      </c>
      <c r="N2071" s="3">
        <v>90.73</v>
      </c>
      <c r="O2071" s="3">
        <v>89.67</v>
      </c>
      <c r="P2071" s="3">
        <v>88.89</v>
      </c>
      <c r="Q2071" s="2">
        <v>1416</v>
      </c>
    </row>
    <row r="2072" spans="8:17">
      <c r="H2072" s="24" t="s">
        <v>472</v>
      </c>
      <c r="I2072" s="24" t="s">
        <v>10</v>
      </c>
      <c r="J2072" s="2">
        <v>48</v>
      </c>
      <c r="K2072" s="3">
        <v>94.22</v>
      </c>
      <c r="L2072" s="3">
        <v>95.1</v>
      </c>
      <c r="M2072" s="3">
        <v>90.33</v>
      </c>
      <c r="N2072" s="3">
        <v>85.7</v>
      </c>
      <c r="O2072" s="3">
        <v>89.54</v>
      </c>
      <c r="P2072" s="3">
        <v>88.77</v>
      </c>
      <c r="Q2072" s="2">
        <v>1963</v>
      </c>
    </row>
    <row r="2073" spans="8:17">
      <c r="H2073" s="24" t="s">
        <v>472</v>
      </c>
      <c r="I2073" s="24" t="s">
        <v>13</v>
      </c>
      <c r="J2073" s="2">
        <v>402</v>
      </c>
      <c r="K2073" s="3">
        <v>95.21</v>
      </c>
      <c r="L2073" s="3">
        <v>95.75</v>
      </c>
      <c r="M2073" s="3">
        <v>90.73</v>
      </c>
      <c r="N2073" s="3">
        <v>89.9</v>
      </c>
      <c r="O2073" s="3">
        <v>89.99</v>
      </c>
      <c r="P2073" s="3">
        <v>88.5</v>
      </c>
      <c r="Q2073" s="2">
        <v>308</v>
      </c>
    </row>
    <row r="2074" spans="8:17">
      <c r="H2074" s="24" t="s">
        <v>472</v>
      </c>
      <c r="I2074" s="24" t="s">
        <v>8</v>
      </c>
      <c r="J2074" s="2">
        <v>34</v>
      </c>
      <c r="K2074" s="3">
        <v>94.48</v>
      </c>
      <c r="L2074" s="3">
        <v>90.36</v>
      </c>
      <c r="M2074" s="3">
        <v>89.94</v>
      </c>
      <c r="N2074" s="3">
        <v>89.51</v>
      </c>
      <c r="O2074" s="3">
        <v>89.91</v>
      </c>
      <c r="P2074" s="3">
        <v>86.23</v>
      </c>
      <c r="Q2074" s="2">
        <v>2737</v>
      </c>
    </row>
    <row r="2075" spans="8:17">
      <c r="H2075" s="24" t="s">
        <v>472</v>
      </c>
      <c r="I2075" s="24" t="s">
        <v>11</v>
      </c>
      <c r="J2075" s="2">
        <v>31</v>
      </c>
      <c r="K2075" s="3">
        <v>94.5</v>
      </c>
      <c r="L2075" s="3">
        <v>95.68</v>
      </c>
      <c r="M2075" s="3">
        <v>90.63</v>
      </c>
      <c r="N2075" s="3">
        <v>93.29</v>
      </c>
      <c r="O2075" s="3">
        <v>90.12</v>
      </c>
      <c r="P2075" s="3">
        <v>88.27</v>
      </c>
      <c r="Q2075" s="2">
        <v>4215</v>
      </c>
    </row>
    <row r="2076" spans="8:17">
      <c r="H2076" s="24" t="s">
        <v>472</v>
      </c>
      <c r="I2076" s="24" t="s">
        <v>14</v>
      </c>
      <c r="J2076" s="2">
        <v>146</v>
      </c>
      <c r="K2076" s="3">
        <v>94.67</v>
      </c>
      <c r="L2076" s="3">
        <v>94.54</v>
      </c>
      <c r="M2076" s="3">
        <v>90.64</v>
      </c>
      <c r="N2076" s="3">
        <v>88.04</v>
      </c>
      <c r="O2076" s="3">
        <v>89.6</v>
      </c>
      <c r="P2076" s="3">
        <v>87.39</v>
      </c>
      <c r="Q2076" s="2">
        <v>913</v>
      </c>
    </row>
    <row r="2077" spans="8:17">
      <c r="H2077" s="24" t="s">
        <v>472</v>
      </c>
      <c r="I2077" s="24" t="s">
        <v>9</v>
      </c>
      <c r="J2077" s="2">
        <v>20</v>
      </c>
      <c r="K2077" s="3">
        <v>94.29</v>
      </c>
      <c r="L2077" s="3">
        <v>90.15</v>
      </c>
      <c r="M2077" s="3">
        <v>89.04</v>
      </c>
      <c r="N2077" s="3">
        <v>86.1</v>
      </c>
      <c r="O2077" s="3">
        <v>90.32</v>
      </c>
      <c r="P2077" s="3">
        <v>87.36</v>
      </c>
      <c r="Q2077" s="2">
        <v>3146</v>
      </c>
    </row>
    <row r="2078" spans="8:17">
      <c r="H2078" s="24" t="s">
        <v>472</v>
      </c>
      <c r="I2078" s="24" t="s">
        <v>12</v>
      </c>
      <c r="J2078" s="2">
        <v>114</v>
      </c>
      <c r="K2078" s="3">
        <v>94.76</v>
      </c>
      <c r="L2078" s="3">
        <v>92.58</v>
      </c>
      <c r="M2078" s="3">
        <v>90.09</v>
      </c>
      <c r="N2078" s="3">
        <v>87.56</v>
      </c>
      <c r="O2078" s="3">
        <v>89.83</v>
      </c>
      <c r="P2078" s="3">
        <v>88.41</v>
      </c>
      <c r="Q2078" s="2">
        <v>842</v>
      </c>
    </row>
    <row r="2079" spans="8:17">
      <c r="H2079" s="24" t="s">
        <v>472</v>
      </c>
      <c r="I2079" s="24" t="s">
        <v>15</v>
      </c>
      <c r="J2079" s="2">
        <v>101</v>
      </c>
      <c r="K2079" s="3">
        <v>94.89</v>
      </c>
      <c r="L2079" s="3">
        <v>92.73</v>
      </c>
      <c r="M2079" s="3">
        <v>90.58</v>
      </c>
      <c r="N2079" s="3">
        <v>89.73</v>
      </c>
      <c r="O2079" s="3">
        <v>90.19</v>
      </c>
      <c r="P2079" s="3">
        <v>90.87</v>
      </c>
      <c r="Q2079" s="2">
        <v>1108</v>
      </c>
    </row>
    <row r="2080" spans="8:17">
      <c r="H2080" s="24" t="s">
        <v>472</v>
      </c>
      <c r="I2080" s="24" t="s">
        <v>617</v>
      </c>
      <c r="J2080" s="2">
        <v>1</v>
      </c>
      <c r="K2080" s="3">
        <v>98.07</v>
      </c>
      <c r="L2080" s="3">
        <v>98.07</v>
      </c>
      <c r="M2080" s="3">
        <v>89.78</v>
      </c>
      <c r="N2080" s="3">
        <v>89.78</v>
      </c>
      <c r="O2080" s="3">
        <v>91.71</v>
      </c>
      <c r="P2080" s="3">
        <v>91.71</v>
      </c>
      <c r="Q2080" s="2">
        <v>70</v>
      </c>
    </row>
    <row r="2081" spans="8:17">
      <c r="H2081" s="24" t="s">
        <v>560</v>
      </c>
      <c r="I2081" s="24" t="s">
        <v>3</v>
      </c>
      <c r="J2081" s="2">
        <v>4</v>
      </c>
      <c r="K2081" s="3">
        <v>94.07</v>
      </c>
      <c r="L2081" s="3">
        <v>93.01</v>
      </c>
      <c r="M2081" s="3">
        <v>91.56</v>
      </c>
      <c r="N2081" s="3">
        <v>89.46</v>
      </c>
      <c r="O2081" s="3">
        <v>86.94</v>
      </c>
      <c r="P2081" s="3">
        <v>86.06</v>
      </c>
      <c r="Q2081" s="2">
        <v>745</v>
      </c>
    </row>
    <row r="2082" spans="8:17">
      <c r="H2082" s="24" t="s">
        <v>560</v>
      </c>
      <c r="I2082" s="24" t="s">
        <v>1</v>
      </c>
      <c r="J2082" s="2">
        <v>4</v>
      </c>
      <c r="K2082" s="3">
        <v>93.8</v>
      </c>
      <c r="L2082" s="3">
        <v>93.65</v>
      </c>
      <c r="M2082" s="3">
        <v>91.56</v>
      </c>
      <c r="N2082" s="3">
        <v>90.68</v>
      </c>
      <c r="O2082" s="3">
        <v>87.69</v>
      </c>
      <c r="P2082" s="3">
        <v>85.9</v>
      </c>
      <c r="Q2082" s="2">
        <v>493</v>
      </c>
    </row>
    <row r="2083" spans="8:17">
      <c r="H2083" s="24" t="s">
        <v>560</v>
      </c>
      <c r="I2083" s="24" t="s">
        <v>2</v>
      </c>
      <c r="J2083" s="2">
        <v>2</v>
      </c>
      <c r="K2083" s="3">
        <v>93.57</v>
      </c>
      <c r="L2083" s="3">
        <v>92.46</v>
      </c>
      <c r="M2083" s="3">
        <v>91.74</v>
      </c>
      <c r="N2083" s="3">
        <v>91.53</v>
      </c>
      <c r="O2083" s="3">
        <v>87.21</v>
      </c>
      <c r="P2083" s="3">
        <v>86.12</v>
      </c>
      <c r="Q2083" s="2">
        <v>860</v>
      </c>
    </row>
    <row r="2084" spans="8:17">
      <c r="H2084" s="24" t="s">
        <v>560</v>
      </c>
      <c r="I2084" s="24" t="s">
        <v>5</v>
      </c>
      <c r="J2084" s="2">
        <v>10</v>
      </c>
      <c r="K2084" s="3">
        <v>93.63</v>
      </c>
      <c r="L2084" s="3">
        <v>91.05</v>
      </c>
      <c r="M2084" s="3">
        <v>91.46</v>
      </c>
      <c r="N2084" s="3">
        <v>89.88</v>
      </c>
      <c r="O2084" s="3">
        <v>87.14</v>
      </c>
      <c r="P2084" s="3">
        <v>85.66</v>
      </c>
      <c r="Q2084" s="2">
        <v>398</v>
      </c>
    </row>
    <row r="2085" spans="8:17">
      <c r="H2085" s="24" t="s">
        <v>560</v>
      </c>
      <c r="I2085" s="24" t="s">
        <v>6</v>
      </c>
      <c r="J2085" s="2">
        <v>4</v>
      </c>
      <c r="K2085" s="3">
        <v>93.39</v>
      </c>
      <c r="L2085" s="3">
        <v>91.93</v>
      </c>
      <c r="M2085" s="3">
        <v>92.1</v>
      </c>
      <c r="N2085" s="3">
        <v>91.16</v>
      </c>
      <c r="O2085" s="3">
        <v>87.9</v>
      </c>
      <c r="P2085" s="3">
        <v>87.1</v>
      </c>
      <c r="Q2085" s="2">
        <v>1070</v>
      </c>
    </row>
    <row r="2086" spans="8:17">
      <c r="H2086" s="24" t="s">
        <v>560</v>
      </c>
      <c r="I2086" s="24" t="s">
        <v>7</v>
      </c>
      <c r="J2086" s="2">
        <v>2</v>
      </c>
      <c r="K2086" s="3">
        <v>94.56</v>
      </c>
      <c r="L2086" s="3">
        <v>93.2</v>
      </c>
      <c r="M2086" s="3">
        <v>91.2</v>
      </c>
      <c r="N2086" s="3">
        <v>90.63</v>
      </c>
      <c r="O2086" s="3">
        <v>87.37</v>
      </c>
      <c r="P2086" s="3">
        <v>86.54</v>
      </c>
      <c r="Q2086" s="2">
        <v>3545</v>
      </c>
    </row>
    <row r="2087" spans="8:17">
      <c r="H2087" s="24" t="s">
        <v>560</v>
      </c>
      <c r="I2087" s="24" t="s">
        <v>13</v>
      </c>
      <c r="J2087" s="2">
        <v>3</v>
      </c>
      <c r="K2087" s="3">
        <v>95</v>
      </c>
      <c r="L2087" s="3">
        <v>93.92</v>
      </c>
      <c r="M2087" s="3">
        <v>91.78</v>
      </c>
      <c r="N2087" s="3">
        <v>90.82</v>
      </c>
      <c r="O2087" s="3">
        <v>87.19</v>
      </c>
      <c r="P2087" s="3">
        <v>87.13</v>
      </c>
      <c r="Q2087" s="2">
        <v>597</v>
      </c>
    </row>
    <row r="2088" spans="8:17">
      <c r="H2088" s="24" t="s">
        <v>560</v>
      </c>
      <c r="I2088" s="24" t="s">
        <v>8</v>
      </c>
      <c r="J2088" s="2">
        <v>1</v>
      </c>
      <c r="K2088" s="3">
        <v>91.97</v>
      </c>
      <c r="L2088" s="3">
        <v>91.97</v>
      </c>
      <c r="M2088" s="3">
        <v>91.06</v>
      </c>
      <c r="N2088" s="3">
        <v>91.06</v>
      </c>
      <c r="O2088" s="3">
        <v>87.03</v>
      </c>
      <c r="P2088" s="3">
        <v>87.03</v>
      </c>
      <c r="Q2088" s="2">
        <v>390</v>
      </c>
    </row>
    <row r="2089" spans="8:17">
      <c r="H2089" s="24" t="s">
        <v>560</v>
      </c>
      <c r="I2089" s="24" t="s">
        <v>11</v>
      </c>
      <c r="J2089" s="2">
        <v>1</v>
      </c>
      <c r="K2089" s="3">
        <v>91.45</v>
      </c>
      <c r="L2089" s="3">
        <v>91.45</v>
      </c>
      <c r="M2089" s="3">
        <v>90.73</v>
      </c>
      <c r="N2089" s="3">
        <v>90.73</v>
      </c>
      <c r="O2089" s="3">
        <v>85.47</v>
      </c>
      <c r="P2089" s="3">
        <v>85.47</v>
      </c>
      <c r="Q2089" s="2">
        <v>2370</v>
      </c>
    </row>
    <row r="2090" spans="8:17">
      <c r="H2090" s="24" t="s">
        <v>560</v>
      </c>
      <c r="I2090" s="24" t="s">
        <v>14</v>
      </c>
      <c r="J2090" s="2">
        <v>6</v>
      </c>
      <c r="K2090" s="3">
        <v>92.3</v>
      </c>
      <c r="L2090" s="3">
        <v>89.64</v>
      </c>
      <c r="M2090" s="3">
        <v>90.78</v>
      </c>
      <c r="N2090" s="3">
        <v>88.63</v>
      </c>
      <c r="O2090" s="3">
        <v>87.55</v>
      </c>
      <c r="P2090" s="3">
        <v>86.48</v>
      </c>
      <c r="Q2090" s="2">
        <v>298</v>
      </c>
    </row>
    <row r="2091" spans="8:17">
      <c r="H2091" s="24" t="s">
        <v>560</v>
      </c>
      <c r="I2091" s="24" t="s">
        <v>9</v>
      </c>
      <c r="J2091" s="2">
        <v>1</v>
      </c>
      <c r="K2091" s="3">
        <v>93.22</v>
      </c>
      <c r="L2091" s="3">
        <v>93.22</v>
      </c>
      <c r="M2091" s="3">
        <v>91.5</v>
      </c>
      <c r="N2091" s="3">
        <v>91.5</v>
      </c>
      <c r="O2091" s="3">
        <v>87.37</v>
      </c>
      <c r="P2091" s="3">
        <v>87.37</v>
      </c>
      <c r="Q2091" s="2">
        <v>770</v>
      </c>
    </row>
    <row r="2092" spans="8:17">
      <c r="H2092" s="24" t="s">
        <v>560</v>
      </c>
      <c r="I2092" s="24" t="s">
        <v>12</v>
      </c>
      <c r="J2092" s="2">
        <v>9</v>
      </c>
      <c r="K2092" s="3">
        <v>93.54</v>
      </c>
      <c r="L2092" s="3">
        <v>92.27</v>
      </c>
      <c r="M2092" s="3">
        <v>90.43</v>
      </c>
      <c r="N2092" s="3">
        <v>87.3</v>
      </c>
      <c r="O2092" s="3">
        <v>87.48</v>
      </c>
      <c r="P2092" s="3">
        <v>85.84</v>
      </c>
      <c r="Q2092" s="2">
        <v>1836</v>
      </c>
    </row>
    <row r="2093" spans="8:17">
      <c r="H2093" s="24" t="s">
        <v>560</v>
      </c>
      <c r="I2093" s="24" t="s">
        <v>15</v>
      </c>
      <c r="J2093" s="2">
        <v>2</v>
      </c>
      <c r="K2093" s="3">
        <v>95.27</v>
      </c>
      <c r="L2093" s="3">
        <v>94.04</v>
      </c>
      <c r="M2093" s="3">
        <v>91.15</v>
      </c>
      <c r="N2093" s="3">
        <v>90.9</v>
      </c>
      <c r="O2093" s="3">
        <v>87.75</v>
      </c>
      <c r="P2093" s="3">
        <v>87.18</v>
      </c>
      <c r="Q2093" s="2">
        <v>940</v>
      </c>
    </row>
    <row r="2094" spans="8:17">
      <c r="H2094" s="24" t="s">
        <v>563</v>
      </c>
      <c r="I2094" s="24" t="s">
        <v>3</v>
      </c>
      <c r="J2094" s="2">
        <v>3</v>
      </c>
      <c r="K2094" s="3">
        <v>93.79</v>
      </c>
      <c r="L2094" s="3">
        <v>93.29</v>
      </c>
      <c r="M2094" s="3">
        <v>89.97</v>
      </c>
      <c r="N2094" s="3">
        <v>88.82</v>
      </c>
      <c r="O2094" s="3">
        <v>86.83</v>
      </c>
      <c r="P2094" s="3">
        <v>86.21</v>
      </c>
      <c r="Q2094" s="2">
        <v>1140</v>
      </c>
    </row>
    <row r="2095" spans="8:17">
      <c r="H2095" s="24" t="s">
        <v>563</v>
      </c>
      <c r="I2095" s="24" t="s">
        <v>1</v>
      </c>
      <c r="J2095" s="2">
        <v>2</v>
      </c>
      <c r="K2095" s="3">
        <v>92.77</v>
      </c>
      <c r="L2095" s="3">
        <v>92.42</v>
      </c>
      <c r="M2095" s="3">
        <v>90.7</v>
      </c>
      <c r="N2095" s="3">
        <v>89.97</v>
      </c>
      <c r="O2095" s="3">
        <v>86.38</v>
      </c>
      <c r="P2095" s="3">
        <v>85.73</v>
      </c>
      <c r="Q2095" s="2">
        <v>1305</v>
      </c>
    </row>
    <row r="2096" spans="8:17">
      <c r="H2096" s="24" t="s">
        <v>563</v>
      </c>
      <c r="I2096" s="24" t="s">
        <v>5</v>
      </c>
      <c r="J2096" s="2">
        <v>4</v>
      </c>
      <c r="K2096" s="3">
        <v>91.2</v>
      </c>
      <c r="L2096" s="3">
        <v>89.77</v>
      </c>
      <c r="M2096" s="3">
        <v>90.31</v>
      </c>
      <c r="N2096" s="3">
        <v>88.58</v>
      </c>
      <c r="O2096" s="3">
        <v>86.92</v>
      </c>
      <c r="P2096" s="3">
        <v>86.13</v>
      </c>
      <c r="Q2096" s="2">
        <v>643</v>
      </c>
    </row>
    <row r="2097" spans="8:17">
      <c r="H2097" s="24" t="s">
        <v>563</v>
      </c>
      <c r="I2097" s="24" t="s">
        <v>6</v>
      </c>
      <c r="J2097" s="2">
        <v>5</v>
      </c>
      <c r="K2097" s="3">
        <v>93.54</v>
      </c>
      <c r="L2097" s="3">
        <v>91.26</v>
      </c>
      <c r="M2097" s="3">
        <v>90.57</v>
      </c>
      <c r="N2097" s="3">
        <v>87.13</v>
      </c>
      <c r="O2097" s="3">
        <v>87.43</v>
      </c>
      <c r="P2097" s="3">
        <v>87.25</v>
      </c>
      <c r="Q2097" s="2">
        <v>796</v>
      </c>
    </row>
    <row r="2098" spans="8:17">
      <c r="H2098" s="24" t="s">
        <v>563</v>
      </c>
      <c r="I2098" s="24" t="s">
        <v>13</v>
      </c>
      <c r="J2098" s="2">
        <v>3</v>
      </c>
      <c r="K2098" s="3">
        <v>92.79</v>
      </c>
      <c r="L2098" s="3">
        <v>92.37</v>
      </c>
      <c r="M2098" s="3">
        <v>91.03</v>
      </c>
      <c r="N2098" s="3">
        <v>90.1</v>
      </c>
      <c r="O2098" s="3">
        <v>88.29</v>
      </c>
      <c r="P2098" s="3">
        <v>86.21</v>
      </c>
      <c r="Q2098" s="2">
        <v>397</v>
      </c>
    </row>
    <row r="2099" spans="8:17">
      <c r="H2099" s="24" t="s">
        <v>563</v>
      </c>
      <c r="I2099" s="24" t="s">
        <v>8</v>
      </c>
      <c r="J2099" s="2">
        <v>6</v>
      </c>
      <c r="K2099" s="3">
        <v>93.05</v>
      </c>
      <c r="L2099" s="3">
        <v>91.9</v>
      </c>
      <c r="M2099" s="3">
        <v>90.69</v>
      </c>
      <c r="N2099" s="3">
        <v>88.18</v>
      </c>
      <c r="O2099" s="3">
        <v>88.49</v>
      </c>
      <c r="P2099" s="3">
        <v>87.34</v>
      </c>
      <c r="Q2099" s="2">
        <v>877</v>
      </c>
    </row>
    <row r="2100" spans="8:17">
      <c r="H2100" s="24" t="s">
        <v>563</v>
      </c>
      <c r="I2100" s="24" t="s">
        <v>14</v>
      </c>
      <c r="J2100" s="2">
        <v>12</v>
      </c>
      <c r="K2100" s="3">
        <v>93.26</v>
      </c>
      <c r="L2100" s="3">
        <v>91.79</v>
      </c>
      <c r="M2100" s="3">
        <v>90.73</v>
      </c>
      <c r="N2100" s="3">
        <v>87.59</v>
      </c>
      <c r="O2100" s="3">
        <v>87.04</v>
      </c>
      <c r="P2100" s="3">
        <v>87.45</v>
      </c>
      <c r="Q2100" s="2">
        <v>481</v>
      </c>
    </row>
    <row r="2101" spans="8:17">
      <c r="H2101" s="24" t="s">
        <v>563</v>
      </c>
      <c r="I2101" s="24" t="s">
        <v>15</v>
      </c>
      <c r="J2101" s="2">
        <v>3</v>
      </c>
      <c r="K2101" s="3">
        <v>92.88</v>
      </c>
      <c r="L2101" s="3">
        <v>92.29</v>
      </c>
      <c r="M2101" s="3">
        <v>90.83</v>
      </c>
      <c r="N2101" s="3">
        <v>89.74</v>
      </c>
      <c r="O2101" s="3">
        <v>87.2</v>
      </c>
      <c r="P2101" s="3">
        <v>86.37</v>
      </c>
      <c r="Q2101" s="2">
        <v>2160</v>
      </c>
    </row>
    <row r="2102" spans="8:17">
      <c r="H2102" s="24" t="s">
        <v>510</v>
      </c>
      <c r="I2102" s="24" t="s">
        <v>3</v>
      </c>
      <c r="J2102" s="2">
        <v>15</v>
      </c>
      <c r="K2102" s="3">
        <v>93.75</v>
      </c>
      <c r="L2102" s="3">
        <v>91.6</v>
      </c>
      <c r="M2102" s="3">
        <v>91.8</v>
      </c>
      <c r="N2102" s="3">
        <v>88.19</v>
      </c>
      <c r="O2102" s="3">
        <v>88.04</v>
      </c>
      <c r="P2102" s="3">
        <v>87.03</v>
      </c>
      <c r="Q2102" s="2">
        <v>1787</v>
      </c>
    </row>
    <row r="2103" spans="8:17">
      <c r="H2103" s="24" t="s">
        <v>510</v>
      </c>
      <c r="I2103" s="24" t="s">
        <v>1</v>
      </c>
      <c r="J2103" s="2">
        <v>15</v>
      </c>
      <c r="K2103" s="3">
        <v>93.9</v>
      </c>
      <c r="L2103" s="3">
        <v>90.51</v>
      </c>
      <c r="M2103" s="3">
        <v>92.29</v>
      </c>
      <c r="N2103" s="3">
        <v>88.38</v>
      </c>
      <c r="O2103" s="3">
        <v>87.68</v>
      </c>
      <c r="P2103" s="3">
        <v>86.03</v>
      </c>
      <c r="Q2103" s="2">
        <v>627</v>
      </c>
    </row>
    <row r="2104" spans="8:17">
      <c r="H2104" s="24" t="s">
        <v>510</v>
      </c>
      <c r="I2104" s="24" t="s">
        <v>2</v>
      </c>
      <c r="J2104" s="2">
        <v>4</v>
      </c>
      <c r="K2104" s="3">
        <v>94.21</v>
      </c>
      <c r="L2104" s="3">
        <v>92.45</v>
      </c>
      <c r="M2104" s="3">
        <v>91.67</v>
      </c>
      <c r="N2104" s="3">
        <v>90.82</v>
      </c>
      <c r="O2104" s="3">
        <v>87.67</v>
      </c>
      <c r="P2104" s="3">
        <v>86.93</v>
      </c>
      <c r="Q2104" s="2">
        <v>1860</v>
      </c>
    </row>
    <row r="2105" spans="8:17">
      <c r="H2105" s="24" t="s">
        <v>510</v>
      </c>
      <c r="I2105" s="24" t="s">
        <v>5</v>
      </c>
      <c r="J2105" s="2">
        <v>31</v>
      </c>
      <c r="K2105" s="3">
        <v>94.36</v>
      </c>
      <c r="L2105" s="3">
        <v>92.03</v>
      </c>
      <c r="M2105" s="3">
        <v>92.56</v>
      </c>
      <c r="N2105" s="3">
        <v>90.83</v>
      </c>
      <c r="O2105" s="3">
        <v>87.9</v>
      </c>
      <c r="P2105" s="3">
        <v>87.7</v>
      </c>
      <c r="Q2105" s="2">
        <v>555</v>
      </c>
    </row>
    <row r="2106" spans="8:17">
      <c r="H2106" s="24" t="s">
        <v>510</v>
      </c>
      <c r="I2106" s="24" t="s">
        <v>6</v>
      </c>
      <c r="J2106" s="2">
        <v>22</v>
      </c>
      <c r="K2106" s="3">
        <v>93.19</v>
      </c>
      <c r="L2106" s="3">
        <v>90.58</v>
      </c>
      <c r="M2106" s="3">
        <v>91.54</v>
      </c>
      <c r="N2106" s="3">
        <v>87.82</v>
      </c>
      <c r="O2106" s="3">
        <v>88.1</v>
      </c>
      <c r="P2106" s="3">
        <v>88.14</v>
      </c>
      <c r="Q2106" s="2">
        <v>918</v>
      </c>
    </row>
    <row r="2107" spans="8:17">
      <c r="H2107" s="24" t="s">
        <v>510</v>
      </c>
      <c r="I2107" s="24" t="s">
        <v>7</v>
      </c>
      <c r="J2107" s="2">
        <v>5</v>
      </c>
      <c r="K2107" s="3">
        <v>92.46</v>
      </c>
      <c r="L2107" s="3">
        <v>90.71</v>
      </c>
      <c r="M2107" s="3">
        <v>90.03</v>
      </c>
      <c r="N2107" s="3">
        <v>86.81</v>
      </c>
      <c r="O2107" s="3">
        <v>87.99</v>
      </c>
      <c r="P2107" s="3">
        <v>85.99</v>
      </c>
      <c r="Q2107" s="2">
        <v>1908</v>
      </c>
    </row>
    <row r="2108" spans="8:17">
      <c r="H2108" s="24" t="s">
        <v>510</v>
      </c>
      <c r="I2108" s="24" t="s">
        <v>10</v>
      </c>
      <c r="J2108" s="2">
        <v>4</v>
      </c>
      <c r="K2108" s="3">
        <v>93.73</v>
      </c>
      <c r="L2108" s="3">
        <v>91.89</v>
      </c>
      <c r="M2108" s="3">
        <v>92.99</v>
      </c>
      <c r="N2108" s="3">
        <v>91.16</v>
      </c>
      <c r="O2108" s="3">
        <v>89.67</v>
      </c>
      <c r="P2108" s="3">
        <v>87.56</v>
      </c>
      <c r="Q2108" s="2">
        <v>4635</v>
      </c>
    </row>
    <row r="2109" spans="8:17">
      <c r="H2109" s="24" t="s">
        <v>510</v>
      </c>
      <c r="I2109" s="24" t="s">
        <v>13</v>
      </c>
      <c r="J2109" s="2">
        <v>28</v>
      </c>
      <c r="K2109" s="3">
        <v>94.61</v>
      </c>
      <c r="L2109" s="3">
        <v>91.6</v>
      </c>
      <c r="M2109" s="3">
        <v>92.17</v>
      </c>
      <c r="N2109" s="3">
        <v>91.89</v>
      </c>
      <c r="O2109" s="3">
        <v>87.59</v>
      </c>
      <c r="P2109" s="3">
        <v>87.74</v>
      </c>
      <c r="Q2109" s="2">
        <v>757</v>
      </c>
    </row>
    <row r="2110" spans="8:17">
      <c r="H2110" s="24" t="s">
        <v>510</v>
      </c>
      <c r="I2110" s="24" t="s">
        <v>8</v>
      </c>
      <c r="J2110" s="2">
        <v>14</v>
      </c>
      <c r="K2110" s="3">
        <v>93.87</v>
      </c>
      <c r="L2110" s="3">
        <v>90.54</v>
      </c>
      <c r="M2110" s="3">
        <v>92.37</v>
      </c>
      <c r="N2110" s="3">
        <v>89.17</v>
      </c>
      <c r="O2110" s="3">
        <v>88.44</v>
      </c>
      <c r="P2110" s="3">
        <v>86.37</v>
      </c>
      <c r="Q2110" s="2">
        <v>1027</v>
      </c>
    </row>
    <row r="2111" spans="8:17">
      <c r="H2111" s="24" t="s">
        <v>510</v>
      </c>
      <c r="I2111" s="24" t="s">
        <v>11</v>
      </c>
      <c r="J2111" s="2">
        <v>11</v>
      </c>
      <c r="K2111" s="3">
        <v>94.1</v>
      </c>
      <c r="L2111" s="3">
        <v>91.07</v>
      </c>
      <c r="M2111" s="3">
        <v>91.92</v>
      </c>
      <c r="N2111" s="3">
        <v>89.82</v>
      </c>
      <c r="O2111" s="3">
        <v>88.6</v>
      </c>
      <c r="P2111" s="3">
        <v>86.94</v>
      </c>
      <c r="Q2111" s="2">
        <v>1685</v>
      </c>
    </row>
    <row r="2112" spans="8:17">
      <c r="H2112" s="24" t="s">
        <v>510</v>
      </c>
      <c r="I2112" s="24" t="s">
        <v>14</v>
      </c>
      <c r="J2112" s="2">
        <v>61</v>
      </c>
      <c r="K2112" s="3">
        <v>94.17</v>
      </c>
      <c r="L2112" s="3">
        <v>93.5</v>
      </c>
      <c r="M2112" s="3">
        <v>92.35</v>
      </c>
      <c r="N2112" s="3">
        <v>90.93</v>
      </c>
      <c r="O2112" s="3">
        <v>88.14</v>
      </c>
      <c r="P2112" s="3">
        <v>87.74</v>
      </c>
      <c r="Q2112" s="2">
        <v>310</v>
      </c>
    </row>
    <row r="2113" spans="8:17">
      <c r="H2113" s="24" t="s">
        <v>510</v>
      </c>
      <c r="I2113" s="24" t="s">
        <v>9</v>
      </c>
      <c r="J2113" s="2">
        <v>10</v>
      </c>
      <c r="K2113" s="3">
        <v>92.69</v>
      </c>
      <c r="L2113" s="3">
        <v>87.1</v>
      </c>
      <c r="M2113" s="3">
        <v>91.06</v>
      </c>
      <c r="N2113" s="3">
        <v>85.6</v>
      </c>
      <c r="O2113" s="3">
        <v>88.46</v>
      </c>
      <c r="P2113" s="3">
        <v>85.28</v>
      </c>
      <c r="Q2113" s="2">
        <v>3371</v>
      </c>
    </row>
    <row r="2114" spans="8:17">
      <c r="H2114" s="24" t="s">
        <v>510</v>
      </c>
      <c r="I2114" s="24" t="s">
        <v>12</v>
      </c>
      <c r="J2114" s="2">
        <v>18</v>
      </c>
      <c r="K2114" s="3">
        <v>93.8</v>
      </c>
      <c r="L2114" s="3">
        <v>89.82</v>
      </c>
      <c r="M2114" s="3">
        <v>91.95</v>
      </c>
      <c r="N2114" s="3">
        <v>89.03</v>
      </c>
      <c r="O2114" s="3">
        <v>88.35</v>
      </c>
      <c r="P2114" s="3">
        <v>88.67</v>
      </c>
      <c r="Q2114" s="2">
        <v>1350</v>
      </c>
    </row>
    <row r="2115" spans="8:17">
      <c r="H2115" s="24" t="s">
        <v>510</v>
      </c>
      <c r="I2115" s="24" t="s">
        <v>15</v>
      </c>
      <c r="J2115" s="2">
        <v>9</v>
      </c>
      <c r="K2115" s="3">
        <v>95.07</v>
      </c>
      <c r="L2115" s="3">
        <v>93.7</v>
      </c>
      <c r="M2115" s="3">
        <v>92.22</v>
      </c>
      <c r="N2115" s="3">
        <v>89.76</v>
      </c>
      <c r="O2115" s="3">
        <v>88.64</v>
      </c>
      <c r="P2115" s="3">
        <v>86.39</v>
      </c>
      <c r="Q2115" s="2">
        <v>1131</v>
      </c>
    </row>
    <row r="2116" spans="8:17">
      <c r="H2116" s="24" t="s">
        <v>576</v>
      </c>
      <c r="I2116" s="24" t="s">
        <v>3</v>
      </c>
      <c r="J2116" s="2">
        <v>1</v>
      </c>
      <c r="K2116" s="3">
        <v>93.28</v>
      </c>
      <c r="L2116" s="3">
        <v>93.28</v>
      </c>
      <c r="M2116" s="3">
        <v>89.68</v>
      </c>
      <c r="N2116" s="3">
        <v>89.68</v>
      </c>
      <c r="O2116" s="3">
        <v>89.05</v>
      </c>
      <c r="P2116" s="3">
        <v>89.05</v>
      </c>
      <c r="Q2116" s="2">
        <v>2330</v>
      </c>
    </row>
    <row r="2117" spans="8:17">
      <c r="H2117" s="24" t="s">
        <v>576</v>
      </c>
      <c r="I2117" s="24" t="s">
        <v>1</v>
      </c>
      <c r="J2117" s="2">
        <v>2</v>
      </c>
      <c r="K2117" s="3">
        <v>94.2</v>
      </c>
      <c r="L2117" s="3">
        <v>92.96</v>
      </c>
      <c r="M2117" s="3">
        <v>90.24</v>
      </c>
      <c r="N2117" s="3">
        <v>90.03</v>
      </c>
      <c r="O2117" s="3">
        <v>86.37</v>
      </c>
      <c r="P2117" s="3">
        <v>86.21</v>
      </c>
      <c r="Q2117" s="2">
        <v>675</v>
      </c>
    </row>
    <row r="2118" spans="8:17">
      <c r="H2118" s="24" t="s">
        <v>576</v>
      </c>
      <c r="I2118" s="24" t="s">
        <v>2</v>
      </c>
      <c r="J2118" s="2">
        <v>1</v>
      </c>
      <c r="K2118" s="3">
        <v>92.75</v>
      </c>
      <c r="L2118" s="3">
        <v>92.75</v>
      </c>
      <c r="M2118" s="3">
        <v>90.05</v>
      </c>
      <c r="N2118" s="3">
        <v>90.05</v>
      </c>
      <c r="O2118" s="3">
        <v>89.73</v>
      </c>
      <c r="P2118" s="3">
        <v>89.73</v>
      </c>
      <c r="Q2118" s="2">
        <v>1690</v>
      </c>
    </row>
    <row r="2119" spans="8:17">
      <c r="H2119" s="24" t="s">
        <v>576</v>
      </c>
      <c r="I2119" s="24" t="s">
        <v>5</v>
      </c>
      <c r="J2119" s="2">
        <v>2</v>
      </c>
      <c r="K2119" s="3">
        <v>90.27</v>
      </c>
      <c r="L2119" s="3">
        <v>89.29</v>
      </c>
      <c r="M2119" s="3">
        <v>88.49</v>
      </c>
      <c r="N2119" s="3">
        <v>86.6</v>
      </c>
      <c r="O2119" s="3">
        <v>87.43</v>
      </c>
      <c r="P2119" s="3">
        <v>87.3</v>
      </c>
      <c r="Q2119" s="2">
        <v>2220</v>
      </c>
    </row>
    <row r="2120" spans="8:17">
      <c r="H2120" s="24" t="s">
        <v>576</v>
      </c>
      <c r="I2120" s="24" t="s">
        <v>6</v>
      </c>
      <c r="J2120" s="2">
        <v>1</v>
      </c>
      <c r="K2120" s="3">
        <v>91.74</v>
      </c>
      <c r="L2120" s="3">
        <v>91.74</v>
      </c>
      <c r="M2120" s="3">
        <v>91.13</v>
      </c>
      <c r="N2120" s="3">
        <v>91.13</v>
      </c>
      <c r="O2120" s="3">
        <v>89.04</v>
      </c>
      <c r="P2120" s="3">
        <v>89.04</v>
      </c>
      <c r="Q2120" s="2">
        <v>1060</v>
      </c>
    </row>
    <row r="2121" spans="8:17">
      <c r="H2121" s="24" t="s">
        <v>576</v>
      </c>
      <c r="I2121" s="24" t="s">
        <v>13</v>
      </c>
      <c r="J2121" s="2">
        <v>2</v>
      </c>
      <c r="K2121" s="3">
        <v>92.56</v>
      </c>
      <c r="L2121" s="3">
        <v>92.22</v>
      </c>
      <c r="M2121" s="3">
        <v>90.75</v>
      </c>
      <c r="N2121" s="3">
        <v>90.33</v>
      </c>
      <c r="O2121" s="3">
        <v>86.73</v>
      </c>
      <c r="P2121" s="3">
        <v>85.95</v>
      </c>
      <c r="Q2121" s="2">
        <v>1325</v>
      </c>
    </row>
    <row r="2122" spans="8:17">
      <c r="H2122" s="24" t="s">
        <v>576</v>
      </c>
      <c r="I2122" s="24" t="s">
        <v>8</v>
      </c>
      <c r="J2122" s="2">
        <v>4</v>
      </c>
      <c r="K2122" s="3">
        <v>93.14</v>
      </c>
      <c r="L2122" s="3">
        <v>92.32</v>
      </c>
      <c r="M2122" s="3">
        <v>91.48</v>
      </c>
      <c r="N2122" s="3">
        <v>90.98</v>
      </c>
      <c r="O2122" s="3">
        <v>88.34</v>
      </c>
      <c r="P2122" s="3">
        <v>87.34</v>
      </c>
      <c r="Q2122" s="2">
        <v>453</v>
      </c>
    </row>
    <row r="2123" spans="8:17">
      <c r="H2123" s="24" t="s">
        <v>576</v>
      </c>
      <c r="I2123" s="24" t="s">
        <v>14</v>
      </c>
      <c r="J2123" s="2">
        <v>2</v>
      </c>
      <c r="K2123" s="3">
        <v>91.29</v>
      </c>
      <c r="L2123" s="3">
        <v>90.97</v>
      </c>
      <c r="M2123" s="3">
        <v>90.49</v>
      </c>
      <c r="N2123" s="3">
        <v>89.83</v>
      </c>
      <c r="O2123" s="3">
        <v>86.93</v>
      </c>
      <c r="P2123" s="3">
        <v>86.35</v>
      </c>
      <c r="Q2123" s="2">
        <v>465</v>
      </c>
    </row>
    <row r="2124" spans="8:17">
      <c r="H2124" s="24" t="s">
        <v>576</v>
      </c>
      <c r="I2124" s="24" t="s">
        <v>9</v>
      </c>
      <c r="J2124" s="2">
        <v>1</v>
      </c>
      <c r="K2124" s="3">
        <v>89.91</v>
      </c>
      <c r="L2124" s="3">
        <v>89.91</v>
      </c>
      <c r="M2124" s="3">
        <v>89.36</v>
      </c>
      <c r="N2124" s="3">
        <v>89.36</v>
      </c>
      <c r="O2124" s="3">
        <v>88.33</v>
      </c>
      <c r="P2124" s="3">
        <v>88.33</v>
      </c>
      <c r="Q2124" s="2">
        <v>1770</v>
      </c>
    </row>
    <row r="2125" spans="8:17">
      <c r="H2125" s="24" t="s">
        <v>576</v>
      </c>
      <c r="I2125" s="24" t="s">
        <v>12</v>
      </c>
      <c r="J2125" s="2">
        <v>3</v>
      </c>
      <c r="K2125" s="3">
        <v>93.75</v>
      </c>
      <c r="L2125" s="3">
        <v>92.53</v>
      </c>
      <c r="M2125" s="3">
        <v>89.95</v>
      </c>
      <c r="N2125" s="3">
        <v>88.93</v>
      </c>
      <c r="O2125" s="3">
        <v>88.15</v>
      </c>
      <c r="P2125" s="3">
        <v>87.21</v>
      </c>
      <c r="Q2125" s="2">
        <v>527</v>
      </c>
    </row>
    <row r="2126" spans="8:17">
      <c r="H2126" s="24" t="s">
        <v>609</v>
      </c>
      <c r="I2126" s="24" t="s">
        <v>5</v>
      </c>
      <c r="J2126" s="2">
        <v>1</v>
      </c>
      <c r="K2126" s="3">
        <v>93.7</v>
      </c>
      <c r="L2126" s="3">
        <v>93.7</v>
      </c>
      <c r="M2126" s="3">
        <v>86.39</v>
      </c>
      <c r="N2126" s="3">
        <v>86.39</v>
      </c>
      <c r="O2126" s="3">
        <v>87.06</v>
      </c>
      <c r="P2126" s="3">
        <v>87.06</v>
      </c>
      <c r="Q2126" s="2">
        <v>470</v>
      </c>
    </row>
    <row r="2127" spans="8:17">
      <c r="H2127" s="24" t="s">
        <v>609</v>
      </c>
      <c r="I2127" s="24" t="s">
        <v>6</v>
      </c>
      <c r="J2127" s="2">
        <v>1</v>
      </c>
      <c r="K2127" s="3">
        <v>88.99</v>
      </c>
      <c r="L2127" s="3">
        <v>88.99</v>
      </c>
      <c r="M2127" s="3">
        <v>88.09</v>
      </c>
      <c r="N2127" s="3">
        <v>88.09</v>
      </c>
      <c r="O2127" s="3">
        <v>87.61</v>
      </c>
      <c r="P2127" s="3">
        <v>87.61</v>
      </c>
      <c r="Q2127" s="2">
        <v>900</v>
      </c>
    </row>
    <row r="2128" spans="8:17">
      <c r="H2128" s="24" t="s">
        <v>609</v>
      </c>
      <c r="I2128" s="24" t="s">
        <v>14</v>
      </c>
      <c r="J2128" s="2">
        <v>2</v>
      </c>
      <c r="K2128" s="3">
        <v>92.06</v>
      </c>
      <c r="L2128" s="3">
        <v>91.22</v>
      </c>
      <c r="M2128" s="3">
        <v>90.76</v>
      </c>
      <c r="N2128" s="3">
        <v>89.68</v>
      </c>
      <c r="O2128" s="3">
        <v>87.71</v>
      </c>
      <c r="P2128" s="3">
        <v>87.29</v>
      </c>
      <c r="Q2128" s="2">
        <v>285</v>
      </c>
    </row>
    <row r="2129" spans="8:17">
      <c r="H2129" s="24" t="s">
        <v>473</v>
      </c>
      <c r="I2129" s="24" t="s">
        <v>3</v>
      </c>
      <c r="J2129" s="2">
        <v>48</v>
      </c>
      <c r="K2129" s="3">
        <v>94.28</v>
      </c>
      <c r="L2129" s="3">
        <v>89.02</v>
      </c>
      <c r="M2129" s="3">
        <v>91.04</v>
      </c>
      <c r="N2129" s="3">
        <v>90.33</v>
      </c>
      <c r="O2129" s="3">
        <v>89.33</v>
      </c>
      <c r="P2129" s="3">
        <v>88.09</v>
      </c>
      <c r="Q2129" s="2">
        <v>1570</v>
      </c>
    </row>
    <row r="2130" spans="8:17">
      <c r="H2130" s="24" t="s">
        <v>473</v>
      </c>
      <c r="I2130" s="24" t="s">
        <v>1</v>
      </c>
      <c r="J2130" s="2">
        <v>114</v>
      </c>
      <c r="K2130" s="3">
        <v>94.4</v>
      </c>
      <c r="L2130" s="3">
        <v>94.25</v>
      </c>
      <c r="M2130" s="3">
        <v>90.94</v>
      </c>
      <c r="N2130" s="3">
        <v>89.79</v>
      </c>
      <c r="O2130" s="3">
        <v>89.13</v>
      </c>
      <c r="P2130" s="3">
        <v>87.5</v>
      </c>
      <c r="Q2130" s="2">
        <v>987</v>
      </c>
    </row>
    <row r="2131" spans="8:17">
      <c r="H2131" s="24" t="s">
        <v>473</v>
      </c>
      <c r="I2131" s="24" t="s">
        <v>2</v>
      </c>
      <c r="J2131" s="2">
        <v>36</v>
      </c>
      <c r="K2131" s="3">
        <v>93.7</v>
      </c>
      <c r="L2131" s="3">
        <v>94.49</v>
      </c>
      <c r="M2131" s="3">
        <v>90.41</v>
      </c>
      <c r="N2131" s="3">
        <v>83.19</v>
      </c>
      <c r="O2131" s="3">
        <v>89.36</v>
      </c>
      <c r="P2131" s="3">
        <v>89.73</v>
      </c>
      <c r="Q2131" s="2">
        <v>2312</v>
      </c>
    </row>
    <row r="2132" spans="8:17">
      <c r="H2132" s="24" t="s">
        <v>473</v>
      </c>
      <c r="I2132" s="24" t="s">
        <v>4</v>
      </c>
      <c r="J2132" s="2">
        <v>29</v>
      </c>
      <c r="K2132" s="3">
        <v>94.05</v>
      </c>
      <c r="L2132" s="3">
        <v>88.75</v>
      </c>
      <c r="M2132" s="3">
        <v>89.67</v>
      </c>
      <c r="N2132" s="3">
        <v>84.15</v>
      </c>
      <c r="O2132" s="3">
        <v>89.62</v>
      </c>
      <c r="P2132" s="3">
        <v>90.05</v>
      </c>
      <c r="Q2132" s="2">
        <v>3188</v>
      </c>
    </row>
    <row r="2133" spans="8:17">
      <c r="H2133" s="24" t="s">
        <v>473</v>
      </c>
      <c r="I2133" s="24" t="s">
        <v>5</v>
      </c>
      <c r="J2133" s="2">
        <v>170</v>
      </c>
      <c r="K2133" s="3">
        <v>94.92</v>
      </c>
      <c r="L2133" s="3">
        <v>93.66</v>
      </c>
      <c r="M2133" s="3">
        <v>90.54</v>
      </c>
      <c r="N2133" s="3">
        <v>90.4</v>
      </c>
      <c r="O2133" s="3">
        <v>89.36</v>
      </c>
      <c r="P2133" s="3">
        <v>88.35</v>
      </c>
      <c r="Q2133" s="2">
        <v>581</v>
      </c>
    </row>
    <row r="2134" spans="8:17">
      <c r="H2134" s="24" t="s">
        <v>473</v>
      </c>
      <c r="I2134" s="24" t="s">
        <v>6</v>
      </c>
      <c r="J2134" s="2">
        <v>103</v>
      </c>
      <c r="K2134" s="3">
        <v>94.95</v>
      </c>
      <c r="L2134" s="3">
        <v>93.15</v>
      </c>
      <c r="M2134" s="3">
        <v>90.84</v>
      </c>
      <c r="N2134" s="3">
        <v>90.09</v>
      </c>
      <c r="O2134" s="3">
        <v>89.66</v>
      </c>
      <c r="P2134" s="3">
        <v>88.74</v>
      </c>
      <c r="Q2134" s="2">
        <v>1459</v>
      </c>
    </row>
    <row r="2135" spans="8:17">
      <c r="H2135" s="24" t="s">
        <v>473</v>
      </c>
      <c r="I2135" s="24" t="s">
        <v>7</v>
      </c>
      <c r="J2135" s="2">
        <v>29</v>
      </c>
      <c r="K2135" s="3">
        <v>93.34</v>
      </c>
      <c r="L2135" s="3">
        <v>84.03</v>
      </c>
      <c r="M2135" s="3">
        <v>89.33</v>
      </c>
      <c r="N2135" s="3">
        <v>83.19</v>
      </c>
      <c r="O2135" s="3">
        <v>89.28</v>
      </c>
      <c r="P2135" s="3">
        <v>83.19</v>
      </c>
      <c r="Q2135" s="2">
        <v>2685</v>
      </c>
    </row>
    <row r="2136" spans="8:17">
      <c r="H2136" s="24" t="s">
        <v>473</v>
      </c>
      <c r="I2136" s="24" t="s">
        <v>10</v>
      </c>
      <c r="J2136" s="2">
        <v>27</v>
      </c>
      <c r="K2136" s="3">
        <v>94.16</v>
      </c>
      <c r="L2136" s="3">
        <v>94.15</v>
      </c>
      <c r="M2136" s="3">
        <v>90.15</v>
      </c>
      <c r="N2136" s="3">
        <v>90.95</v>
      </c>
      <c r="O2136" s="3">
        <v>89.73</v>
      </c>
      <c r="P2136" s="3">
        <v>87.33</v>
      </c>
      <c r="Q2136" s="2">
        <v>3103</v>
      </c>
    </row>
    <row r="2137" spans="8:17">
      <c r="H2137" s="24" t="s">
        <v>473</v>
      </c>
      <c r="I2137" s="24" t="s">
        <v>13</v>
      </c>
      <c r="J2137" s="2">
        <v>159</v>
      </c>
      <c r="K2137" s="3">
        <v>94.95</v>
      </c>
      <c r="L2137" s="3">
        <v>93.22</v>
      </c>
      <c r="M2137" s="3">
        <v>90.36</v>
      </c>
      <c r="N2137" s="3">
        <v>91.05</v>
      </c>
      <c r="O2137" s="3">
        <v>89.66</v>
      </c>
      <c r="P2137" s="3">
        <v>90.6</v>
      </c>
      <c r="Q2137" s="2">
        <v>679</v>
      </c>
    </row>
    <row r="2138" spans="8:17">
      <c r="H2138" s="24" t="s">
        <v>473</v>
      </c>
      <c r="I2138" s="24" t="s">
        <v>8</v>
      </c>
      <c r="J2138" s="2">
        <v>86</v>
      </c>
      <c r="K2138" s="3">
        <v>94.65</v>
      </c>
      <c r="L2138" s="3">
        <v>94.77</v>
      </c>
      <c r="M2138" s="3">
        <v>90.67</v>
      </c>
      <c r="N2138" s="3">
        <v>91.53</v>
      </c>
      <c r="O2138" s="3">
        <v>89.76</v>
      </c>
      <c r="P2138" s="3">
        <v>88.72</v>
      </c>
      <c r="Q2138" s="2">
        <v>1456</v>
      </c>
    </row>
    <row r="2139" spans="8:17">
      <c r="H2139" s="24" t="s">
        <v>473</v>
      </c>
      <c r="I2139" s="24" t="s">
        <v>11</v>
      </c>
      <c r="J2139" s="2">
        <v>50</v>
      </c>
      <c r="K2139" s="3">
        <v>94.08</v>
      </c>
      <c r="L2139" s="3">
        <v>93.93</v>
      </c>
      <c r="M2139" s="3">
        <v>90.45</v>
      </c>
      <c r="N2139" s="3">
        <v>91.48</v>
      </c>
      <c r="O2139" s="3">
        <v>89.33</v>
      </c>
      <c r="P2139" s="3">
        <v>91.77</v>
      </c>
      <c r="Q2139" s="2">
        <v>1834</v>
      </c>
    </row>
    <row r="2140" spans="8:17">
      <c r="H2140" s="24" t="s">
        <v>473</v>
      </c>
      <c r="I2140" s="24" t="s">
        <v>14</v>
      </c>
      <c r="J2140" s="2">
        <v>335</v>
      </c>
      <c r="K2140" s="3">
        <v>95.19</v>
      </c>
      <c r="L2140" s="3">
        <v>94.64</v>
      </c>
      <c r="M2140" s="3">
        <v>90.9</v>
      </c>
      <c r="N2140" s="3">
        <v>88.88</v>
      </c>
      <c r="O2140" s="3">
        <v>89.68</v>
      </c>
      <c r="P2140" s="3">
        <v>89.98</v>
      </c>
      <c r="Q2140" s="2">
        <v>301</v>
      </c>
    </row>
    <row r="2141" spans="8:17">
      <c r="H2141" s="24" t="s">
        <v>473</v>
      </c>
      <c r="I2141" s="24" t="s">
        <v>9</v>
      </c>
      <c r="J2141" s="2">
        <v>24</v>
      </c>
      <c r="K2141" s="3">
        <v>93.69</v>
      </c>
      <c r="L2141" s="3">
        <v>88.09</v>
      </c>
      <c r="M2141" s="3">
        <v>89.06</v>
      </c>
      <c r="N2141" s="3">
        <v>86.66</v>
      </c>
      <c r="O2141" s="3">
        <v>90.14</v>
      </c>
      <c r="P2141" s="3">
        <v>89.29</v>
      </c>
      <c r="Q2141" s="2">
        <v>3487</v>
      </c>
    </row>
    <row r="2142" spans="8:17">
      <c r="H2142" s="24" t="s">
        <v>473</v>
      </c>
      <c r="I2142" s="24" t="s">
        <v>12</v>
      </c>
      <c r="J2142" s="2">
        <v>153</v>
      </c>
      <c r="K2142" s="3">
        <v>95.02</v>
      </c>
      <c r="L2142" s="3">
        <v>94.85</v>
      </c>
      <c r="M2142" s="3">
        <v>90.25</v>
      </c>
      <c r="N2142" s="3">
        <v>89.66</v>
      </c>
      <c r="O2142" s="3">
        <v>89.66</v>
      </c>
      <c r="P2142" s="3">
        <v>88.97</v>
      </c>
      <c r="Q2142" s="2">
        <v>917</v>
      </c>
    </row>
    <row r="2143" spans="8:17">
      <c r="H2143" s="24" t="s">
        <v>473</v>
      </c>
      <c r="I2143" s="24" t="s">
        <v>15</v>
      </c>
      <c r="J2143" s="2">
        <v>88</v>
      </c>
      <c r="K2143" s="3">
        <v>94.55</v>
      </c>
      <c r="L2143" s="3">
        <v>90.54</v>
      </c>
      <c r="M2143" s="3">
        <v>90.04</v>
      </c>
      <c r="N2143" s="3">
        <v>86.5</v>
      </c>
      <c r="O2143" s="3">
        <v>90.17</v>
      </c>
      <c r="P2143" s="3">
        <v>90.42</v>
      </c>
      <c r="Q2143" s="2">
        <v>1140</v>
      </c>
    </row>
    <row r="2144" spans="8:17">
      <c r="H2144" s="24" t="s">
        <v>586</v>
      </c>
      <c r="I2144" s="24" t="s">
        <v>3</v>
      </c>
      <c r="J2144" s="2">
        <v>1</v>
      </c>
      <c r="K2144" s="3">
        <v>95.03</v>
      </c>
      <c r="L2144" s="3">
        <v>95.03</v>
      </c>
      <c r="M2144" s="3">
        <v>91.39</v>
      </c>
      <c r="N2144" s="3">
        <v>91.39</v>
      </c>
      <c r="O2144" s="3">
        <v>88.83</v>
      </c>
      <c r="P2144" s="3">
        <v>88.83</v>
      </c>
      <c r="Q2144" s="2">
        <v>2770</v>
      </c>
    </row>
    <row r="2145" spans="8:17">
      <c r="H2145" s="24" t="s">
        <v>586</v>
      </c>
      <c r="I2145" s="24" t="s">
        <v>1</v>
      </c>
      <c r="J2145" s="2">
        <v>1</v>
      </c>
      <c r="K2145" s="3">
        <v>90.85</v>
      </c>
      <c r="L2145" s="3">
        <v>90.85</v>
      </c>
      <c r="M2145" s="3">
        <v>90.27</v>
      </c>
      <c r="N2145" s="3">
        <v>90.27</v>
      </c>
      <c r="O2145" s="3">
        <v>88.5</v>
      </c>
      <c r="P2145" s="3">
        <v>88.5</v>
      </c>
      <c r="Q2145" s="2">
        <v>1830</v>
      </c>
    </row>
    <row r="2146" spans="8:17">
      <c r="H2146" s="24" t="s">
        <v>586</v>
      </c>
      <c r="I2146" s="24" t="s">
        <v>5</v>
      </c>
      <c r="J2146" s="2">
        <v>2</v>
      </c>
      <c r="K2146" s="3">
        <v>95.2</v>
      </c>
      <c r="L2146" s="3">
        <v>94.92</v>
      </c>
      <c r="M2146" s="3">
        <v>93.95</v>
      </c>
      <c r="N2146" s="3">
        <v>93.54</v>
      </c>
      <c r="O2146" s="3">
        <v>87.81</v>
      </c>
      <c r="P2146" s="3">
        <v>87.45</v>
      </c>
      <c r="Q2146" s="2">
        <v>435</v>
      </c>
    </row>
    <row r="2147" spans="8:17">
      <c r="H2147" s="24" t="s">
        <v>586</v>
      </c>
      <c r="I2147" s="24" t="s">
        <v>7</v>
      </c>
      <c r="J2147" s="2">
        <v>1</v>
      </c>
      <c r="K2147" s="3">
        <v>92.57</v>
      </c>
      <c r="L2147" s="3">
        <v>92.57</v>
      </c>
      <c r="M2147" s="3">
        <v>90.47</v>
      </c>
      <c r="N2147" s="3">
        <v>90.47</v>
      </c>
      <c r="O2147" s="3">
        <v>88.45</v>
      </c>
      <c r="P2147" s="3">
        <v>88.45</v>
      </c>
      <c r="Q2147" s="2">
        <v>490</v>
      </c>
    </row>
    <row r="2148" spans="8:17">
      <c r="H2148" s="24" t="s">
        <v>586</v>
      </c>
      <c r="I2148" s="24" t="s">
        <v>13</v>
      </c>
      <c r="J2148" s="2">
        <v>3</v>
      </c>
      <c r="K2148" s="3">
        <v>92.63</v>
      </c>
      <c r="L2148" s="3">
        <v>91.1</v>
      </c>
      <c r="M2148" s="3">
        <v>90.85</v>
      </c>
      <c r="N2148" s="3">
        <v>89.36</v>
      </c>
      <c r="O2148" s="3">
        <v>87.59</v>
      </c>
      <c r="P2148" s="3">
        <v>86.1</v>
      </c>
      <c r="Q2148" s="2">
        <v>1003</v>
      </c>
    </row>
    <row r="2149" spans="8:17">
      <c r="H2149" s="24" t="s">
        <v>586</v>
      </c>
      <c r="I2149" s="24" t="s">
        <v>8</v>
      </c>
      <c r="J2149" s="2">
        <v>1</v>
      </c>
      <c r="K2149" s="3">
        <v>92.52</v>
      </c>
      <c r="L2149" s="3">
        <v>92.52</v>
      </c>
      <c r="M2149" s="3">
        <v>91.23</v>
      </c>
      <c r="N2149" s="3">
        <v>91.23</v>
      </c>
      <c r="O2149" s="3">
        <v>88.6</v>
      </c>
      <c r="P2149" s="3">
        <v>88.6</v>
      </c>
      <c r="Q2149" s="2">
        <v>1230</v>
      </c>
    </row>
    <row r="2150" spans="8:17">
      <c r="H2150" s="24" t="s">
        <v>586</v>
      </c>
      <c r="I2150" s="24" t="s">
        <v>14</v>
      </c>
      <c r="J2150" s="2">
        <v>1</v>
      </c>
      <c r="K2150" s="3">
        <v>88.09</v>
      </c>
      <c r="L2150" s="3">
        <v>88.09</v>
      </c>
      <c r="M2150" s="3">
        <v>86.59</v>
      </c>
      <c r="N2150" s="3">
        <v>86.59</v>
      </c>
      <c r="O2150" s="3">
        <v>87.08</v>
      </c>
      <c r="P2150" s="3">
        <v>87.08</v>
      </c>
      <c r="Q2150" s="2">
        <v>830</v>
      </c>
    </row>
    <row r="2151" spans="8:17">
      <c r="H2151" s="24" t="s">
        <v>586</v>
      </c>
      <c r="I2151" s="24" t="s">
        <v>12</v>
      </c>
      <c r="J2151" s="2">
        <v>3</v>
      </c>
      <c r="K2151" s="3">
        <v>94.19</v>
      </c>
      <c r="L2151" s="3">
        <v>92.17</v>
      </c>
      <c r="M2151" s="3">
        <v>91.54</v>
      </c>
      <c r="N2151" s="3">
        <v>91.09</v>
      </c>
      <c r="O2151" s="3">
        <v>87.7</v>
      </c>
      <c r="P2151" s="3">
        <v>87.21</v>
      </c>
      <c r="Q2151" s="2">
        <v>303</v>
      </c>
    </row>
    <row r="2152" spans="8:17">
      <c r="H2152" s="24" t="s">
        <v>583</v>
      </c>
      <c r="I2152" s="24" t="s">
        <v>3</v>
      </c>
      <c r="J2152" s="2">
        <v>2</v>
      </c>
      <c r="K2152" s="3">
        <v>92.38</v>
      </c>
      <c r="L2152" s="3">
        <v>91.81</v>
      </c>
      <c r="M2152" s="3">
        <v>90.75</v>
      </c>
      <c r="N2152" s="3">
        <v>90.54</v>
      </c>
      <c r="O2152" s="3">
        <v>87.35</v>
      </c>
      <c r="P2152" s="3">
        <v>85.68</v>
      </c>
      <c r="Q2152" s="2">
        <v>810</v>
      </c>
    </row>
    <row r="2153" spans="8:17">
      <c r="H2153" s="24" t="s">
        <v>583</v>
      </c>
      <c r="I2153" s="24" t="s">
        <v>2</v>
      </c>
      <c r="J2153" s="2">
        <v>2</v>
      </c>
      <c r="K2153" s="3">
        <v>93.14</v>
      </c>
      <c r="L2153" s="3">
        <v>92.66</v>
      </c>
      <c r="M2153" s="3">
        <v>91.45</v>
      </c>
      <c r="N2153" s="3">
        <v>91.28</v>
      </c>
      <c r="O2153" s="3">
        <v>87.64</v>
      </c>
      <c r="P2153" s="3">
        <v>87.19</v>
      </c>
      <c r="Q2153" s="2">
        <v>850</v>
      </c>
    </row>
    <row r="2154" spans="8:17">
      <c r="H2154" s="24" t="s">
        <v>583</v>
      </c>
      <c r="I2154" s="24" t="s">
        <v>5</v>
      </c>
      <c r="J2154" s="2">
        <v>1</v>
      </c>
      <c r="K2154" s="3">
        <v>93.09</v>
      </c>
      <c r="L2154" s="3">
        <v>93.09</v>
      </c>
      <c r="M2154" s="3">
        <v>90.44</v>
      </c>
      <c r="N2154" s="3">
        <v>90.44</v>
      </c>
      <c r="O2154" s="3">
        <v>90.09</v>
      </c>
      <c r="P2154" s="3">
        <v>90.09</v>
      </c>
      <c r="Q2154" s="2">
        <v>620</v>
      </c>
    </row>
    <row r="2155" spans="8:17">
      <c r="H2155" s="24" t="s">
        <v>583</v>
      </c>
      <c r="I2155" s="24" t="s">
        <v>6</v>
      </c>
      <c r="J2155" s="2">
        <v>1</v>
      </c>
      <c r="K2155" s="3">
        <v>90.94</v>
      </c>
      <c r="L2155" s="3">
        <v>90.94</v>
      </c>
      <c r="M2155" s="3">
        <v>89.18</v>
      </c>
      <c r="N2155" s="3">
        <v>89.18</v>
      </c>
      <c r="O2155" s="3">
        <v>87.42</v>
      </c>
      <c r="P2155" s="3">
        <v>87.42</v>
      </c>
      <c r="Q2155" s="2">
        <v>840</v>
      </c>
    </row>
    <row r="2156" spans="8:17">
      <c r="H2156" s="24" t="s">
        <v>583</v>
      </c>
      <c r="I2156" s="24" t="s">
        <v>7</v>
      </c>
      <c r="J2156" s="2">
        <v>2</v>
      </c>
      <c r="K2156" s="3">
        <v>93.49</v>
      </c>
      <c r="L2156" s="3">
        <v>93.4</v>
      </c>
      <c r="M2156" s="3">
        <v>90.54</v>
      </c>
      <c r="N2156" s="3">
        <v>89.14</v>
      </c>
      <c r="O2156" s="3">
        <v>87.79</v>
      </c>
      <c r="P2156" s="3">
        <v>87.37</v>
      </c>
      <c r="Q2156" s="2">
        <v>585</v>
      </c>
    </row>
    <row r="2157" spans="8:17">
      <c r="H2157" s="24" t="s">
        <v>583</v>
      </c>
      <c r="I2157" s="24" t="s">
        <v>13</v>
      </c>
      <c r="J2157" s="2">
        <v>2</v>
      </c>
      <c r="K2157" s="3">
        <v>94.57</v>
      </c>
      <c r="L2157" s="3">
        <v>94.36</v>
      </c>
      <c r="M2157" s="3">
        <v>92.68</v>
      </c>
      <c r="N2157" s="3">
        <v>92.64</v>
      </c>
      <c r="O2157" s="3">
        <v>88.12</v>
      </c>
      <c r="P2157" s="3">
        <v>87.36</v>
      </c>
      <c r="Q2157" s="2">
        <v>500</v>
      </c>
    </row>
    <row r="2158" spans="8:17">
      <c r="H2158" s="24" t="s">
        <v>583</v>
      </c>
      <c r="I2158" s="24" t="s">
        <v>8</v>
      </c>
      <c r="J2158" s="2">
        <v>2</v>
      </c>
      <c r="K2158" s="3">
        <v>93.11</v>
      </c>
      <c r="L2158" s="3">
        <v>89.91</v>
      </c>
      <c r="M2158" s="3">
        <v>87.49</v>
      </c>
      <c r="N2158" s="3">
        <v>86.49</v>
      </c>
      <c r="O2158" s="3">
        <v>88.3</v>
      </c>
      <c r="P2158" s="3">
        <v>88.09</v>
      </c>
      <c r="Q2158" s="2">
        <v>1350</v>
      </c>
    </row>
    <row r="2159" spans="8:17">
      <c r="H2159" s="24" t="s">
        <v>583</v>
      </c>
      <c r="I2159" s="24" t="s">
        <v>14</v>
      </c>
      <c r="J2159" s="2">
        <v>1</v>
      </c>
      <c r="K2159" s="3">
        <v>92.15</v>
      </c>
      <c r="L2159" s="3">
        <v>92.15</v>
      </c>
      <c r="M2159" s="3">
        <v>91.24</v>
      </c>
      <c r="N2159" s="3">
        <v>91.24</v>
      </c>
      <c r="O2159" s="3">
        <v>88.02</v>
      </c>
      <c r="P2159" s="3">
        <v>88.02</v>
      </c>
      <c r="Q2159" s="2">
        <v>1160</v>
      </c>
    </row>
    <row r="2160" spans="8:17">
      <c r="H2160" s="24" t="s">
        <v>583</v>
      </c>
      <c r="I2160" s="24" t="s">
        <v>12</v>
      </c>
      <c r="J2160" s="2">
        <v>3</v>
      </c>
      <c r="K2160" s="3">
        <v>91.89</v>
      </c>
      <c r="L2160" s="3">
        <v>91.44</v>
      </c>
      <c r="M2160" s="3">
        <v>89.53</v>
      </c>
      <c r="N2160" s="3">
        <v>89.42</v>
      </c>
      <c r="O2160" s="3">
        <v>87.05</v>
      </c>
      <c r="P2160" s="3">
        <v>86.84</v>
      </c>
      <c r="Q2160" s="2">
        <v>270</v>
      </c>
    </row>
    <row r="2161" spans="8:17">
      <c r="H2161" s="24" t="s">
        <v>599</v>
      </c>
      <c r="I2161" s="24" t="s">
        <v>1</v>
      </c>
      <c r="J2161" s="2">
        <v>1</v>
      </c>
      <c r="K2161" s="3">
        <v>92.43</v>
      </c>
      <c r="L2161" s="3">
        <v>92.43</v>
      </c>
      <c r="M2161" s="3">
        <v>91.43</v>
      </c>
      <c r="N2161" s="3">
        <v>91.43</v>
      </c>
      <c r="O2161" s="3">
        <v>86.86</v>
      </c>
      <c r="P2161" s="3">
        <v>86.86</v>
      </c>
      <c r="Q2161" s="2">
        <v>1940</v>
      </c>
    </row>
    <row r="2162" spans="8:17">
      <c r="H2162" s="24" t="s">
        <v>599</v>
      </c>
      <c r="I2162" s="24" t="s">
        <v>13</v>
      </c>
      <c r="J2162" s="2">
        <v>1</v>
      </c>
      <c r="K2162" s="3">
        <v>90.29</v>
      </c>
      <c r="L2162" s="3">
        <v>90.29</v>
      </c>
      <c r="M2162" s="3">
        <v>89.47</v>
      </c>
      <c r="N2162" s="3">
        <v>89.47</v>
      </c>
      <c r="O2162" s="3">
        <v>88.02</v>
      </c>
      <c r="P2162" s="3">
        <v>88.02</v>
      </c>
      <c r="Q2162" s="2">
        <v>570</v>
      </c>
    </row>
    <row r="2163" spans="8:17">
      <c r="H2163" s="24" t="s">
        <v>599</v>
      </c>
      <c r="I2163" s="24" t="s">
        <v>8</v>
      </c>
      <c r="J2163" s="2">
        <v>2</v>
      </c>
      <c r="K2163" s="3">
        <v>92.08</v>
      </c>
      <c r="L2163" s="3">
        <v>91.64</v>
      </c>
      <c r="M2163" s="3">
        <v>89.77</v>
      </c>
      <c r="N2163" s="3">
        <v>88.8</v>
      </c>
      <c r="O2163" s="3">
        <v>86.43</v>
      </c>
      <c r="P2163" s="3">
        <v>86.27</v>
      </c>
      <c r="Q2163" s="2">
        <v>1010</v>
      </c>
    </row>
    <row r="2164" spans="8:17">
      <c r="H2164" s="24" t="s">
        <v>599</v>
      </c>
      <c r="I2164" s="24" t="s">
        <v>14</v>
      </c>
      <c r="J2164" s="2">
        <v>2</v>
      </c>
      <c r="K2164" s="3">
        <v>92.22</v>
      </c>
      <c r="L2164" s="3">
        <v>91.26</v>
      </c>
      <c r="M2164" s="3">
        <v>90.58</v>
      </c>
      <c r="N2164" s="3">
        <v>89.99</v>
      </c>
      <c r="O2164" s="3">
        <v>87.1</v>
      </c>
      <c r="P2164" s="3">
        <v>86.95</v>
      </c>
      <c r="Q2164" s="2">
        <v>390</v>
      </c>
    </row>
    <row r="2165" spans="8:17">
      <c r="H2165" s="24" t="s">
        <v>599</v>
      </c>
      <c r="I2165" s="24" t="s">
        <v>12</v>
      </c>
      <c r="J2165" s="2">
        <v>3</v>
      </c>
      <c r="K2165" s="3">
        <v>92.78</v>
      </c>
      <c r="L2165" s="3">
        <v>92.08</v>
      </c>
      <c r="M2165" s="3">
        <v>90.78</v>
      </c>
      <c r="N2165" s="3">
        <v>90.71</v>
      </c>
      <c r="O2165" s="3">
        <v>87.55</v>
      </c>
      <c r="P2165" s="3">
        <v>86.37</v>
      </c>
      <c r="Q2165" s="2">
        <v>330</v>
      </c>
    </row>
    <row r="2166" spans="8:17">
      <c r="H2166" s="24" t="s">
        <v>528</v>
      </c>
      <c r="I2166" s="24" t="s">
        <v>3</v>
      </c>
      <c r="J2166" s="2">
        <v>4</v>
      </c>
      <c r="K2166" s="3">
        <v>93.85</v>
      </c>
      <c r="L2166" s="3">
        <v>92.28</v>
      </c>
      <c r="M2166" s="3">
        <v>92.21</v>
      </c>
      <c r="N2166" s="3">
        <v>90.59</v>
      </c>
      <c r="O2166" s="3">
        <v>87.78</v>
      </c>
      <c r="P2166" s="3">
        <v>86.64</v>
      </c>
      <c r="Q2166" s="2">
        <v>1308</v>
      </c>
    </row>
    <row r="2167" spans="8:17">
      <c r="H2167" s="24" t="s">
        <v>528</v>
      </c>
      <c r="I2167" s="24" t="s">
        <v>1</v>
      </c>
      <c r="J2167" s="2">
        <v>4</v>
      </c>
      <c r="K2167" s="3">
        <v>92.76</v>
      </c>
      <c r="L2167" s="3">
        <v>91.79</v>
      </c>
      <c r="M2167" s="3">
        <v>91.21</v>
      </c>
      <c r="N2167" s="3">
        <v>90.02</v>
      </c>
      <c r="O2167" s="3">
        <v>88.87</v>
      </c>
      <c r="P2167" s="3">
        <v>87.47</v>
      </c>
      <c r="Q2167" s="2">
        <v>2378</v>
      </c>
    </row>
    <row r="2168" spans="8:17">
      <c r="H2168" s="24" t="s">
        <v>528</v>
      </c>
      <c r="I2168" s="24" t="s">
        <v>2</v>
      </c>
      <c r="J2168" s="2">
        <v>11</v>
      </c>
      <c r="K2168" s="3">
        <v>92.88</v>
      </c>
      <c r="L2168" s="3">
        <v>91.22</v>
      </c>
      <c r="M2168" s="3">
        <v>91.02</v>
      </c>
      <c r="N2168" s="3">
        <v>88.97</v>
      </c>
      <c r="O2168" s="3">
        <v>87.76</v>
      </c>
      <c r="P2168" s="3">
        <v>86.6</v>
      </c>
      <c r="Q2168" s="2">
        <v>1155</v>
      </c>
    </row>
    <row r="2169" spans="8:17">
      <c r="H2169" s="24" t="s">
        <v>528</v>
      </c>
      <c r="I2169" s="24" t="s">
        <v>4</v>
      </c>
      <c r="J2169" s="2">
        <v>1</v>
      </c>
      <c r="K2169" s="3">
        <v>92.67</v>
      </c>
      <c r="L2169" s="3">
        <v>92.67</v>
      </c>
      <c r="M2169" s="3">
        <v>90.98</v>
      </c>
      <c r="N2169" s="3">
        <v>90.98</v>
      </c>
      <c r="O2169" s="3">
        <v>88.58</v>
      </c>
      <c r="P2169" s="3">
        <v>88.58</v>
      </c>
      <c r="Q2169" s="2">
        <v>3850</v>
      </c>
    </row>
    <row r="2170" spans="8:17">
      <c r="H2170" s="24" t="s">
        <v>528</v>
      </c>
      <c r="I2170" s="24" t="s">
        <v>5</v>
      </c>
      <c r="J2170" s="2">
        <v>15</v>
      </c>
      <c r="K2170" s="3">
        <v>93.32</v>
      </c>
      <c r="L2170" s="3">
        <v>90.15</v>
      </c>
      <c r="M2170" s="3">
        <v>91.05</v>
      </c>
      <c r="N2170" s="3">
        <v>88.07</v>
      </c>
      <c r="O2170" s="3">
        <v>88.45</v>
      </c>
      <c r="P2170" s="3">
        <v>87.32</v>
      </c>
      <c r="Q2170" s="2">
        <v>734</v>
      </c>
    </row>
    <row r="2171" spans="8:17">
      <c r="H2171" s="24" t="s">
        <v>528</v>
      </c>
      <c r="I2171" s="24" t="s">
        <v>6</v>
      </c>
      <c r="J2171" s="2">
        <v>7</v>
      </c>
      <c r="K2171" s="3">
        <v>92.16</v>
      </c>
      <c r="L2171" s="3">
        <v>88.19</v>
      </c>
      <c r="M2171" s="3">
        <v>90.2</v>
      </c>
      <c r="N2171" s="3">
        <v>85.67</v>
      </c>
      <c r="O2171" s="3">
        <v>88.5</v>
      </c>
      <c r="P2171" s="3">
        <v>87.27</v>
      </c>
      <c r="Q2171" s="2">
        <v>1987</v>
      </c>
    </row>
    <row r="2172" spans="8:17">
      <c r="H2172" s="24" t="s">
        <v>528</v>
      </c>
      <c r="I2172" s="24" t="s">
        <v>7</v>
      </c>
      <c r="J2172" s="2">
        <v>9</v>
      </c>
      <c r="K2172" s="3">
        <v>93.48</v>
      </c>
      <c r="L2172" s="3">
        <v>92.2</v>
      </c>
      <c r="M2172" s="3">
        <v>90.66</v>
      </c>
      <c r="N2172" s="3">
        <v>83.44</v>
      </c>
      <c r="O2172" s="3">
        <v>87.58</v>
      </c>
      <c r="P2172" s="3">
        <v>88.67</v>
      </c>
      <c r="Q2172" s="2">
        <v>1043</v>
      </c>
    </row>
    <row r="2173" spans="8:17">
      <c r="H2173" s="24" t="s">
        <v>528</v>
      </c>
      <c r="I2173" s="24" t="s">
        <v>13</v>
      </c>
      <c r="J2173" s="2">
        <v>9</v>
      </c>
      <c r="K2173" s="3">
        <v>93.53</v>
      </c>
      <c r="L2173" s="3">
        <v>91.4</v>
      </c>
      <c r="M2173" s="3">
        <v>91.86</v>
      </c>
      <c r="N2173" s="3">
        <v>89.87</v>
      </c>
      <c r="O2173" s="3">
        <v>87.96</v>
      </c>
      <c r="P2173" s="3">
        <v>86.15</v>
      </c>
      <c r="Q2173" s="2">
        <v>1126</v>
      </c>
    </row>
    <row r="2174" spans="8:17">
      <c r="H2174" s="24" t="s">
        <v>528</v>
      </c>
      <c r="I2174" s="24" t="s">
        <v>8</v>
      </c>
      <c r="J2174" s="2">
        <v>14</v>
      </c>
      <c r="K2174" s="3">
        <v>92.96</v>
      </c>
      <c r="L2174" s="3">
        <v>89.34</v>
      </c>
      <c r="M2174" s="3">
        <v>91.19</v>
      </c>
      <c r="N2174" s="3">
        <v>87.26</v>
      </c>
      <c r="O2174" s="3">
        <v>87.74</v>
      </c>
      <c r="P2174" s="3">
        <v>86.1</v>
      </c>
      <c r="Q2174" s="2">
        <v>1036</v>
      </c>
    </row>
    <row r="2175" spans="8:17">
      <c r="H2175" s="24" t="s">
        <v>528</v>
      </c>
      <c r="I2175" s="24" t="s">
        <v>14</v>
      </c>
      <c r="J2175" s="2">
        <v>9</v>
      </c>
      <c r="K2175" s="3">
        <v>94.35</v>
      </c>
      <c r="L2175" s="3">
        <v>93.38</v>
      </c>
      <c r="M2175" s="3">
        <v>92.02</v>
      </c>
      <c r="N2175" s="3">
        <v>90.47</v>
      </c>
      <c r="O2175" s="3">
        <v>88.39</v>
      </c>
      <c r="P2175" s="3">
        <v>86.62</v>
      </c>
      <c r="Q2175" s="2">
        <v>941</v>
      </c>
    </row>
    <row r="2176" spans="8:17">
      <c r="H2176" s="24" t="s">
        <v>528</v>
      </c>
      <c r="I2176" s="24" t="s">
        <v>9</v>
      </c>
      <c r="J2176" s="2">
        <v>6</v>
      </c>
      <c r="K2176" s="3">
        <v>92.77</v>
      </c>
      <c r="L2176" s="3">
        <v>89.79</v>
      </c>
      <c r="M2176" s="3">
        <v>91.4</v>
      </c>
      <c r="N2176" s="3">
        <v>88.63</v>
      </c>
      <c r="O2176" s="3">
        <v>88.85</v>
      </c>
      <c r="P2176" s="3">
        <v>87.62</v>
      </c>
      <c r="Q2176" s="2">
        <v>1762</v>
      </c>
    </row>
    <row r="2177" spans="8:17">
      <c r="H2177" s="24" t="s">
        <v>528</v>
      </c>
      <c r="I2177" s="24" t="s">
        <v>12</v>
      </c>
      <c r="J2177" s="2">
        <v>43</v>
      </c>
      <c r="K2177" s="3">
        <v>93.69</v>
      </c>
      <c r="L2177" s="3">
        <v>94.5</v>
      </c>
      <c r="M2177" s="3">
        <v>91.75</v>
      </c>
      <c r="N2177" s="3">
        <v>90.48</v>
      </c>
      <c r="O2177" s="3">
        <v>87.83</v>
      </c>
      <c r="P2177" s="3">
        <v>86.66</v>
      </c>
      <c r="Q2177" s="2">
        <v>321</v>
      </c>
    </row>
    <row r="2178" spans="8:17">
      <c r="H2178" s="24" t="s">
        <v>528</v>
      </c>
      <c r="I2178" s="24" t="s">
        <v>15</v>
      </c>
      <c r="J2178" s="2">
        <v>4</v>
      </c>
      <c r="K2178" s="3">
        <v>91.42</v>
      </c>
      <c r="L2178" s="3">
        <v>89.57</v>
      </c>
      <c r="M2178" s="3">
        <v>90.13</v>
      </c>
      <c r="N2178" s="3">
        <v>88.9</v>
      </c>
      <c r="O2178" s="3">
        <v>87.79</v>
      </c>
      <c r="P2178" s="3">
        <v>87.3</v>
      </c>
      <c r="Q2178" s="2">
        <v>7308</v>
      </c>
    </row>
    <row r="2179" spans="8:17">
      <c r="H2179" s="24" t="s">
        <v>495</v>
      </c>
      <c r="I2179" s="24" t="s">
        <v>3</v>
      </c>
      <c r="J2179" s="2">
        <v>22</v>
      </c>
      <c r="K2179" s="3">
        <v>94.53</v>
      </c>
      <c r="L2179" s="3">
        <v>97.32</v>
      </c>
      <c r="M2179" s="3">
        <v>89.8</v>
      </c>
      <c r="N2179" s="3">
        <v>86.21</v>
      </c>
      <c r="O2179" s="3">
        <v>89.52</v>
      </c>
      <c r="P2179" s="3">
        <v>88.44</v>
      </c>
      <c r="Q2179" s="2">
        <v>2013</v>
      </c>
    </row>
    <row r="2180" spans="8:17">
      <c r="H2180" s="24" t="s">
        <v>495</v>
      </c>
      <c r="I2180" s="24" t="s">
        <v>1</v>
      </c>
      <c r="J2180" s="2">
        <v>15</v>
      </c>
      <c r="K2180" s="3">
        <v>93.58</v>
      </c>
      <c r="L2180" s="3">
        <v>88.27</v>
      </c>
      <c r="M2180" s="3">
        <v>90.03</v>
      </c>
      <c r="N2180" s="3">
        <v>87.08</v>
      </c>
      <c r="O2180" s="3">
        <v>89.37</v>
      </c>
      <c r="P2180" s="3">
        <v>86.38</v>
      </c>
      <c r="Q2180" s="2">
        <v>1805</v>
      </c>
    </row>
    <row r="2181" spans="8:17">
      <c r="H2181" s="24" t="s">
        <v>495</v>
      </c>
      <c r="I2181" s="24" t="s">
        <v>2</v>
      </c>
      <c r="J2181" s="2">
        <v>26</v>
      </c>
      <c r="K2181" s="3">
        <v>94.47</v>
      </c>
      <c r="L2181" s="3">
        <v>90.64</v>
      </c>
      <c r="M2181" s="3">
        <v>89.74</v>
      </c>
      <c r="N2181" s="3">
        <v>88.84</v>
      </c>
      <c r="O2181" s="3">
        <v>89.89</v>
      </c>
      <c r="P2181" s="3">
        <v>89.65</v>
      </c>
      <c r="Q2181" s="2">
        <v>1421</v>
      </c>
    </row>
    <row r="2182" spans="8:17">
      <c r="H2182" s="24" t="s">
        <v>495</v>
      </c>
      <c r="I2182" s="24" t="s">
        <v>4</v>
      </c>
      <c r="J2182" s="2">
        <v>8</v>
      </c>
      <c r="K2182" s="3">
        <v>93.56</v>
      </c>
      <c r="L2182" s="3">
        <v>90.6</v>
      </c>
      <c r="M2182" s="3">
        <v>90.06</v>
      </c>
      <c r="N2182" s="3">
        <v>88.28</v>
      </c>
      <c r="O2182" s="3">
        <v>89.12</v>
      </c>
      <c r="P2182" s="3">
        <v>87.44</v>
      </c>
      <c r="Q2182" s="2">
        <v>3573</v>
      </c>
    </row>
    <row r="2183" spans="8:17">
      <c r="H2183" s="24" t="s">
        <v>495</v>
      </c>
      <c r="I2183" s="24" t="s">
        <v>5</v>
      </c>
      <c r="J2183" s="2">
        <v>77</v>
      </c>
      <c r="K2183" s="3">
        <v>94.42</v>
      </c>
      <c r="L2183" s="3">
        <v>93.48</v>
      </c>
      <c r="M2183" s="3">
        <v>89.93</v>
      </c>
      <c r="N2183" s="3">
        <v>92.53</v>
      </c>
      <c r="O2183" s="3">
        <v>89.37</v>
      </c>
      <c r="P2183" s="3">
        <v>87.23</v>
      </c>
      <c r="Q2183" s="2">
        <v>716</v>
      </c>
    </row>
    <row r="2184" spans="8:17">
      <c r="H2184" s="24" t="s">
        <v>495</v>
      </c>
      <c r="I2184" s="24" t="s">
        <v>6</v>
      </c>
      <c r="J2184" s="2">
        <v>13</v>
      </c>
      <c r="K2184" s="3">
        <v>94.21</v>
      </c>
      <c r="L2184" s="3">
        <v>90.86</v>
      </c>
      <c r="M2184" s="3">
        <v>90.22</v>
      </c>
      <c r="N2184" s="3">
        <v>84.23</v>
      </c>
      <c r="O2184" s="3">
        <v>89.62</v>
      </c>
      <c r="P2184" s="3">
        <v>88.42</v>
      </c>
      <c r="Q2184" s="2">
        <v>1858</v>
      </c>
    </row>
    <row r="2185" spans="8:17">
      <c r="H2185" s="24" t="s">
        <v>495</v>
      </c>
      <c r="I2185" s="24" t="s">
        <v>7</v>
      </c>
      <c r="J2185" s="2">
        <v>39</v>
      </c>
      <c r="K2185" s="3">
        <v>93.77</v>
      </c>
      <c r="L2185" s="3">
        <v>93.05</v>
      </c>
      <c r="M2185" s="3">
        <v>89.51</v>
      </c>
      <c r="N2185" s="3">
        <v>88.93</v>
      </c>
      <c r="O2185" s="3">
        <v>89.61</v>
      </c>
      <c r="P2185" s="3">
        <v>87.45</v>
      </c>
      <c r="Q2185" s="2">
        <v>1362</v>
      </c>
    </row>
    <row r="2186" spans="8:17">
      <c r="H2186" s="24" t="s">
        <v>495</v>
      </c>
      <c r="I2186" s="24" t="s">
        <v>10</v>
      </c>
      <c r="J2186" s="2">
        <v>7</v>
      </c>
      <c r="K2186" s="3">
        <v>91.35</v>
      </c>
      <c r="L2186" s="3">
        <v>88.29</v>
      </c>
      <c r="M2186" s="3">
        <v>89.01</v>
      </c>
      <c r="N2186" s="3">
        <v>86.99</v>
      </c>
      <c r="O2186" s="3">
        <v>88.56</v>
      </c>
      <c r="P2186" s="3">
        <v>86.39</v>
      </c>
      <c r="Q2186" s="2">
        <v>3040</v>
      </c>
    </row>
    <row r="2187" spans="8:17">
      <c r="H2187" s="24" t="s">
        <v>495</v>
      </c>
      <c r="I2187" s="24" t="s">
        <v>13</v>
      </c>
      <c r="J2187" s="2">
        <v>56</v>
      </c>
      <c r="K2187" s="3">
        <v>94.54</v>
      </c>
      <c r="L2187" s="3">
        <v>96.67</v>
      </c>
      <c r="M2187" s="3">
        <v>89.68</v>
      </c>
      <c r="N2187" s="3">
        <v>88.34</v>
      </c>
      <c r="O2187" s="3">
        <v>89.75</v>
      </c>
      <c r="P2187" s="3">
        <v>88.6</v>
      </c>
      <c r="Q2187" s="2">
        <v>791</v>
      </c>
    </row>
    <row r="2188" spans="8:17">
      <c r="H2188" s="24" t="s">
        <v>495</v>
      </c>
      <c r="I2188" s="24" t="s">
        <v>8</v>
      </c>
      <c r="J2188" s="2">
        <v>47</v>
      </c>
      <c r="K2188" s="3">
        <v>93.88</v>
      </c>
      <c r="L2188" s="3">
        <v>94.74</v>
      </c>
      <c r="M2188" s="3">
        <v>89.89</v>
      </c>
      <c r="N2188" s="3">
        <v>89.72</v>
      </c>
      <c r="O2188" s="3">
        <v>89.47</v>
      </c>
      <c r="P2188" s="3">
        <v>91.17</v>
      </c>
      <c r="Q2188" s="2">
        <v>1284</v>
      </c>
    </row>
    <row r="2189" spans="8:17">
      <c r="H2189" s="24" t="s">
        <v>495</v>
      </c>
      <c r="I2189" s="24" t="s">
        <v>11</v>
      </c>
      <c r="J2189" s="2">
        <v>9</v>
      </c>
      <c r="K2189" s="3">
        <v>93.73</v>
      </c>
      <c r="L2189" s="3">
        <v>88.57</v>
      </c>
      <c r="M2189" s="3">
        <v>89.05</v>
      </c>
      <c r="N2189" s="3">
        <v>86.87</v>
      </c>
      <c r="O2189" s="3">
        <v>89.85</v>
      </c>
      <c r="P2189" s="3">
        <v>87.42</v>
      </c>
      <c r="Q2189" s="2">
        <v>3119</v>
      </c>
    </row>
    <row r="2190" spans="8:17">
      <c r="H2190" s="24" t="s">
        <v>495</v>
      </c>
      <c r="I2190" s="24" t="s">
        <v>14</v>
      </c>
      <c r="J2190" s="2">
        <v>57</v>
      </c>
      <c r="K2190" s="3">
        <v>94.66</v>
      </c>
      <c r="L2190" s="3">
        <v>88.07</v>
      </c>
      <c r="M2190" s="3">
        <v>89.86</v>
      </c>
      <c r="N2190" s="3">
        <v>86.06</v>
      </c>
      <c r="O2190" s="3">
        <v>89.8</v>
      </c>
      <c r="P2190" s="3">
        <v>87.92</v>
      </c>
      <c r="Q2190" s="2">
        <v>801</v>
      </c>
    </row>
    <row r="2191" spans="8:17">
      <c r="H2191" s="24" t="s">
        <v>495</v>
      </c>
      <c r="I2191" s="24" t="s">
        <v>9</v>
      </c>
      <c r="J2191" s="2">
        <v>15</v>
      </c>
      <c r="K2191" s="3">
        <v>92.87</v>
      </c>
      <c r="L2191" s="3">
        <v>89.43</v>
      </c>
      <c r="M2191" s="3">
        <v>90.06</v>
      </c>
      <c r="N2191" s="3">
        <v>86.49</v>
      </c>
      <c r="O2191" s="3">
        <v>89.65</v>
      </c>
      <c r="P2191" s="3">
        <v>88.05</v>
      </c>
      <c r="Q2191" s="2">
        <v>1419</v>
      </c>
    </row>
    <row r="2192" spans="8:17">
      <c r="H2192" s="24" t="s">
        <v>495</v>
      </c>
      <c r="I2192" s="24" t="s">
        <v>12</v>
      </c>
      <c r="J2192" s="2">
        <v>124</v>
      </c>
      <c r="K2192" s="3">
        <v>94.54</v>
      </c>
      <c r="L2192" s="3">
        <v>92.67</v>
      </c>
      <c r="M2192" s="3">
        <v>89.91</v>
      </c>
      <c r="N2192" s="3">
        <v>87.39</v>
      </c>
      <c r="O2192" s="3">
        <v>89.54</v>
      </c>
      <c r="P2192" s="3">
        <v>88.88</v>
      </c>
      <c r="Q2192" s="2">
        <v>335</v>
      </c>
    </row>
    <row r="2193" spans="8:17">
      <c r="H2193" s="24" t="s">
        <v>495</v>
      </c>
      <c r="I2193" s="24" t="s">
        <v>15</v>
      </c>
      <c r="J2193" s="2">
        <v>25</v>
      </c>
      <c r="K2193" s="3">
        <v>93.73</v>
      </c>
      <c r="L2193" s="3">
        <v>89.91</v>
      </c>
      <c r="M2193" s="3">
        <v>89.32</v>
      </c>
      <c r="N2193" s="3">
        <v>88.7</v>
      </c>
      <c r="O2193" s="3">
        <v>89.91</v>
      </c>
      <c r="P2193" s="3">
        <v>86.81</v>
      </c>
      <c r="Q2193" s="2">
        <v>1493</v>
      </c>
    </row>
    <row r="2194" spans="8:17">
      <c r="H2194" s="24" t="s">
        <v>611</v>
      </c>
      <c r="I2194" s="24" t="s">
        <v>4</v>
      </c>
      <c r="J2194" s="2">
        <v>1</v>
      </c>
      <c r="K2194" s="3">
        <v>91.49</v>
      </c>
      <c r="L2194" s="3">
        <v>91.49</v>
      </c>
      <c r="M2194" s="3">
        <v>90.2</v>
      </c>
      <c r="N2194" s="3">
        <v>90.2</v>
      </c>
      <c r="O2194" s="3">
        <v>86.07</v>
      </c>
      <c r="P2194" s="3">
        <v>86.07</v>
      </c>
      <c r="Q2194" s="2">
        <v>560</v>
      </c>
    </row>
    <row r="2195" spans="8:17">
      <c r="H2195" s="24" t="s">
        <v>611</v>
      </c>
      <c r="I2195" s="24" t="s">
        <v>15</v>
      </c>
      <c r="J2195" s="2">
        <v>2</v>
      </c>
      <c r="K2195" s="3">
        <v>94.43</v>
      </c>
      <c r="L2195" s="3">
        <v>92.78</v>
      </c>
      <c r="M2195" s="3">
        <v>91.34</v>
      </c>
      <c r="N2195" s="3">
        <v>90.45</v>
      </c>
      <c r="O2195" s="3">
        <v>88.18</v>
      </c>
      <c r="P2195" s="3">
        <v>87.76</v>
      </c>
      <c r="Q2195" s="2">
        <v>330</v>
      </c>
    </row>
    <row r="2196" spans="8:17">
      <c r="H2196" s="24" t="s">
        <v>612</v>
      </c>
      <c r="I2196" s="24" t="s">
        <v>13</v>
      </c>
      <c r="J2196" s="2">
        <v>1</v>
      </c>
      <c r="K2196" s="3">
        <v>95.34</v>
      </c>
      <c r="L2196" s="3">
        <v>95.34</v>
      </c>
      <c r="M2196" s="3">
        <v>93.16</v>
      </c>
      <c r="N2196" s="3">
        <v>93.16</v>
      </c>
      <c r="O2196" s="3">
        <v>89.24</v>
      </c>
      <c r="P2196" s="3">
        <v>89.24</v>
      </c>
      <c r="Q2196" s="2">
        <v>410</v>
      </c>
    </row>
    <row r="2197" spans="8:17">
      <c r="H2197" s="24" t="s">
        <v>612</v>
      </c>
      <c r="I2197" s="24" t="s">
        <v>11</v>
      </c>
      <c r="J2197" s="2">
        <v>1</v>
      </c>
      <c r="K2197" s="3">
        <v>92.77</v>
      </c>
      <c r="L2197" s="3">
        <v>92.77</v>
      </c>
      <c r="M2197" s="3">
        <v>89.21</v>
      </c>
      <c r="N2197" s="3">
        <v>89.21</v>
      </c>
      <c r="O2197" s="3">
        <v>86.48</v>
      </c>
      <c r="P2197" s="3">
        <v>86.48</v>
      </c>
      <c r="Q2197" s="2">
        <v>1170</v>
      </c>
    </row>
    <row r="2198" spans="8:17">
      <c r="H2198" s="24" t="s">
        <v>632</v>
      </c>
      <c r="I2198" s="24" t="s">
        <v>13</v>
      </c>
      <c r="J2198" s="2">
        <v>1</v>
      </c>
      <c r="K2198" s="3">
        <v>91.99</v>
      </c>
      <c r="L2198" s="3">
        <v>91.99</v>
      </c>
      <c r="M2198" s="3">
        <v>90.41</v>
      </c>
      <c r="N2198" s="3">
        <v>90.41</v>
      </c>
      <c r="O2198" s="3">
        <v>87.58</v>
      </c>
      <c r="P2198" s="3">
        <v>87.58</v>
      </c>
      <c r="Q2198" s="2">
        <v>3190</v>
      </c>
    </row>
    <row r="2199" spans="8:17">
      <c r="H2199" s="24" t="s">
        <v>632</v>
      </c>
      <c r="I2199" s="24" t="s">
        <v>9</v>
      </c>
      <c r="J2199" s="2">
        <v>1</v>
      </c>
      <c r="K2199" s="3">
        <v>91.41</v>
      </c>
      <c r="L2199" s="3">
        <v>91.41</v>
      </c>
      <c r="M2199" s="3">
        <v>90.09</v>
      </c>
      <c r="N2199" s="3">
        <v>90.09</v>
      </c>
      <c r="O2199" s="3">
        <v>89.55</v>
      </c>
      <c r="P2199" s="3">
        <v>89.55</v>
      </c>
      <c r="Q2199" s="2">
        <v>8660</v>
      </c>
    </row>
    <row r="2200" spans="8:17">
      <c r="H2200" s="24" t="s">
        <v>632</v>
      </c>
      <c r="I2200" s="24" t="s">
        <v>15</v>
      </c>
      <c r="J2200" s="2">
        <v>1</v>
      </c>
      <c r="K2200" s="3">
        <v>96.53</v>
      </c>
      <c r="L2200" s="3">
        <v>96.53</v>
      </c>
      <c r="M2200" s="3">
        <v>91.41</v>
      </c>
      <c r="N2200" s="3">
        <v>91.41</v>
      </c>
      <c r="O2200" s="3">
        <v>86.78</v>
      </c>
      <c r="P2200" s="3">
        <v>86.78</v>
      </c>
      <c r="Q2200" s="2">
        <v>230</v>
      </c>
    </row>
    <row r="2201" spans="8:17">
      <c r="H2201" s="24" t="s">
        <v>614</v>
      </c>
      <c r="I2201" s="24" t="s">
        <v>4</v>
      </c>
      <c r="J2201" s="2">
        <v>1</v>
      </c>
      <c r="K2201" s="3">
        <v>93.12</v>
      </c>
      <c r="L2201" s="3">
        <v>93.12</v>
      </c>
      <c r="M2201" s="3">
        <v>91.14</v>
      </c>
      <c r="N2201" s="3">
        <v>91.14</v>
      </c>
      <c r="O2201" s="3">
        <v>87.54</v>
      </c>
      <c r="P2201" s="3">
        <v>87.54</v>
      </c>
      <c r="Q2201" s="2">
        <v>280</v>
      </c>
    </row>
    <row r="2202" spans="8:17">
      <c r="H2202" s="24" t="s">
        <v>568</v>
      </c>
      <c r="I2202" s="24" t="s">
        <v>3</v>
      </c>
      <c r="J2202" s="2">
        <v>2</v>
      </c>
      <c r="K2202" s="3">
        <v>91.77</v>
      </c>
      <c r="L2202" s="3">
        <v>91.63</v>
      </c>
      <c r="M2202" s="3">
        <v>88.76</v>
      </c>
      <c r="N2202" s="3">
        <v>87.86</v>
      </c>
      <c r="O2202" s="3">
        <v>89.47</v>
      </c>
      <c r="P2202" s="3">
        <v>88.22</v>
      </c>
      <c r="Q2202" s="2">
        <v>1155</v>
      </c>
    </row>
    <row r="2203" spans="8:17">
      <c r="H2203" s="24" t="s">
        <v>568</v>
      </c>
      <c r="I2203" s="24" t="s">
        <v>1</v>
      </c>
      <c r="J2203" s="2">
        <v>1</v>
      </c>
      <c r="K2203" s="3">
        <v>92.72</v>
      </c>
      <c r="L2203" s="3">
        <v>92.72</v>
      </c>
      <c r="M2203" s="3">
        <v>92.1</v>
      </c>
      <c r="N2203" s="3">
        <v>92.1</v>
      </c>
      <c r="O2203" s="3">
        <v>87.59</v>
      </c>
      <c r="P2203" s="3">
        <v>87.59</v>
      </c>
      <c r="Q2203" s="2">
        <v>3200</v>
      </c>
    </row>
    <row r="2204" spans="8:17">
      <c r="H2204" s="24" t="s">
        <v>568</v>
      </c>
      <c r="I2204" s="24" t="s">
        <v>4</v>
      </c>
      <c r="J2204" s="2">
        <v>1</v>
      </c>
      <c r="K2204" s="3">
        <v>91.06</v>
      </c>
      <c r="L2204" s="3">
        <v>91.06</v>
      </c>
      <c r="M2204" s="3">
        <v>87.43</v>
      </c>
      <c r="N2204" s="3">
        <v>87.43</v>
      </c>
      <c r="O2204" s="3">
        <v>88.35</v>
      </c>
      <c r="P2204" s="3">
        <v>88.35</v>
      </c>
      <c r="Q2204" s="2">
        <v>1360</v>
      </c>
    </row>
    <row r="2205" spans="8:17">
      <c r="H2205" s="24" t="s">
        <v>568</v>
      </c>
      <c r="I2205" s="24" t="s">
        <v>5</v>
      </c>
      <c r="J2205" s="2">
        <v>2</v>
      </c>
      <c r="K2205" s="3">
        <v>93.58</v>
      </c>
      <c r="L2205" s="3">
        <v>93.44</v>
      </c>
      <c r="M2205" s="3">
        <v>92.89</v>
      </c>
      <c r="N2205" s="3">
        <v>92.58</v>
      </c>
      <c r="O2205" s="3">
        <v>88.83</v>
      </c>
      <c r="P2205" s="3">
        <v>88.48</v>
      </c>
      <c r="Q2205" s="2">
        <v>630</v>
      </c>
    </row>
    <row r="2206" spans="8:17">
      <c r="H2206" s="24" t="s">
        <v>568</v>
      </c>
      <c r="I2206" s="24" t="s">
        <v>6</v>
      </c>
      <c r="J2206" s="2">
        <v>1</v>
      </c>
      <c r="K2206" s="3">
        <v>90.29</v>
      </c>
      <c r="L2206" s="3">
        <v>90.29</v>
      </c>
      <c r="M2206" s="3">
        <v>83.88</v>
      </c>
      <c r="N2206" s="3">
        <v>83.88</v>
      </c>
      <c r="O2206" s="3">
        <v>86.24</v>
      </c>
      <c r="P2206" s="3">
        <v>86.24</v>
      </c>
      <c r="Q2206" s="2">
        <v>1390</v>
      </c>
    </row>
    <row r="2207" spans="8:17">
      <c r="H2207" s="24" t="s">
        <v>568</v>
      </c>
      <c r="I2207" s="24" t="s">
        <v>13</v>
      </c>
      <c r="J2207" s="2">
        <v>8</v>
      </c>
      <c r="K2207" s="3">
        <v>91.99</v>
      </c>
      <c r="L2207" s="3">
        <v>89.37</v>
      </c>
      <c r="M2207" s="3">
        <v>89.69</v>
      </c>
      <c r="N2207" s="3">
        <v>87.68</v>
      </c>
      <c r="O2207" s="3">
        <v>88.85</v>
      </c>
      <c r="P2207" s="3">
        <v>86.79</v>
      </c>
      <c r="Q2207" s="2">
        <v>700</v>
      </c>
    </row>
    <row r="2208" spans="8:17">
      <c r="H2208" s="24" t="s">
        <v>568</v>
      </c>
      <c r="I2208" s="24" t="s">
        <v>8</v>
      </c>
      <c r="J2208" s="2">
        <v>1</v>
      </c>
      <c r="K2208" s="3">
        <v>90.75</v>
      </c>
      <c r="L2208" s="3">
        <v>90.75</v>
      </c>
      <c r="M2208" s="3">
        <v>89.02</v>
      </c>
      <c r="N2208" s="3">
        <v>89.02</v>
      </c>
      <c r="O2208" s="3">
        <v>89.65</v>
      </c>
      <c r="P2208" s="3">
        <v>89.65</v>
      </c>
      <c r="Q2208" s="2">
        <v>770</v>
      </c>
    </row>
    <row r="2209" spans="8:17">
      <c r="H2209" s="24" t="s">
        <v>568</v>
      </c>
      <c r="I2209" s="24" t="s">
        <v>11</v>
      </c>
      <c r="J2209" s="2">
        <v>3</v>
      </c>
      <c r="K2209" s="3">
        <v>92.6</v>
      </c>
      <c r="L2209" s="3">
        <v>90.04</v>
      </c>
      <c r="M2209" s="3">
        <v>91.06</v>
      </c>
      <c r="N2209" s="3">
        <v>88.7</v>
      </c>
      <c r="O2209" s="3">
        <v>87.69</v>
      </c>
      <c r="P2209" s="3">
        <v>87.52</v>
      </c>
      <c r="Q2209" s="2">
        <v>1630</v>
      </c>
    </row>
    <row r="2210" spans="8:17">
      <c r="H2210" s="24" t="s">
        <v>568</v>
      </c>
      <c r="I2210" s="24" t="s">
        <v>14</v>
      </c>
      <c r="J2210" s="2">
        <v>1</v>
      </c>
      <c r="K2210" s="3">
        <v>93.17</v>
      </c>
      <c r="L2210" s="3">
        <v>93.17</v>
      </c>
      <c r="M2210" s="3">
        <v>92.77</v>
      </c>
      <c r="N2210" s="3">
        <v>92.77</v>
      </c>
      <c r="O2210" s="3">
        <v>89.11</v>
      </c>
      <c r="P2210" s="3">
        <v>89.11</v>
      </c>
      <c r="Q2210" s="2">
        <v>670</v>
      </c>
    </row>
    <row r="2211" spans="8:17">
      <c r="H2211" s="24" t="s">
        <v>568</v>
      </c>
      <c r="I2211" s="24" t="s">
        <v>9</v>
      </c>
      <c r="J2211" s="2">
        <v>1</v>
      </c>
      <c r="K2211" s="3">
        <v>92.31</v>
      </c>
      <c r="L2211" s="3">
        <v>92.31</v>
      </c>
      <c r="M2211" s="3">
        <v>90.18</v>
      </c>
      <c r="N2211" s="3">
        <v>90.18</v>
      </c>
      <c r="O2211" s="3">
        <v>89.52</v>
      </c>
      <c r="P2211" s="3">
        <v>89.52</v>
      </c>
      <c r="Q2211" s="2">
        <v>530</v>
      </c>
    </row>
    <row r="2212" spans="8:17">
      <c r="H2212" s="24" t="s">
        <v>568</v>
      </c>
      <c r="I2212" s="24" t="s">
        <v>12</v>
      </c>
      <c r="J2212" s="2">
        <v>1</v>
      </c>
      <c r="K2212" s="3">
        <v>92.24</v>
      </c>
      <c r="L2212" s="3">
        <v>92.24</v>
      </c>
      <c r="M2212" s="3">
        <v>87.36</v>
      </c>
      <c r="N2212" s="3">
        <v>87.36</v>
      </c>
      <c r="O2212" s="3">
        <v>88.7</v>
      </c>
      <c r="P2212" s="3">
        <v>88.7</v>
      </c>
      <c r="Q2212" s="2">
        <v>1040</v>
      </c>
    </row>
    <row r="2213" spans="8:17">
      <c r="H2213" s="24" t="s">
        <v>568</v>
      </c>
      <c r="I2213" s="24" t="s">
        <v>15</v>
      </c>
      <c r="J2213" s="2">
        <v>8</v>
      </c>
      <c r="K2213" s="3">
        <v>93.28</v>
      </c>
      <c r="L2213" s="3">
        <v>89.93</v>
      </c>
      <c r="M2213" s="3">
        <v>90.75</v>
      </c>
      <c r="N2213" s="3">
        <v>89</v>
      </c>
      <c r="O2213" s="3">
        <v>88.35</v>
      </c>
      <c r="P2213" s="3">
        <v>86.86</v>
      </c>
      <c r="Q2213" s="2">
        <v>244</v>
      </c>
    </row>
    <row r="2214" spans="8:17">
      <c r="H2214" s="24" t="s">
        <v>515</v>
      </c>
      <c r="I2214" s="24" t="s">
        <v>3</v>
      </c>
      <c r="J2214" s="2">
        <v>4</v>
      </c>
      <c r="K2214" s="3">
        <v>93.55</v>
      </c>
      <c r="L2214" s="3">
        <v>92.09</v>
      </c>
      <c r="M2214" s="3">
        <v>88.44</v>
      </c>
      <c r="N2214" s="3">
        <v>86.59</v>
      </c>
      <c r="O2214" s="3">
        <v>89.68</v>
      </c>
      <c r="P2214" s="3">
        <v>88.3</v>
      </c>
      <c r="Q2214" s="2">
        <v>2093</v>
      </c>
    </row>
    <row r="2215" spans="8:17">
      <c r="H2215" s="24" t="s">
        <v>515</v>
      </c>
      <c r="I2215" s="24" t="s">
        <v>1</v>
      </c>
      <c r="J2215" s="2">
        <v>7</v>
      </c>
      <c r="K2215" s="3">
        <v>93.62</v>
      </c>
      <c r="L2215" s="3">
        <v>88.22</v>
      </c>
      <c r="M2215" s="3">
        <v>87.7</v>
      </c>
      <c r="N2215" s="3">
        <v>81.96</v>
      </c>
      <c r="O2215" s="3">
        <v>89.93</v>
      </c>
      <c r="P2215" s="3">
        <v>87.95</v>
      </c>
      <c r="Q2215" s="2">
        <v>2283</v>
      </c>
    </row>
    <row r="2216" spans="8:17">
      <c r="H2216" s="24" t="s">
        <v>515</v>
      </c>
      <c r="I2216" s="24" t="s">
        <v>2</v>
      </c>
      <c r="J2216" s="2">
        <v>2</v>
      </c>
      <c r="K2216" s="3">
        <v>93.95</v>
      </c>
      <c r="L2216" s="3">
        <v>93.71</v>
      </c>
      <c r="M2216" s="3">
        <v>90.54</v>
      </c>
      <c r="N2216" s="3">
        <v>90.07</v>
      </c>
      <c r="O2216" s="3">
        <v>89.87</v>
      </c>
      <c r="P2216" s="3">
        <v>89.64</v>
      </c>
      <c r="Q2216" s="2">
        <v>1395</v>
      </c>
    </row>
    <row r="2217" spans="8:17">
      <c r="H2217" s="24" t="s">
        <v>515</v>
      </c>
      <c r="I2217" s="24" t="s">
        <v>4</v>
      </c>
      <c r="J2217" s="2">
        <v>11</v>
      </c>
      <c r="K2217" s="3">
        <v>94.08</v>
      </c>
      <c r="L2217" s="3">
        <v>92.48</v>
      </c>
      <c r="M2217" s="3">
        <v>88.7</v>
      </c>
      <c r="N2217" s="3">
        <v>85.85</v>
      </c>
      <c r="O2217" s="3">
        <v>88.97</v>
      </c>
      <c r="P2217" s="3">
        <v>86.8</v>
      </c>
      <c r="Q2217" s="2">
        <v>1155</v>
      </c>
    </row>
    <row r="2218" spans="8:17">
      <c r="H2218" s="24" t="s">
        <v>515</v>
      </c>
      <c r="I2218" s="24" t="s">
        <v>5</v>
      </c>
      <c r="J2218" s="2">
        <v>22</v>
      </c>
      <c r="K2218" s="3">
        <v>93.92</v>
      </c>
      <c r="L2218" s="3">
        <v>96.93</v>
      </c>
      <c r="M2218" s="3">
        <v>89.69</v>
      </c>
      <c r="N2218" s="3">
        <v>90.44</v>
      </c>
      <c r="O2218" s="3">
        <v>89.45</v>
      </c>
      <c r="P2218" s="3">
        <v>86.46</v>
      </c>
      <c r="Q2218" s="2">
        <v>742</v>
      </c>
    </row>
    <row r="2219" spans="8:17">
      <c r="H2219" s="24" t="s">
        <v>515</v>
      </c>
      <c r="I2219" s="24" t="s">
        <v>6</v>
      </c>
      <c r="J2219" s="2">
        <v>6</v>
      </c>
      <c r="K2219" s="3">
        <v>93.71</v>
      </c>
      <c r="L2219" s="3">
        <v>92.51</v>
      </c>
      <c r="M2219" s="3">
        <v>89.86</v>
      </c>
      <c r="N2219" s="3">
        <v>88.7</v>
      </c>
      <c r="O2219" s="3">
        <v>89.25</v>
      </c>
      <c r="P2219" s="3">
        <v>87.3</v>
      </c>
      <c r="Q2219" s="2">
        <v>1812</v>
      </c>
    </row>
    <row r="2220" spans="8:17">
      <c r="H2220" s="24" t="s">
        <v>515</v>
      </c>
      <c r="I2220" s="24" t="s">
        <v>7</v>
      </c>
      <c r="J2220" s="2">
        <v>3</v>
      </c>
      <c r="K2220" s="3">
        <v>93.61</v>
      </c>
      <c r="L2220" s="3">
        <v>91.42</v>
      </c>
      <c r="M2220" s="3">
        <v>90.49</v>
      </c>
      <c r="N2220" s="3">
        <v>89.44</v>
      </c>
      <c r="O2220" s="3">
        <v>88.9</v>
      </c>
      <c r="P2220" s="3">
        <v>88.44</v>
      </c>
      <c r="Q2220" s="2">
        <v>2710</v>
      </c>
    </row>
    <row r="2221" spans="8:17">
      <c r="H2221" s="24" t="s">
        <v>515</v>
      </c>
      <c r="I2221" s="24" t="s">
        <v>10</v>
      </c>
      <c r="J2221" s="2">
        <v>8</v>
      </c>
      <c r="K2221" s="3">
        <v>95.04</v>
      </c>
      <c r="L2221" s="3">
        <v>93.58</v>
      </c>
      <c r="M2221" s="3">
        <v>89.2</v>
      </c>
      <c r="N2221" s="3">
        <v>86.01</v>
      </c>
      <c r="O2221" s="3">
        <v>90.15</v>
      </c>
      <c r="P2221" s="3">
        <v>87.35</v>
      </c>
      <c r="Q2221" s="2">
        <v>1310</v>
      </c>
    </row>
    <row r="2222" spans="8:17">
      <c r="H2222" s="24" t="s">
        <v>515</v>
      </c>
      <c r="I2222" s="24" t="s">
        <v>13</v>
      </c>
      <c r="J2222" s="2">
        <v>24</v>
      </c>
      <c r="K2222" s="3">
        <v>93.78</v>
      </c>
      <c r="L2222" s="3">
        <v>89.89</v>
      </c>
      <c r="M2222" s="3">
        <v>88.84</v>
      </c>
      <c r="N2222" s="3">
        <v>84.58</v>
      </c>
      <c r="O2222" s="3">
        <v>88.9</v>
      </c>
      <c r="P2222" s="3">
        <v>86.96</v>
      </c>
      <c r="Q2222" s="2">
        <v>832</v>
      </c>
    </row>
    <row r="2223" spans="8:17">
      <c r="H2223" s="24" t="s">
        <v>515</v>
      </c>
      <c r="I2223" s="24" t="s">
        <v>8</v>
      </c>
      <c r="J2223" s="2">
        <v>1</v>
      </c>
      <c r="K2223" s="3">
        <v>91.96</v>
      </c>
      <c r="L2223" s="3">
        <v>91.96</v>
      </c>
      <c r="M2223" s="3">
        <v>91.12</v>
      </c>
      <c r="N2223" s="3">
        <v>91.12</v>
      </c>
      <c r="O2223" s="3">
        <v>87.68</v>
      </c>
      <c r="P2223" s="3">
        <v>87.68</v>
      </c>
      <c r="Q2223" s="2">
        <v>3140</v>
      </c>
    </row>
    <row r="2224" spans="8:17">
      <c r="H2224" s="24" t="s">
        <v>515</v>
      </c>
      <c r="I2224" s="24" t="s">
        <v>11</v>
      </c>
      <c r="J2224" s="2">
        <v>8</v>
      </c>
      <c r="K2224" s="3">
        <v>93.88</v>
      </c>
      <c r="L2224" s="3">
        <v>90.41</v>
      </c>
      <c r="M2224" s="3">
        <v>89.77</v>
      </c>
      <c r="N2224" s="3">
        <v>90.79</v>
      </c>
      <c r="O2224" s="3">
        <v>89.59</v>
      </c>
      <c r="P2224" s="3">
        <v>87.99</v>
      </c>
      <c r="Q2224" s="2">
        <v>1383</v>
      </c>
    </row>
    <row r="2225" spans="8:17">
      <c r="H2225" s="24" t="s">
        <v>515</v>
      </c>
      <c r="I2225" s="24" t="s">
        <v>14</v>
      </c>
      <c r="J2225" s="2">
        <v>20</v>
      </c>
      <c r="K2225" s="3">
        <v>95.57</v>
      </c>
      <c r="L2225" s="3">
        <v>93.96</v>
      </c>
      <c r="M2225" s="3">
        <v>88.97</v>
      </c>
      <c r="N2225" s="3">
        <v>83.61</v>
      </c>
      <c r="O2225" s="3">
        <v>90.06</v>
      </c>
      <c r="P2225" s="3">
        <v>90.03</v>
      </c>
      <c r="Q2225" s="2">
        <v>842</v>
      </c>
    </row>
    <row r="2226" spans="8:17">
      <c r="H2226" s="24" t="s">
        <v>515</v>
      </c>
      <c r="I2226" s="24" t="s">
        <v>9</v>
      </c>
      <c r="J2226" s="2">
        <v>5</v>
      </c>
      <c r="K2226" s="3">
        <v>93.44</v>
      </c>
      <c r="L2226" s="3">
        <v>91.97</v>
      </c>
      <c r="M2226" s="3">
        <v>87.86</v>
      </c>
      <c r="N2226" s="3">
        <v>85.99</v>
      </c>
      <c r="O2226" s="3">
        <v>90.27</v>
      </c>
      <c r="P2226" s="3">
        <v>90.36</v>
      </c>
      <c r="Q2226" s="2">
        <v>1454</v>
      </c>
    </row>
    <row r="2227" spans="8:17">
      <c r="H2227" s="24" t="s">
        <v>515</v>
      </c>
      <c r="I2227" s="24" t="s">
        <v>12</v>
      </c>
      <c r="J2227" s="2">
        <v>14</v>
      </c>
      <c r="K2227" s="3">
        <v>93.24</v>
      </c>
      <c r="L2227" s="3">
        <v>90.17</v>
      </c>
      <c r="M2227" s="3">
        <v>88.68</v>
      </c>
      <c r="N2227" s="3">
        <v>85.52</v>
      </c>
      <c r="O2227" s="3">
        <v>89.42</v>
      </c>
      <c r="P2227" s="3">
        <v>86.59</v>
      </c>
      <c r="Q2227" s="2">
        <v>914</v>
      </c>
    </row>
    <row r="2228" spans="8:17">
      <c r="H2228" s="24" t="s">
        <v>515</v>
      </c>
      <c r="I2228" s="24" t="s">
        <v>15</v>
      </c>
      <c r="J2228" s="2">
        <v>60</v>
      </c>
      <c r="K2228" s="3">
        <v>93.74</v>
      </c>
      <c r="L2228" s="3">
        <v>92</v>
      </c>
      <c r="M2228" s="3">
        <v>89.54</v>
      </c>
      <c r="N2228" s="3">
        <v>91.06</v>
      </c>
      <c r="O2228" s="3">
        <v>89.41</v>
      </c>
      <c r="P2228" s="3">
        <v>88.44</v>
      </c>
      <c r="Q2228" s="2">
        <v>293</v>
      </c>
    </row>
  </sheetData>
  <autoFilter ref="H2:Q2228"/>
  <sortState ref="D3:F36">
    <sortCondition ref="D3:D36"/>
    <sortCondition descending="1" ref="F3:F36"/>
  </sortState>
  <phoneticPr fontId="3"/>
  <pageMargins left="0.7" right="0.7" top="0.75" bottom="0.75" header="0.3" footer="0.3"/>
  <pageSetup paperSize="9" orientation="portrait" horizontalDpi="4294967293" verticalDpi="0"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9"/>
  <sheetViews>
    <sheetView zoomScaleNormal="100" workbookViewId="0">
      <selection activeCell="J37" sqref="J37"/>
    </sheetView>
  </sheetViews>
  <sheetFormatPr defaultRowHeight="14.25"/>
  <cols>
    <col min="1" max="1" width="4" customWidth="1"/>
    <col min="3" max="3" width="10" bestFit="1" customWidth="1"/>
  </cols>
  <sheetData>
    <row r="1" spans="1:9">
      <c r="A1" t="s">
        <v>342</v>
      </c>
    </row>
    <row r="2" spans="1:9">
      <c r="D2" t="s">
        <v>343</v>
      </c>
      <c r="E2" t="s">
        <v>344</v>
      </c>
      <c r="F2" t="s">
        <v>345</v>
      </c>
      <c r="G2" t="s">
        <v>346</v>
      </c>
      <c r="H2" t="s">
        <v>347</v>
      </c>
    </row>
    <row r="3" spans="1:9" ht="28.5">
      <c r="B3" s="1" t="s">
        <v>335</v>
      </c>
      <c r="C3" s="1" t="s">
        <v>336</v>
      </c>
      <c r="D3" s="1" t="s">
        <v>337</v>
      </c>
      <c r="E3" s="1" t="s">
        <v>338</v>
      </c>
      <c r="F3" s="1" t="s">
        <v>339</v>
      </c>
      <c r="G3" s="1" t="s">
        <v>340</v>
      </c>
      <c r="H3" s="1" t="s">
        <v>341</v>
      </c>
    </row>
    <row r="4" spans="1:9">
      <c r="B4" s="3">
        <v>41.11</v>
      </c>
      <c r="C4" s="2">
        <v>100</v>
      </c>
      <c r="D4" s="3">
        <v>83.328335470536004</v>
      </c>
      <c r="E4" s="3">
        <v>83.57</v>
      </c>
      <c r="F4" s="3">
        <v>83.19</v>
      </c>
      <c r="G4" s="3">
        <v>80.849999999999994</v>
      </c>
      <c r="H4" s="3">
        <v>86.54</v>
      </c>
    </row>
    <row r="6" spans="1:9">
      <c r="A6" t="s">
        <v>348</v>
      </c>
    </row>
    <row r="7" spans="1:9">
      <c r="B7" t="s">
        <v>353</v>
      </c>
      <c r="E7" t="s">
        <v>343</v>
      </c>
      <c r="F7" t="s">
        <v>344</v>
      </c>
      <c r="G7" t="s">
        <v>345</v>
      </c>
      <c r="H7" t="s">
        <v>346</v>
      </c>
      <c r="I7" t="s">
        <v>347</v>
      </c>
    </row>
    <row r="8" spans="1:9" ht="28.5">
      <c r="B8" s="1" t="s">
        <v>349</v>
      </c>
      <c r="C8" s="1" t="s">
        <v>335</v>
      </c>
      <c r="D8" s="1" t="s">
        <v>336</v>
      </c>
      <c r="E8" s="1" t="s">
        <v>337</v>
      </c>
      <c r="F8" s="1" t="s">
        <v>338</v>
      </c>
      <c r="G8" s="1" t="s">
        <v>339</v>
      </c>
      <c r="H8" s="1" t="s">
        <v>340</v>
      </c>
      <c r="I8" s="1" t="s">
        <v>341</v>
      </c>
    </row>
    <row r="9" spans="1:9">
      <c r="B9" s="24" t="s">
        <v>350</v>
      </c>
      <c r="C9" s="3">
        <v>41.11</v>
      </c>
      <c r="D9" s="2">
        <v>100</v>
      </c>
      <c r="E9" s="3">
        <v>83.328335191154693</v>
      </c>
      <c r="F9" s="3">
        <v>84.81</v>
      </c>
      <c r="G9" s="3">
        <v>91.42</v>
      </c>
      <c r="H9" s="3">
        <v>76.569999999999993</v>
      </c>
      <c r="I9" s="3">
        <v>91.51</v>
      </c>
    </row>
    <row r="10" spans="1:9">
      <c r="B10" s="24" t="s">
        <v>351</v>
      </c>
      <c r="C10" s="3">
        <v>61.27</v>
      </c>
      <c r="D10" s="2">
        <v>100</v>
      </c>
      <c r="E10" s="3">
        <v>83.328335774379298</v>
      </c>
      <c r="F10" s="3">
        <v>83.66</v>
      </c>
      <c r="G10" s="3">
        <v>83.71</v>
      </c>
      <c r="H10" s="3">
        <v>80.52</v>
      </c>
      <c r="I10" s="3">
        <v>86.51</v>
      </c>
    </row>
    <row r="11" spans="1:9">
      <c r="B11" s="24" t="s">
        <v>352</v>
      </c>
      <c r="C11" s="3">
        <v>62.16</v>
      </c>
      <c r="D11" s="2">
        <v>100</v>
      </c>
      <c r="E11" s="3">
        <v>83.328335446074107</v>
      </c>
      <c r="F11" s="3">
        <v>83.32</v>
      </c>
      <c r="G11" s="3">
        <v>83.19</v>
      </c>
      <c r="H11" s="3">
        <v>82.01</v>
      </c>
      <c r="I11" s="3">
        <v>84.67</v>
      </c>
    </row>
    <row r="13" spans="1:9">
      <c r="A13" t="s">
        <v>354</v>
      </c>
    </row>
    <row r="14" spans="1:9">
      <c r="B14" s="1" t="s">
        <v>349</v>
      </c>
      <c r="C14" s="1" t="s">
        <v>355</v>
      </c>
    </row>
    <row r="15" spans="1:9">
      <c r="B15" s="24" t="s">
        <v>350</v>
      </c>
      <c r="C15" s="3">
        <v>95.6</v>
      </c>
    </row>
    <row r="16" spans="1:9">
      <c r="B16" s="24" t="s">
        <v>351</v>
      </c>
      <c r="C16" s="3">
        <v>89.03</v>
      </c>
    </row>
    <row r="17" spans="1:15">
      <c r="B17" s="24" t="s">
        <v>352</v>
      </c>
      <c r="C17" s="3">
        <v>86.02</v>
      </c>
    </row>
    <row r="19" spans="1:15">
      <c r="A19" t="s">
        <v>359</v>
      </c>
      <c r="B19" s="26" t="s">
        <v>360</v>
      </c>
    </row>
    <row r="20" spans="1:15" ht="28.5">
      <c r="B20" s="1" t="s">
        <v>358</v>
      </c>
      <c r="C20" s="1" t="s">
        <v>356</v>
      </c>
      <c r="D20" s="1" t="s">
        <v>357</v>
      </c>
      <c r="H20" s="1" t="s">
        <v>358</v>
      </c>
      <c r="I20" s="1" t="s">
        <v>356</v>
      </c>
      <c r="J20" s="1" t="s">
        <v>357</v>
      </c>
      <c r="M20" s="1" t="s">
        <v>358</v>
      </c>
      <c r="N20" s="1" t="s">
        <v>356</v>
      </c>
      <c r="O20" s="1" t="s">
        <v>357</v>
      </c>
    </row>
    <row r="21" spans="1:15">
      <c r="B21" s="24" t="s">
        <v>3</v>
      </c>
      <c r="C21" s="2">
        <v>24199</v>
      </c>
      <c r="D21" s="2">
        <v>5027540</v>
      </c>
      <c r="H21" s="24" t="s">
        <v>3</v>
      </c>
      <c r="I21" s="2">
        <v>795</v>
      </c>
      <c r="J21" s="2">
        <v>230600</v>
      </c>
      <c r="M21" s="24" t="s">
        <v>3</v>
      </c>
      <c r="N21" s="2">
        <v>26418</v>
      </c>
      <c r="O21" s="2">
        <v>5614050</v>
      </c>
    </row>
    <row r="22" spans="1:15">
      <c r="B22" s="24" t="s">
        <v>1</v>
      </c>
      <c r="C22" s="2">
        <v>9428</v>
      </c>
      <c r="D22" s="2">
        <v>4864400</v>
      </c>
      <c r="H22" s="24" t="s">
        <v>1</v>
      </c>
      <c r="I22" s="2">
        <v>245</v>
      </c>
      <c r="J22" s="2">
        <v>167470</v>
      </c>
      <c r="M22" s="24" t="s">
        <v>1</v>
      </c>
      <c r="N22" s="2">
        <v>10276</v>
      </c>
      <c r="O22" s="2">
        <v>5407950</v>
      </c>
    </row>
    <row r="23" spans="1:15">
      <c r="B23" s="24" t="s">
        <v>2</v>
      </c>
      <c r="C23" s="2">
        <v>7864</v>
      </c>
      <c r="D23" s="2">
        <v>4615160</v>
      </c>
      <c r="H23" s="24" t="s">
        <v>2</v>
      </c>
      <c r="I23" s="2">
        <v>204</v>
      </c>
      <c r="J23" s="2">
        <v>155270</v>
      </c>
      <c r="M23" s="24" t="s">
        <v>2</v>
      </c>
      <c r="N23" s="2">
        <v>8562</v>
      </c>
      <c r="O23" s="2">
        <v>5078210</v>
      </c>
    </row>
    <row r="24" spans="1:15">
      <c r="B24" s="24" t="s">
        <v>4</v>
      </c>
      <c r="C24" s="2">
        <v>4290</v>
      </c>
      <c r="D24" s="2">
        <v>4286440</v>
      </c>
      <c r="H24" s="24" t="s">
        <v>4</v>
      </c>
      <c r="I24" s="2">
        <v>130</v>
      </c>
      <c r="J24" s="2">
        <v>137870</v>
      </c>
      <c r="M24" s="24" t="s">
        <v>4</v>
      </c>
      <c r="N24" s="2">
        <v>4611</v>
      </c>
      <c r="O24" s="2">
        <v>4722670</v>
      </c>
    </row>
    <row r="25" spans="1:15">
      <c r="B25" s="24" t="s">
        <v>5</v>
      </c>
      <c r="C25" s="2">
        <v>3735</v>
      </c>
      <c r="D25" s="2">
        <v>4394410</v>
      </c>
      <c r="H25" s="24" t="s">
        <v>5</v>
      </c>
      <c r="I25" s="2">
        <v>166</v>
      </c>
      <c r="J25" s="2">
        <v>176000</v>
      </c>
      <c r="M25" s="24" t="s">
        <v>5</v>
      </c>
      <c r="N25" s="2">
        <v>3978</v>
      </c>
      <c r="O25" s="2">
        <v>4879390</v>
      </c>
    </row>
    <row r="26" spans="1:15">
      <c r="B26" s="24" t="s">
        <v>6</v>
      </c>
      <c r="C26" s="2">
        <v>2083</v>
      </c>
      <c r="D26" s="2">
        <v>3610180</v>
      </c>
      <c r="H26" s="24" t="s">
        <v>6</v>
      </c>
      <c r="I26" s="2">
        <v>163</v>
      </c>
      <c r="J26" s="2">
        <v>178090</v>
      </c>
      <c r="M26" s="24" t="s">
        <v>6</v>
      </c>
      <c r="N26" s="2">
        <v>2607</v>
      </c>
      <c r="O26" s="2">
        <v>4097990</v>
      </c>
    </row>
    <row r="27" spans="1:15">
      <c r="B27" s="24" t="s">
        <v>7</v>
      </c>
      <c r="C27" s="2">
        <v>1826</v>
      </c>
      <c r="D27" s="2">
        <v>3459220</v>
      </c>
      <c r="H27" s="24" t="s">
        <v>7</v>
      </c>
      <c r="I27" s="2">
        <v>98</v>
      </c>
      <c r="J27" s="2">
        <v>156670</v>
      </c>
      <c r="M27" s="24" t="s">
        <v>7</v>
      </c>
      <c r="N27" s="2">
        <v>2273</v>
      </c>
      <c r="O27" s="2">
        <v>3833750</v>
      </c>
    </row>
    <row r="28" spans="1:15">
      <c r="B28" s="24" t="s">
        <v>10</v>
      </c>
      <c r="C28" s="2">
        <v>1088</v>
      </c>
      <c r="D28" s="2">
        <v>2852470</v>
      </c>
      <c r="H28" s="24" t="s">
        <v>10</v>
      </c>
      <c r="I28" s="2">
        <v>117</v>
      </c>
      <c r="J28" s="2">
        <v>117150</v>
      </c>
      <c r="M28" s="24" t="s">
        <v>10</v>
      </c>
      <c r="N28" s="2">
        <v>1344</v>
      </c>
      <c r="O28" s="2">
        <v>3112580</v>
      </c>
    </row>
    <row r="29" spans="1:15">
      <c r="B29" s="24" t="s">
        <v>13</v>
      </c>
      <c r="C29" s="2">
        <v>1019</v>
      </c>
      <c r="D29" s="2">
        <v>3185030</v>
      </c>
      <c r="H29" s="24" t="s">
        <v>13</v>
      </c>
      <c r="I29" s="2">
        <v>62</v>
      </c>
      <c r="J29" s="2">
        <v>134420</v>
      </c>
      <c r="M29" s="24" t="s">
        <v>13</v>
      </c>
      <c r="N29" s="2">
        <v>1236</v>
      </c>
      <c r="O29" s="2">
        <v>3484660</v>
      </c>
    </row>
    <row r="30" spans="1:15">
      <c r="B30" s="24" t="s">
        <v>8</v>
      </c>
      <c r="C30" s="2">
        <v>864</v>
      </c>
      <c r="D30" s="2">
        <v>2986850</v>
      </c>
      <c r="H30" s="24" t="s">
        <v>8</v>
      </c>
      <c r="I30" s="2">
        <v>40</v>
      </c>
      <c r="J30" s="2">
        <v>79490</v>
      </c>
      <c r="M30" s="24" t="s">
        <v>8</v>
      </c>
      <c r="N30" s="2">
        <v>1164</v>
      </c>
      <c r="O30" s="2">
        <v>3517590</v>
      </c>
    </row>
    <row r="31" spans="1:15">
      <c r="B31" s="24" t="s">
        <v>11</v>
      </c>
      <c r="C31" s="2">
        <v>439</v>
      </c>
      <c r="D31" s="2">
        <v>2127840</v>
      </c>
      <c r="H31" s="24" t="s">
        <v>11</v>
      </c>
      <c r="I31" s="2">
        <v>37</v>
      </c>
      <c r="J31" s="2">
        <v>114100</v>
      </c>
      <c r="M31" s="24" t="s">
        <v>11</v>
      </c>
      <c r="N31" s="2">
        <v>617</v>
      </c>
      <c r="O31" s="2">
        <v>2641680</v>
      </c>
    </row>
    <row r="32" spans="1:15">
      <c r="B32" s="24" t="s">
        <v>14</v>
      </c>
      <c r="C32" s="2">
        <v>477</v>
      </c>
      <c r="D32" s="2">
        <v>2469290</v>
      </c>
      <c r="H32" s="24" t="s">
        <v>14</v>
      </c>
      <c r="I32" s="2">
        <v>55</v>
      </c>
      <c r="J32" s="2">
        <v>167830</v>
      </c>
      <c r="M32" s="24" t="s">
        <v>14</v>
      </c>
      <c r="N32" s="2">
        <v>583</v>
      </c>
      <c r="O32" s="2">
        <v>2732140</v>
      </c>
    </row>
    <row r="33" spans="2:16">
      <c r="B33" s="24" t="s">
        <v>9</v>
      </c>
      <c r="C33" s="2">
        <v>950</v>
      </c>
      <c r="D33" s="2">
        <v>3644120</v>
      </c>
      <c r="H33" s="24" t="s">
        <v>9</v>
      </c>
      <c r="I33" s="2">
        <v>64</v>
      </c>
      <c r="J33" s="2">
        <v>178290</v>
      </c>
      <c r="M33" s="24" t="s">
        <v>9</v>
      </c>
      <c r="N33" s="2">
        <v>1126</v>
      </c>
      <c r="O33" s="2">
        <v>4256050</v>
      </c>
    </row>
    <row r="34" spans="2:16">
      <c r="B34" s="24" t="s">
        <v>12</v>
      </c>
      <c r="C34" s="2">
        <v>615</v>
      </c>
      <c r="D34" s="2">
        <v>2478050</v>
      </c>
      <c r="H34" s="24" t="s">
        <v>12</v>
      </c>
      <c r="I34" s="2">
        <v>35</v>
      </c>
      <c r="J34" s="2">
        <v>83450</v>
      </c>
      <c r="M34" s="24" t="s">
        <v>12</v>
      </c>
      <c r="N34" s="2">
        <v>754</v>
      </c>
      <c r="O34" s="2">
        <v>2828560</v>
      </c>
    </row>
    <row r="35" spans="2:16">
      <c r="B35" s="24" t="s">
        <v>15</v>
      </c>
      <c r="C35" s="2">
        <v>388</v>
      </c>
      <c r="D35" s="2">
        <v>2101400</v>
      </c>
      <c r="H35" s="24" t="s">
        <v>15</v>
      </c>
      <c r="I35" s="2">
        <v>51</v>
      </c>
      <c r="J35" s="2">
        <v>129880</v>
      </c>
      <c r="M35" s="24" t="s">
        <v>15</v>
      </c>
      <c r="N35" s="2">
        <v>444</v>
      </c>
      <c r="O35" s="2">
        <v>2269120</v>
      </c>
    </row>
    <row r="36" spans="2:16">
      <c r="C36" s="25">
        <f>SUM(C21:C35)</f>
        <v>59265</v>
      </c>
      <c r="I36" s="25">
        <f>SUM(I21:I35)</f>
        <v>2262</v>
      </c>
      <c r="N36" s="25">
        <f>SUM(N21:N35)</f>
        <v>65993</v>
      </c>
    </row>
    <row r="37" spans="2:16">
      <c r="C37">
        <f>C36*100</f>
        <v>5926500</v>
      </c>
      <c r="D37" s="27" t="s">
        <v>361</v>
      </c>
      <c r="E37" s="27">
        <f>D21/C37*100</f>
        <v>84.831519446553614</v>
      </c>
      <c r="I37">
        <f>I36*100</f>
        <v>226200</v>
      </c>
      <c r="J37" s="27" t="s">
        <v>361</v>
      </c>
      <c r="K37" s="27">
        <f>J21/I37*100</f>
        <v>101.94518125552608</v>
      </c>
      <c r="N37">
        <f>N36*100</f>
        <v>6599300</v>
      </c>
      <c r="O37" s="27" t="s">
        <v>361</v>
      </c>
      <c r="P37" s="27">
        <f>O21/N37*100</f>
        <v>85.070386253087449</v>
      </c>
    </row>
    <row r="38" spans="2:16">
      <c r="D38" s="27" t="s">
        <v>362</v>
      </c>
      <c r="E38" s="27">
        <f>C21/C$36*100</f>
        <v>40.831856913861472</v>
      </c>
      <c r="J38" s="27" t="s">
        <v>362</v>
      </c>
      <c r="K38" s="27">
        <f>I21/I$36*100</f>
        <v>35.145888594164454</v>
      </c>
      <c r="O38" s="27" t="s">
        <v>362</v>
      </c>
      <c r="P38" s="27">
        <f>N21/N$36*100</f>
        <v>40.031518494385772</v>
      </c>
    </row>
    <row r="39" spans="2:16">
      <c r="D39" s="27" t="s">
        <v>363</v>
      </c>
      <c r="E39" s="27">
        <f>C36/2555</f>
        <v>23.195694716242663</v>
      </c>
      <c r="J39" s="27" t="s">
        <v>363</v>
      </c>
      <c r="K39" s="27">
        <f>I36/2555</f>
        <v>0.88532289628180039</v>
      </c>
      <c r="O39" s="27" t="s">
        <v>363</v>
      </c>
      <c r="P39" s="27">
        <f>N36/2555</f>
        <v>25.828962818003912</v>
      </c>
    </row>
  </sheetData>
  <phoneticPr fontId="3"/>
  <pageMargins left="0.7" right="0.7" top="0.75" bottom="0.75" header="0.3" footer="0.3"/>
  <pageSetup paperSize="9" orientation="portrait" horizontalDpi="4294967293" verticalDpi="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4"/>
  <sheetViews>
    <sheetView zoomScaleNormal="100" workbookViewId="0">
      <pane ySplit="1" topLeftCell="A2" activePane="bottomLeft" state="frozen"/>
      <selection pane="bottomLeft" activeCell="E64" sqref="E64"/>
    </sheetView>
  </sheetViews>
  <sheetFormatPr defaultRowHeight="14.25"/>
  <cols>
    <col min="3" max="3" width="10.125" customWidth="1"/>
    <col min="4" max="4" width="10.75" customWidth="1"/>
    <col min="5" max="5" width="11.5" customWidth="1"/>
  </cols>
  <sheetData>
    <row r="1" spans="1:7">
      <c r="A1" t="s">
        <v>25</v>
      </c>
      <c r="B1" t="s">
        <v>26</v>
      </c>
      <c r="C1" t="s">
        <v>16</v>
      </c>
      <c r="D1" t="s">
        <v>27</v>
      </c>
      <c r="E1" t="s">
        <v>28</v>
      </c>
    </row>
    <row r="2" spans="1:7">
      <c r="A2" t="s">
        <v>0</v>
      </c>
      <c r="B2">
        <v>12</v>
      </c>
      <c r="C2">
        <v>10</v>
      </c>
      <c r="D2">
        <v>0.1</v>
      </c>
      <c r="E2">
        <v>9999</v>
      </c>
      <c r="G2" t="s">
        <v>29</v>
      </c>
    </row>
    <row r="3" spans="1:7" ht="28.5">
      <c r="A3" s="1" t="s">
        <v>19</v>
      </c>
      <c r="B3" s="1" t="s">
        <v>20</v>
      </c>
      <c r="C3" s="1" t="s">
        <v>21</v>
      </c>
      <c r="D3" s="1" t="s">
        <v>22</v>
      </c>
      <c r="E3" s="1" t="s">
        <v>23</v>
      </c>
      <c r="F3" s="1" t="s">
        <v>24</v>
      </c>
    </row>
    <row r="4" spans="1:7">
      <c r="A4" s="2">
        <v>544800</v>
      </c>
      <c r="B4" s="2">
        <v>439460</v>
      </c>
      <c r="C4" s="2">
        <v>-105340</v>
      </c>
      <c r="D4" s="5">
        <v>26.41</v>
      </c>
      <c r="E4" s="5">
        <v>80.66</v>
      </c>
      <c r="F4" s="6">
        <v>30</v>
      </c>
    </row>
    <row r="6" spans="1:7">
      <c r="A6" t="s">
        <v>0</v>
      </c>
      <c r="B6">
        <v>12</v>
      </c>
      <c r="C6">
        <v>10</v>
      </c>
      <c r="D6">
        <v>2</v>
      </c>
      <c r="E6">
        <v>9999</v>
      </c>
      <c r="G6" t="s">
        <v>29</v>
      </c>
    </row>
    <row r="7" spans="1:7" ht="28.5">
      <c r="A7" s="1" t="s">
        <v>19</v>
      </c>
      <c r="B7" s="1" t="s">
        <v>20</v>
      </c>
      <c r="C7" s="1" t="s">
        <v>21</v>
      </c>
      <c r="D7" s="1" t="s">
        <v>22</v>
      </c>
      <c r="E7" s="1" t="s">
        <v>23</v>
      </c>
      <c r="F7" s="1" t="s">
        <v>24</v>
      </c>
    </row>
    <row r="8" spans="1:7">
      <c r="A8" s="2">
        <v>538500</v>
      </c>
      <c r="B8" s="2">
        <v>434890</v>
      </c>
      <c r="C8" s="2">
        <v>-103610</v>
      </c>
      <c r="D8" s="3">
        <v>26.3</v>
      </c>
      <c r="E8" s="3">
        <v>80.760000000000005</v>
      </c>
      <c r="F8" s="2">
        <v>29</v>
      </c>
    </row>
    <row r="10" spans="1:7">
      <c r="A10" t="s">
        <v>0</v>
      </c>
      <c r="B10">
        <v>12</v>
      </c>
      <c r="C10">
        <v>20</v>
      </c>
      <c r="D10">
        <v>4</v>
      </c>
      <c r="E10">
        <v>9999</v>
      </c>
      <c r="G10" t="s">
        <v>29</v>
      </c>
    </row>
    <row r="11" spans="1:7" ht="28.5">
      <c r="A11" s="1" t="s">
        <v>19</v>
      </c>
      <c r="B11" s="1" t="s">
        <v>20</v>
      </c>
      <c r="C11" s="1" t="s">
        <v>21</v>
      </c>
      <c r="D11" s="1" t="s">
        <v>22</v>
      </c>
      <c r="E11" s="1" t="s">
        <v>23</v>
      </c>
      <c r="F11" s="1" t="s">
        <v>24</v>
      </c>
    </row>
    <row r="12" spans="1:7">
      <c r="A12" s="2">
        <v>18100</v>
      </c>
      <c r="B12" s="2">
        <v>16290</v>
      </c>
      <c r="C12" s="2">
        <v>-1810</v>
      </c>
      <c r="D12" s="3">
        <v>23.76</v>
      </c>
      <c r="E12" s="3">
        <v>90</v>
      </c>
      <c r="F12" s="2">
        <v>1</v>
      </c>
    </row>
    <row r="14" spans="1:7">
      <c r="A14" t="s">
        <v>0</v>
      </c>
      <c r="B14">
        <v>12</v>
      </c>
      <c r="C14">
        <v>20</v>
      </c>
      <c r="D14">
        <v>0.1</v>
      </c>
      <c r="E14">
        <v>9999</v>
      </c>
      <c r="G14" t="s">
        <v>29</v>
      </c>
    </row>
    <row r="15" spans="1:7" ht="28.5">
      <c r="A15" s="1" t="s">
        <v>19</v>
      </c>
      <c r="B15" s="1" t="s">
        <v>20</v>
      </c>
      <c r="C15" s="1" t="s">
        <v>21</v>
      </c>
      <c r="D15" s="1" t="s">
        <v>22</v>
      </c>
      <c r="E15" s="1" t="s">
        <v>23</v>
      </c>
      <c r="F15" s="1" t="s">
        <v>24</v>
      </c>
    </row>
    <row r="16" spans="1:7">
      <c r="A16" s="2">
        <v>162500</v>
      </c>
      <c r="B16" s="2">
        <v>130190</v>
      </c>
      <c r="C16" s="2">
        <v>-32310</v>
      </c>
      <c r="D16" s="3">
        <v>30.15</v>
      </c>
      <c r="E16" s="3">
        <v>80.12</v>
      </c>
      <c r="F16" s="2">
        <v>9</v>
      </c>
    </row>
    <row r="18" spans="1:7">
      <c r="A18" t="s">
        <v>0</v>
      </c>
      <c r="B18">
        <v>12</v>
      </c>
      <c r="C18">
        <v>20</v>
      </c>
      <c r="D18">
        <v>0.1</v>
      </c>
      <c r="E18">
        <v>4</v>
      </c>
      <c r="G18" t="s">
        <v>29</v>
      </c>
    </row>
    <row r="19" spans="1:7" ht="28.5">
      <c r="A19" s="1" t="s">
        <v>19</v>
      </c>
      <c r="B19" s="1" t="s">
        <v>20</v>
      </c>
      <c r="C19" s="1" t="s">
        <v>21</v>
      </c>
      <c r="D19" s="1" t="s">
        <v>22</v>
      </c>
      <c r="E19" s="1" t="s">
        <v>23</v>
      </c>
      <c r="F19" s="1" t="s">
        <v>24</v>
      </c>
    </row>
    <row r="20" spans="1:7">
      <c r="A20" s="2">
        <v>140000</v>
      </c>
      <c r="B20" s="2">
        <v>112120</v>
      </c>
      <c r="C20" s="2">
        <v>-27880</v>
      </c>
      <c r="D20" s="3">
        <v>31.71</v>
      </c>
      <c r="E20" s="3">
        <v>80.09</v>
      </c>
      <c r="F20" s="2">
        <v>7</v>
      </c>
    </row>
    <row r="22" spans="1:7">
      <c r="A22" t="s">
        <v>0</v>
      </c>
      <c r="B22">
        <v>12</v>
      </c>
      <c r="C22">
        <v>10</v>
      </c>
      <c r="D22">
        <v>0.1</v>
      </c>
      <c r="E22">
        <v>9999</v>
      </c>
      <c r="G22" t="s">
        <v>30</v>
      </c>
    </row>
    <row r="23" spans="1:7" ht="28.5">
      <c r="A23" s="1" t="s">
        <v>19</v>
      </c>
      <c r="B23" s="1" t="s">
        <v>20</v>
      </c>
      <c r="C23" s="1" t="s">
        <v>21</v>
      </c>
      <c r="D23" s="1" t="s">
        <v>22</v>
      </c>
      <c r="E23" s="1" t="s">
        <v>23</v>
      </c>
      <c r="F23" s="1" t="s">
        <v>24</v>
      </c>
    </row>
    <row r="24" spans="1:7">
      <c r="A24" s="2">
        <v>544800</v>
      </c>
      <c r="B24" s="2">
        <v>439460</v>
      </c>
      <c r="C24" s="2">
        <v>-105340</v>
      </c>
      <c r="D24" s="3">
        <v>26.41</v>
      </c>
      <c r="E24" s="3">
        <v>80.66</v>
      </c>
      <c r="F24" s="2">
        <v>30</v>
      </c>
    </row>
    <row r="26" spans="1:7">
      <c r="A26" t="s">
        <v>0</v>
      </c>
      <c r="B26">
        <v>12</v>
      </c>
      <c r="C26">
        <v>10</v>
      </c>
      <c r="D26">
        <v>0.1</v>
      </c>
      <c r="E26">
        <v>9999</v>
      </c>
      <c r="G26" t="s">
        <v>31</v>
      </c>
    </row>
    <row r="27" spans="1:7" ht="28.5">
      <c r="A27" s="1" t="s">
        <v>19</v>
      </c>
      <c r="B27" s="1" t="s">
        <v>20</v>
      </c>
      <c r="C27" s="1" t="s">
        <v>21</v>
      </c>
      <c r="D27" s="1" t="s">
        <v>22</v>
      </c>
      <c r="E27" s="1" t="s">
        <v>23</v>
      </c>
      <c r="F27" s="1" t="s">
        <v>24</v>
      </c>
    </row>
    <row r="28" spans="1:7">
      <c r="A28" s="2">
        <v>1104800</v>
      </c>
      <c r="B28" s="2">
        <v>903610</v>
      </c>
      <c r="C28" s="2">
        <v>-201190</v>
      </c>
      <c r="D28" s="3">
        <v>23.12</v>
      </c>
      <c r="E28" s="3">
        <v>81.790000000000006</v>
      </c>
      <c r="F28" s="2">
        <v>61</v>
      </c>
    </row>
    <row r="30" spans="1:7">
      <c r="A30" t="s">
        <v>0</v>
      </c>
      <c r="B30">
        <v>12</v>
      </c>
      <c r="C30">
        <v>20</v>
      </c>
      <c r="D30">
        <v>0.1</v>
      </c>
      <c r="E30">
        <v>9999</v>
      </c>
      <c r="G30" t="s">
        <v>31</v>
      </c>
    </row>
    <row r="31" spans="1:7" ht="28.5">
      <c r="A31" s="1" t="s">
        <v>19</v>
      </c>
      <c r="B31" s="1" t="s">
        <v>20</v>
      </c>
      <c r="C31" s="1" t="s">
        <v>21</v>
      </c>
      <c r="D31" s="1" t="s">
        <v>22</v>
      </c>
      <c r="E31" s="1" t="s">
        <v>23</v>
      </c>
      <c r="F31" s="1" t="s">
        <v>24</v>
      </c>
    </row>
    <row r="32" spans="1:7">
      <c r="A32" s="2">
        <v>486300</v>
      </c>
      <c r="B32" s="2">
        <v>390970</v>
      </c>
      <c r="C32" s="2">
        <v>-95330</v>
      </c>
      <c r="D32" s="3">
        <v>27.41</v>
      </c>
      <c r="E32" s="3">
        <v>80.400000000000006</v>
      </c>
      <c r="F32" s="2">
        <v>27</v>
      </c>
    </row>
    <row r="34" spans="1:7">
      <c r="A34" t="s">
        <v>0</v>
      </c>
      <c r="B34">
        <v>12</v>
      </c>
      <c r="C34">
        <v>5</v>
      </c>
      <c r="D34">
        <v>0.1</v>
      </c>
      <c r="E34">
        <v>9999</v>
      </c>
      <c r="G34" t="s">
        <v>32</v>
      </c>
    </row>
    <row r="35" spans="1:7" ht="28.5">
      <c r="A35" s="1" t="s">
        <v>19</v>
      </c>
      <c r="B35" s="1" t="s">
        <v>20</v>
      </c>
      <c r="C35" s="1" t="s">
        <v>21</v>
      </c>
      <c r="D35" s="1" t="s">
        <v>22</v>
      </c>
      <c r="E35" s="1" t="s">
        <v>23</v>
      </c>
      <c r="F35" s="1" t="s">
        <v>24</v>
      </c>
    </row>
    <row r="36" spans="1:7">
      <c r="A36" s="2">
        <v>183000</v>
      </c>
      <c r="B36" s="2">
        <v>153240</v>
      </c>
      <c r="C36" s="2">
        <v>-29760</v>
      </c>
      <c r="D36" s="3">
        <v>28.14</v>
      </c>
      <c r="E36" s="3">
        <v>83.74</v>
      </c>
      <c r="F36" s="2">
        <v>10</v>
      </c>
    </row>
    <row r="38" spans="1:7">
      <c r="A38" t="s">
        <v>0</v>
      </c>
      <c r="B38">
        <v>12</v>
      </c>
      <c r="C38">
        <v>5</v>
      </c>
      <c r="D38">
        <v>0.1</v>
      </c>
      <c r="E38">
        <v>9999</v>
      </c>
      <c r="G38" t="s">
        <v>33</v>
      </c>
    </row>
    <row r="39" spans="1:7" ht="28.5">
      <c r="A39" s="1" t="s">
        <v>19</v>
      </c>
      <c r="B39" s="1" t="s">
        <v>20</v>
      </c>
      <c r="C39" s="1" t="s">
        <v>21</v>
      </c>
      <c r="D39" s="1" t="s">
        <v>22</v>
      </c>
      <c r="E39" s="1" t="s">
        <v>23</v>
      </c>
      <c r="F39" s="1" t="s">
        <v>24</v>
      </c>
    </row>
    <row r="40" spans="1:7">
      <c r="A40" s="2">
        <v>422900</v>
      </c>
      <c r="B40" s="2">
        <v>348540</v>
      </c>
      <c r="C40" s="2">
        <v>-74360</v>
      </c>
      <c r="D40" s="3">
        <v>26.15</v>
      </c>
      <c r="E40" s="3">
        <v>82.42</v>
      </c>
      <c r="F40" s="2">
        <v>23</v>
      </c>
    </row>
    <row r="42" spans="1:7">
      <c r="A42" t="s">
        <v>0</v>
      </c>
      <c r="B42">
        <v>12</v>
      </c>
      <c r="C42">
        <v>5</v>
      </c>
      <c r="D42">
        <v>2</v>
      </c>
      <c r="E42">
        <v>4</v>
      </c>
      <c r="G42" t="s">
        <v>37</v>
      </c>
    </row>
    <row r="43" spans="1:7" ht="28.5">
      <c r="A43" s="1" t="s">
        <v>19</v>
      </c>
      <c r="B43" s="1" t="s">
        <v>20</v>
      </c>
      <c r="C43" s="1" t="s">
        <v>21</v>
      </c>
      <c r="D43" s="1" t="s">
        <v>22</v>
      </c>
      <c r="E43" s="1" t="s">
        <v>23</v>
      </c>
      <c r="F43" s="1" t="s">
        <v>24</v>
      </c>
    </row>
    <row r="44" spans="1:7">
      <c r="A44" s="2">
        <v>497000</v>
      </c>
      <c r="B44" s="2">
        <v>407880</v>
      </c>
      <c r="C44" s="2">
        <v>-89120</v>
      </c>
      <c r="D44" s="5">
        <v>28.93</v>
      </c>
      <c r="E44" s="5">
        <v>82.07</v>
      </c>
      <c r="F44" s="6">
        <v>27</v>
      </c>
    </row>
    <row r="46" spans="1:7">
      <c r="A46" t="s">
        <v>0</v>
      </c>
      <c r="B46">
        <v>12</v>
      </c>
      <c r="C46">
        <v>10</v>
      </c>
      <c r="D46">
        <v>0.1</v>
      </c>
      <c r="E46">
        <v>9999</v>
      </c>
      <c r="G46" t="s">
        <v>33</v>
      </c>
    </row>
    <row r="47" spans="1:7" ht="28.5">
      <c r="A47" s="1" t="s">
        <v>19</v>
      </c>
      <c r="B47" s="1" t="s">
        <v>20</v>
      </c>
      <c r="C47" s="1" t="s">
        <v>21</v>
      </c>
      <c r="D47" s="1" t="s">
        <v>22</v>
      </c>
      <c r="E47" s="1" t="s">
        <v>23</v>
      </c>
      <c r="F47" s="1" t="s">
        <v>24</v>
      </c>
    </row>
    <row r="48" spans="1:7">
      <c r="A48" s="2">
        <v>120600</v>
      </c>
      <c r="B48" s="2">
        <v>107120</v>
      </c>
      <c r="C48" s="2">
        <v>-13480</v>
      </c>
      <c r="D48" s="3">
        <v>32.17</v>
      </c>
      <c r="E48" s="3">
        <v>88.82</v>
      </c>
      <c r="F48" s="2">
        <v>6</v>
      </c>
    </row>
    <row r="50" spans="1:7">
      <c r="A50" t="s">
        <v>0</v>
      </c>
      <c r="B50">
        <v>12</v>
      </c>
      <c r="C50">
        <v>10</v>
      </c>
      <c r="D50">
        <v>0.1</v>
      </c>
      <c r="E50">
        <v>9999</v>
      </c>
      <c r="G50" t="s">
        <v>34</v>
      </c>
    </row>
    <row r="51" spans="1:7" ht="28.5">
      <c r="A51" s="1" t="s">
        <v>19</v>
      </c>
      <c r="B51" s="1" t="s">
        <v>20</v>
      </c>
      <c r="C51" s="1" t="s">
        <v>21</v>
      </c>
      <c r="D51" s="1" t="s">
        <v>22</v>
      </c>
      <c r="E51" s="1" t="s">
        <v>23</v>
      </c>
      <c r="F51" s="1" t="s">
        <v>24</v>
      </c>
    </row>
    <row r="52" spans="1:7">
      <c r="A52" s="2">
        <v>569000</v>
      </c>
      <c r="B52" s="2">
        <v>458340</v>
      </c>
      <c r="C52" s="2">
        <v>-110660</v>
      </c>
      <c r="D52" s="3">
        <v>25.34</v>
      </c>
      <c r="E52" s="3">
        <v>80.55</v>
      </c>
      <c r="F52" s="2">
        <v>31</v>
      </c>
    </row>
    <row r="54" spans="1:7">
      <c r="A54" t="s">
        <v>0</v>
      </c>
      <c r="B54">
        <v>12</v>
      </c>
      <c r="C54">
        <v>10</v>
      </c>
      <c r="D54">
        <v>0.1</v>
      </c>
      <c r="E54">
        <v>9999</v>
      </c>
      <c r="G54" t="s">
        <v>35</v>
      </c>
    </row>
    <row r="55" spans="1:7" ht="28.5">
      <c r="A55" s="1" t="s">
        <v>19</v>
      </c>
      <c r="B55" s="1" t="s">
        <v>20</v>
      </c>
      <c r="C55" s="1" t="s">
        <v>21</v>
      </c>
      <c r="D55" s="1" t="s">
        <v>22</v>
      </c>
      <c r="E55" s="1" t="s">
        <v>23</v>
      </c>
      <c r="F55" s="1" t="s">
        <v>24</v>
      </c>
    </row>
    <row r="56" spans="1:7">
      <c r="A56" s="2">
        <v>92300</v>
      </c>
      <c r="B56" s="2">
        <v>82380</v>
      </c>
      <c r="C56" s="2">
        <v>-9920</v>
      </c>
      <c r="D56" s="3">
        <v>30.77</v>
      </c>
      <c r="E56" s="3">
        <v>89.25</v>
      </c>
      <c r="F56" s="2">
        <v>5</v>
      </c>
    </row>
    <row r="58" spans="1:7">
      <c r="A58" t="s">
        <v>0</v>
      </c>
      <c r="B58">
        <v>12</v>
      </c>
      <c r="C58">
        <v>5</v>
      </c>
      <c r="D58">
        <v>0.1</v>
      </c>
      <c r="E58">
        <v>9999</v>
      </c>
      <c r="G58" t="s">
        <v>35</v>
      </c>
    </row>
    <row r="59" spans="1:7" ht="28.5">
      <c r="A59" s="1" t="s">
        <v>19</v>
      </c>
      <c r="B59" s="1" t="s">
        <v>20</v>
      </c>
      <c r="C59" s="1" t="s">
        <v>21</v>
      </c>
      <c r="D59" s="1" t="s">
        <v>22</v>
      </c>
      <c r="E59" s="1" t="s">
        <v>23</v>
      </c>
      <c r="F59" s="1" t="s">
        <v>24</v>
      </c>
    </row>
    <row r="60" spans="1:7">
      <c r="A60" s="2">
        <v>334200</v>
      </c>
      <c r="B60" s="2">
        <v>276250</v>
      </c>
      <c r="C60" s="2">
        <v>-57950</v>
      </c>
      <c r="D60" s="3">
        <v>26.24</v>
      </c>
      <c r="E60" s="3">
        <v>82.66</v>
      </c>
      <c r="F60" s="2">
        <v>18</v>
      </c>
    </row>
    <row r="62" spans="1:7">
      <c r="A62" t="s">
        <v>0</v>
      </c>
      <c r="B62">
        <v>12</v>
      </c>
      <c r="C62">
        <v>5</v>
      </c>
      <c r="D62">
        <v>0.1</v>
      </c>
      <c r="E62">
        <v>9999</v>
      </c>
      <c r="G62" t="s">
        <v>36</v>
      </c>
    </row>
    <row r="63" spans="1:7" ht="28.5">
      <c r="A63" s="1" t="s">
        <v>19</v>
      </c>
      <c r="B63" s="1" t="s">
        <v>20</v>
      </c>
      <c r="C63" s="1" t="s">
        <v>21</v>
      </c>
      <c r="D63" s="1" t="s">
        <v>22</v>
      </c>
      <c r="E63" s="1" t="s">
        <v>23</v>
      </c>
      <c r="F63" s="1" t="s">
        <v>24</v>
      </c>
    </row>
    <row r="64" spans="1:7">
      <c r="A64" s="2">
        <v>224900</v>
      </c>
      <c r="B64" s="2">
        <v>188690</v>
      </c>
      <c r="C64" s="2">
        <v>-36210</v>
      </c>
      <c r="D64" s="5">
        <v>27.52</v>
      </c>
      <c r="E64" s="5">
        <v>83.9</v>
      </c>
      <c r="F64" s="6">
        <v>12</v>
      </c>
    </row>
  </sheetData>
  <phoneticPr fontId="3"/>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Y10"/>
  <sheetViews>
    <sheetView zoomScale="85" zoomScaleNormal="85" workbookViewId="0">
      <selection activeCell="X10" sqref="X10"/>
    </sheetView>
  </sheetViews>
  <sheetFormatPr defaultColWidth="2.625" defaultRowHeight="14.25"/>
  <cols>
    <col min="3" max="3" width="2.75" customWidth="1"/>
  </cols>
  <sheetData>
    <row r="2" spans="2:25">
      <c r="B2" t="s">
        <v>898</v>
      </c>
      <c r="E2" t="s">
        <v>912</v>
      </c>
      <c r="S2" t="s">
        <v>905</v>
      </c>
      <c r="Y2" s="7" t="s">
        <v>907</v>
      </c>
    </row>
    <row r="3" spans="2:25">
      <c r="B3" t="s">
        <v>899</v>
      </c>
      <c r="E3" t="s">
        <v>913</v>
      </c>
      <c r="S3" t="s">
        <v>905</v>
      </c>
      <c r="Y3" s="7" t="s">
        <v>906</v>
      </c>
    </row>
    <row r="4" spans="2:25">
      <c r="B4" t="s">
        <v>900</v>
      </c>
      <c r="E4" t="s">
        <v>911</v>
      </c>
      <c r="S4" t="s">
        <v>905</v>
      </c>
      <c r="Y4" s="7" t="s">
        <v>910</v>
      </c>
    </row>
    <row r="5" spans="2:25">
      <c r="B5" t="s">
        <v>901</v>
      </c>
      <c r="E5" t="s">
        <v>902</v>
      </c>
      <c r="S5" t="s">
        <v>905</v>
      </c>
      <c r="Y5" s="7" t="s">
        <v>908</v>
      </c>
    </row>
    <row r="6" spans="2:25">
      <c r="B6" t="s">
        <v>903</v>
      </c>
      <c r="E6" t="s">
        <v>904</v>
      </c>
      <c r="S6" t="s">
        <v>905</v>
      </c>
      <c r="Y6" s="7" t="s">
        <v>909</v>
      </c>
    </row>
    <row r="9" spans="2:25">
      <c r="B9" t="s">
        <v>919</v>
      </c>
      <c r="H9" t="s">
        <v>912</v>
      </c>
    </row>
    <row r="10" spans="2:25">
      <c r="B10" t="s">
        <v>920</v>
      </c>
    </row>
  </sheetData>
  <phoneticPr fontId="3"/>
  <pageMargins left="0.7" right="0.7" top="0.75" bottom="0.75" header="0.3" footer="0.3"/>
  <pageSetup paperSize="9" orientation="portrait" horizontalDpi="4294967293" verticalDpi="0"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0"/>
  <sheetViews>
    <sheetView workbookViewId="0">
      <selection activeCell="C8" sqref="C8"/>
    </sheetView>
  </sheetViews>
  <sheetFormatPr defaultRowHeight="13.5"/>
  <cols>
    <col min="1" max="1" width="14.125" style="8" customWidth="1"/>
    <col min="2" max="16384" width="9" style="8"/>
  </cols>
  <sheetData>
    <row r="1" spans="1:3">
      <c r="A1" s="8" t="s">
        <v>45</v>
      </c>
    </row>
    <row r="2" spans="1:3">
      <c r="A2" s="8" t="s">
        <v>46</v>
      </c>
    </row>
    <row r="3" spans="1:3">
      <c r="B3" s="9" t="s">
        <v>47</v>
      </c>
    </row>
    <row r="4" spans="1:3">
      <c r="B4" s="9"/>
      <c r="C4" s="9" t="s">
        <v>48</v>
      </c>
    </row>
    <row r="5" spans="1:3">
      <c r="B5" s="9"/>
      <c r="C5" s="9" t="s">
        <v>49</v>
      </c>
    </row>
    <row r="6" spans="1:3">
      <c r="C6" s="9" t="s">
        <v>50</v>
      </c>
    </row>
    <row r="7" spans="1:3">
      <c r="C7" s="9" t="s">
        <v>51</v>
      </c>
    </row>
    <row r="8" spans="1:3">
      <c r="C8" s="9" t="s">
        <v>52</v>
      </c>
    </row>
    <row r="9" spans="1:3">
      <c r="C9" s="9" t="s">
        <v>53</v>
      </c>
    </row>
    <row r="10" spans="1:3">
      <c r="C10" s="9" t="s">
        <v>322</v>
      </c>
    </row>
    <row r="11" spans="1:3">
      <c r="C11" s="9"/>
    </row>
    <row r="12" spans="1:3">
      <c r="B12" s="9" t="s">
        <v>54</v>
      </c>
    </row>
    <row r="13" spans="1:3">
      <c r="C13" s="9" t="s">
        <v>50</v>
      </c>
    </row>
    <row r="14" spans="1:3">
      <c r="C14" s="9" t="s">
        <v>55</v>
      </c>
    </row>
    <row r="15" spans="1:3">
      <c r="C15" s="9"/>
    </row>
    <row r="16" spans="1:3">
      <c r="B16" s="9" t="s">
        <v>56</v>
      </c>
    </row>
    <row r="17" spans="2:4">
      <c r="C17" s="9" t="s">
        <v>57</v>
      </c>
    </row>
    <row r="18" spans="2:4">
      <c r="C18" s="9" t="s">
        <v>58</v>
      </c>
    </row>
    <row r="19" spans="2:4">
      <c r="C19" s="9" t="s">
        <v>59</v>
      </c>
    </row>
    <row r="20" spans="2:4">
      <c r="C20" s="9" t="s">
        <v>60</v>
      </c>
    </row>
    <row r="21" spans="2:4">
      <c r="C21" s="9"/>
      <c r="D21" s="9" t="s">
        <v>61</v>
      </c>
    </row>
    <row r="22" spans="2:4">
      <c r="C22" s="9"/>
      <c r="D22" s="9" t="s">
        <v>62</v>
      </c>
    </row>
    <row r="23" spans="2:4" ht="14.25">
      <c r="D23" s="8" t="s">
        <v>63</v>
      </c>
    </row>
    <row r="24" spans="2:4" ht="14.25">
      <c r="C24" s="8" t="s">
        <v>64</v>
      </c>
    </row>
    <row r="25" spans="2:4" ht="14.25">
      <c r="D25" s="8" t="s">
        <v>65</v>
      </c>
    </row>
    <row r="26" spans="2:4">
      <c r="B26" s="9" t="s">
        <v>66</v>
      </c>
    </row>
    <row r="27" spans="2:4">
      <c r="C27" s="9" t="s">
        <v>67</v>
      </c>
    </row>
    <row r="28" spans="2:4">
      <c r="C28" s="9" t="s">
        <v>68</v>
      </c>
    </row>
    <row r="29" spans="2:4">
      <c r="C29" s="9"/>
      <c r="D29" s="9" t="s">
        <v>69</v>
      </c>
    </row>
    <row r="30" spans="2:4">
      <c r="C30" s="9" t="s">
        <v>70</v>
      </c>
      <c r="D30" s="9"/>
    </row>
    <row r="31" spans="2:4">
      <c r="C31" s="9" t="s">
        <v>71</v>
      </c>
      <c r="D31" s="9"/>
    </row>
    <row r="32" spans="2:4">
      <c r="C32" s="9"/>
      <c r="D32" s="9"/>
    </row>
    <row r="33" spans="2:5">
      <c r="B33" s="9" t="s">
        <v>72</v>
      </c>
    </row>
    <row r="34" spans="2:5">
      <c r="C34" s="9" t="s">
        <v>73</v>
      </c>
      <c r="D34" s="8" t="s">
        <v>74</v>
      </c>
    </row>
    <row r="35" spans="2:5" ht="14.25">
      <c r="D35" s="8" t="s">
        <v>75</v>
      </c>
    </row>
    <row r="36" spans="2:5">
      <c r="C36" s="9" t="s">
        <v>76</v>
      </c>
    </row>
    <row r="37" spans="2:5">
      <c r="C37" s="9" t="s">
        <v>77</v>
      </c>
    </row>
    <row r="38" spans="2:5">
      <c r="D38" s="9" t="s">
        <v>78</v>
      </c>
    </row>
    <row r="39" spans="2:5">
      <c r="C39" s="9" t="s">
        <v>79</v>
      </c>
      <c r="D39" s="9"/>
    </row>
    <row r="40" spans="2:5">
      <c r="C40" s="9" t="s">
        <v>80</v>
      </c>
    </row>
    <row r="42" spans="2:5">
      <c r="B42" s="9" t="s">
        <v>81</v>
      </c>
    </row>
    <row r="43" spans="2:5">
      <c r="C43" s="9" t="s">
        <v>82</v>
      </c>
    </row>
    <row r="44" spans="2:5">
      <c r="C44" s="9" t="s">
        <v>83</v>
      </c>
    </row>
    <row r="45" spans="2:5">
      <c r="D45" s="9" t="s">
        <v>84</v>
      </c>
      <c r="E45" s="9" t="s">
        <v>85</v>
      </c>
    </row>
    <row r="46" spans="2:5">
      <c r="D46" s="8" t="s">
        <v>86</v>
      </c>
      <c r="E46" s="9" t="s">
        <v>87</v>
      </c>
    </row>
    <row r="47" spans="2:5">
      <c r="D47" s="8" t="s">
        <v>88</v>
      </c>
      <c r="E47" s="9" t="s">
        <v>89</v>
      </c>
    </row>
    <row r="48" spans="2:5">
      <c r="D48" s="8" t="s">
        <v>90</v>
      </c>
      <c r="E48" s="9" t="s">
        <v>91</v>
      </c>
    </row>
    <row r="49" spans="2:5">
      <c r="D49" s="8" t="s">
        <v>92</v>
      </c>
      <c r="E49" s="9" t="s">
        <v>93</v>
      </c>
    </row>
    <row r="50" spans="2:5">
      <c r="D50" s="8" t="s">
        <v>94</v>
      </c>
      <c r="E50" s="9" t="s">
        <v>95</v>
      </c>
    </row>
    <row r="52" spans="2:5">
      <c r="B52" s="9" t="s">
        <v>96</v>
      </c>
    </row>
    <row r="53" spans="2:5">
      <c r="C53" s="9" t="s">
        <v>97</v>
      </c>
    </row>
    <row r="54" spans="2:5">
      <c r="C54" s="9" t="s">
        <v>98</v>
      </c>
    </row>
    <row r="55" spans="2:5" ht="14.25">
      <c r="C55" s="8" t="s">
        <v>99</v>
      </c>
    </row>
    <row r="58" spans="2:5">
      <c r="B58" s="9" t="s">
        <v>100</v>
      </c>
    </row>
    <row r="59" spans="2:5">
      <c r="B59" s="9" t="s">
        <v>101</v>
      </c>
    </row>
    <row r="61" spans="2:5">
      <c r="B61" s="9" t="s">
        <v>102</v>
      </c>
    </row>
    <row r="63" spans="2:5">
      <c r="B63" s="9" t="s">
        <v>103</v>
      </c>
    </row>
    <row r="64" spans="2:5">
      <c r="C64" s="9" t="s">
        <v>104</v>
      </c>
    </row>
    <row r="65" spans="2:16">
      <c r="C65" s="9" t="s">
        <v>105</v>
      </c>
    </row>
    <row r="66" spans="2:16" ht="14.25">
      <c r="C66" s="8" t="s">
        <v>106</v>
      </c>
    </row>
    <row r="68" spans="2:16">
      <c r="O68" s="8">
        <v>2</v>
      </c>
      <c r="P68" s="8" t="s">
        <v>107</v>
      </c>
    </row>
    <row r="69" spans="2:16">
      <c r="O69" s="8">
        <v>3</v>
      </c>
      <c r="P69" s="8" t="s">
        <v>108</v>
      </c>
    </row>
    <row r="70" spans="2:16">
      <c r="B70" s="9" t="s">
        <v>109</v>
      </c>
      <c r="O70" s="8">
        <v>4</v>
      </c>
      <c r="P70" s="8" t="s">
        <v>110</v>
      </c>
    </row>
    <row r="71" spans="2:16">
      <c r="C71" s="9" t="s">
        <v>111</v>
      </c>
      <c r="O71" s="8">
        <v>5</v>
      </c>
      <c r="P71" s="8" t="s">
        <v>112</v>
      </c>
    </row>
    <row r="72" spans="2:16">
      <c r="C72" s="9" t="s">
        <v>113</v>
      </c>
      <c r="O72" s="8">
        <v>6</v>
      </c>
      <c r="P72" s="8" t="s">
        <v>114</v>
      </c>
    </row>
    <row r="73" spans="2:16">
      <c r="B73" s="9" t="s">
        <v>115</v>
      </c>
      <c r="O73" s="8">
        <v>7</v>
      </c>
      <c r="P73" s="8" t="s">
        <v>116</v>
      </c>
    </row>
    <row r="74" spans="2:16">
      <c r="C74" s="9" t="s">
        <v>117</v>
      </c>
      <c r="O74" s="8">
        <v>8</v>
      </c>
      <c r="P74" s="8" t="s">
        <v>118</v>
      </c>
    </row>
    <row r="75" spans="2:16">
      <c r="C75" s="9" t="s">
        <v>119</v>
      </c>
      <c r="O75" s="8">
        <v>9</v>
      </c>
      <c r="P75" s="8" t="s">
        <v>120</v>
      </c>
    </row>
    <row r="76" spans="2:16">
      <c r="B76" s="9" t="s">
        <v>121</v>
      </c>
      <c r="O76" s="8">
        <v>10</v>
      </c>
      <c r="P76" s="8" t="s">
        <v>122</v>
      </c>
    </row>
    <row r="77" spans="2:16">
      <c r="C77" s="9" t="s">
        <v>123</v>
      </c>
      <c r="O77" s="8">
        <v>11</v>
      </c>
      <c r="P77" s="8" t="s">
        <v>124</v>
      </c>
    </row>
    <row r="78" spans="2:16">
      <c r="C78" s="9" t="s">
        <v>125</v>
      </c>
      <c r="O78" s="8">
        <v>12</v>
      </c>
      <c r="P78" s="8" t="s">
        <v>126</v>
      </c>
    </row>
    <row r="79" spans="2:16" ht="14.25">
      <c r="B79" s="8" t="s">
        <v>127</v>
      </c>
      <c r="O79" s="8">
        <v>13</v>
      </c>
      <c r="P79" s="8" t="s">
        <v>128</v>
      </c>
    </row>
    <row r="80" spans="2:16">
      <c r="C80" s="9" t="s">
        <v>129</v>
      </c>
      <c r="O80" s="8">
        <v>14</v>
      </c>
      <c r="P80" s="8" t="s">
        <v>130</v>
      </c>
    </row>
    <row r="81" spans="2:16">
      <c r="C81" s="9" t="s">
        <v>131</v>
      </c>
      <c r="O81" s="8">
        <v>15</v>
      </c>
      <c r="P81" s="8" t="s">
        <v>132</v>
      </c>
    </row>
    <row r="82" spans="2:16">
      <c r="B82" s="8" t="s">
        <v>133</v>
      </c>
      <c r="O82" s="8">
        <v>16</v>
      </c>
      <c r="P82" s="8" t="s">
        <v>134</v>
      </c>
    </row>
    <row r="83" spans="2:16">
      <c r="O83" s="8">
        <v>17</v>
      </c>
      <c r="P83" s="8" t="s">
        <v>135</v>
      </c>
    </row>
    <row r="84" spans="2:16">
      <c r="B84" s="8" t="s">
        <v>136</v>
      </c>
      <c r="O84" s="8">
        <v>18</v>
      </c>
      <c r="P84" s="8" t="s">
        <v>137</v>
      </c>
    </row>
    <row r="85" spans="2:16">
      <c r="C85" s="8" t="s">
        <v>138</v>
      </c>
      <c r="O85" s="8">
        <v>19</v>
      </c>
      <c r="P85" s="8" t="s">
        <v>139</v>
      </c>
    </row>
    <row r="86" spans="2:16">
      <c r="D86" s="8" t="s">
        <v>140</v>
      </c>
      <c r="O86" s="8">
        <v>20</v>
      </c>
      <c r="P86" s="8" t="s">
        <v>141</v>
      </c>
    </row>
    <row r="87" spans="2:16">
      <c r="E87" s="10" t="s">
        <v>142</v>
      </c>
      <c r="O87" s="8">
        <v>21</v>
      </c>
      <c r="P87" s="8" t="s">
        <v>143</v>
      </c>
    </row>
    <row r="88" spans="2:16">
      <c r="B88" s="10" t="s">
        <v>144</v>
      </c>
      <c r="O88" s="8">
        <v>22</v>
      </c>
      <c r="P88" s="8" t="s">
        <v>145</v>
      </c>
    </row>
    <row r="89" spans="2:16">
      <c r="O89" s="8">
        <v>23</v>
      </c>
      <c r="P89" s="8" t="s">
        <v>146</v>
      </c>
    </row>
    <row r="90" spans="2:16">
      <c r="B90" s="8" t="s">
        <v>365</v>
      </c>
      <c r="O90" s="8">
        <v>24</v>
      </c>
      <c r="P90" s="8" t="s">
        <v>147</v>
      </c>
    </row>
  </sheetData>
  <phoneticPr fontId="3"/>
  <pageMargins left="0.7" right="0.7" top="0.75" bottom="0.75" header="0.3" footer="0.3"/>
  <pageSetup paperSize="9" orientation="portrait" horizontalDpi="4294967293"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workbookViewId="0">
      <selection activeCell="B36" sqref="B36"/>
    </sheetView>
  </sheetViews>
  <sheetFormatPr defaultRowHeight="13.5"/>
  <cols>
    <col min="1" max="1" width="6.75" style="8" customWidth="1"/>
    <col min="2" max="16384" width="9" style="8"/>
  </cols>
  <sheetData>
    <row r="1" spans="1:2">
      <c r="A1" s="11" t="s">
        <v>148</v>
      </c>
    </row>
    <row r="2" spans="1:2">
      <c r="A2" s="8" t="s">
        <v>149</v>
      </c>
    </row>
    <row r="3" spans="1:2">
      <c r="B3" s="8" t="s">
        <v>150</v>
      </c>
    </row>
    <row r="4" spans="1:2">
      <c r="A4" s="8" t="s">
        <v>151</v>
      </c>
    </row>
    <row r="5" spans="1:2">
      <c r="B5" s="8" t="s">
        <v>152</v>
      </c>
    </row>
    <row r="6" spans="1:2">
      <c r="A6" s="8" t="s">
        <v>153</v>
      </c>
    </row>
    <row r="7" spans="1:2">
      <c r="B7" s="8" t="s">
        <v>154</v>
      </c>
    </row>
    <row r="8" spans="1:2">
      <c r="A8" s="8" t="s">
        <v>155</v>
      </c>
    </row>
    <row r="9" spans="1:2">
      <c r="B9" s="8" t="s">
        <v>156</v>
      </c>
    </row>
    <row r="10" spans="1:2">
      <c r="B10" s="8" t="s">
        <v>157</v>
      </c>
    </row>
    <row r="11" spans="1:2">
      <c r="A11" s="8" t="s">
        <v>158</v>
      </c>
    </row>
    <row r="12" spans="1:2">
      <c r="B12" s="8" t="s">
        <v>159</v>
      </c>
    </row>
    <row r="13" spans="1:2">
      <c r="B13" s="8" t="s">
        <v>160</v>
      </c>
    </row>
    <row r="14" spans="1:2">
      <c r="B14" s="8" t="s">
        <v>161</v>
      </c>
    </row>
    <row r="15" spans="1:2">
      <c r="B15" s="12" t="s">
        <v>162</v>
      </c>
    </row>
    <row r="16" spans="1:2">
      <c r="A16" s="8" t="s">
        <v>163</v>
      </c>
    </row>
    <row r="17" spans="1:2">
      <c r="B17" s="8" t="s">
        <v>164</v>
      </c>
    </row>
    <row r="18" spans="1:2">
      <c r="B18" s="8" t="s">
        <v>165</v>
      </c>
    </row>
    <row r="19" spans="1:2">
      <c r="B19" s="8" t="s">
        <v>166</v>
      </c>
    </row>
    <row r="20" spans="1:2">
      <c r="A20" s="8" t="s">
        <v>167</v>
      </c>
    </row>
    <row r="21" spans="1:2">
      <c r="B21" s="8" t="s">
        <v>168</v>
      </c>
    </row>
    <row r="24" spans="1:2" ht="14.25">
      <c r="A24" s="13" t="s">
        <v>169</v>
      </c>
    </row>
    <row r="25" spans="1:2">
      <c r="A25" s="14" t="s">
        <v>170</v>
      </c>
    </row>
    <row r="27" spans="1:2">
      <c r="A27" s="11" t="s">
        <v>171</v>
      </c>
    </row>
    <row r="29" spans="1:2">
      <c r="A29" s="8" t="s">
        <v>172</v>
      </c>
    </row>
    <row r="30" spans="1:2" ht="29.25">
      <c r="B30" s="15" t="s">
        <v>173</v>
      </c>
    </row>
    <row r="31" spans="1:2" ht="29.25">
      <c r="B31" s="15" t="s">
        <v>174</v>
      </c>
    </row>
    <row r="32" spans="1:2" ht="29.25">
      <c r="B32" s="15" t="s">
        <v>175</v>
      </c>
    </row>
    <row r="34" spans="1:5" ht="29.25">
      <c r="B34" s="16" t="s">
        <v>176</v>
      </c>
    </row>
    <row r="35" spans="1:5" ht="29.25">
      <c r="B35" s="15" t="s">
        <v>177</v>
      </c>
    </row>
    <row r="36" spans="1:5" ht="29.25">
      <c r="B36" s="15" t="s">
        <v>178</v>
      </c>
    </row>
    <row r="38" spans="1:5">
      <c r="A38" s="8" t="s">
        <v>323</v>
      </c>
      <c r="E38" s="8" t="s">
        <v>324</v>
      </c>
    </row>
    <row r="40" spans="1:5">
      <c r="A40" s="8" t="s">
        <v>325</v>
      </c>
    </row>
    <row r="41" spans="1:5">
      <c r="A41" s="8" t="s">
        <v>326</v>
      </c>
    </row>
    <row r="42" spans="1:5">
      <c r="A42" s="8" t="s">
        <v>327</v>
      </c>
    </row>
  </sheetData>
  <phoneticPr fontId="3"/>
  <pageMargins left="0.7" right="0.7" top="0.75" bottom="0.75" header="0.3" footer="0.3"/>
  <pageSetup paperSize="9" orientation="portrait" horizontalDpi="4294967293"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0"/>
  <sheetViews>
    <sheetView topLeftCell="A67" workbookViewId="0">
      <selection activeCell="B100" sqref="B100"/>
    </sheetView>
  </sheetViews>
  <sheetFormatPr defaultRowHeight="13.5"/>
  <cols>
    <col min="1" max="1" width="6.5" style="17" customWidth="1"/>
    <col min="2" max="16384" width="9" style="8"/>
  </cols>
  <sheetData>
    <row r="1" spans="1:4">
      <c r="A1" s="11" t="s">
        <v>179</v>
      </c>
      <c r="D1" s="8" t="s">
        <v>180</v>
      </c>
    </row>
    <row r="3" spans="1:4">
      <c r="A3" s="17" t="s">
        <v>181</v>
      </c>
    </row>
    <row r="4" spans="1:4">
      <c r="A4" s="17" t="s">
        <v>182</v>
      </c>
    </row>
    <row r="5" spans="1:4">
      <c r="A5" s="17" t="s">
        <v>183</v>
      </c>
    </row>
    <row r="6" spans="1:4">
      <c r="B6" s="8" t="s">
        <v>184</v>
      </c>
    </row>
    <row r="7" spans="1:4">
      <c r="B7" s="8" t="s">
        <v>185</v>
      </c>
    </row>
    <row r="8" spans="1:4">
      <c r="B8" s="8" t="s">
        <v>186</v>
      </c>
    </row>
    <row r="9" spans="1:4">
      <c r="B9" s="8" t="s">
        <v>187</v>
      </c>
    </row>
    <row r="11" spans="1:4">
      <c r="A11" s="11" t="s">
        <v>188</v>
      </c>
    </row>
    <row r="12" spans="1:4">
      <c r="B12" s="8" t="s">
        <v>189</v>
      </c>
    </row>
    <row r="13" spans="1:4" ht="14.25">
      <c r="B13" s="8" t="s">
        <v>190</v>
      </c>
    </row>
    <row r="14" spans="1:4" ht="14.25">
      <c r="B14" s="8" t="s">
        <v>191</v>
      </c>
    </row>
    <row r="16" spans="1:4">
      <c r="A16" s="11" t="s">
        <v>192</v>
      </c>
    </row>
    <row r="18" spans="1:6">
      <c r="A18" s="11" t="s">
        <v>193</v>
      </c>
    </row>
    <row r="19" spans="1:6">
      <c r="B19" s="8" t="s">
        <v>194</v>
      </c>
    </row>
    <row r="20" spans="1:6">
      <c r="B20" s="8" t="s">
        <v>195</v>
      </c>
    </row>
    <row r="21" spans="1:6">
      <c r="C21" s="8" t="s">
        <v>196</v>
      </c>
    </row>
    <row r="22" spans="1:6">
      <c r="B22" s="8" t="s">
        <v>197</v>
      </c>
    </row>
    <row r="24" spans="1:6">
      <c r="A24" s="11" t="s">
        <v>198</v>
      </c>
    </row>
    <row r="25" spans="1:6">
      <c r="B25" s="8" t="s">
        <v>199</v>
      </c>
    </row>
    <row r="26" spans="1:6">
      <c r="B26" s="8" t="s">
        <v>200</v>
      </c>
    </row>
    <row r="27" spans="1:6">
      <c r="B27" s="8" t="s">
        <v>201</v>
      </c>
    </row>
    <row r="29" spans="1:6">
      <c r="A29" s="11" t="s">
        <v>202</v>
      </c>
    </row>
    <row r="30" spans="1:6" ht="14.25">
      <c r="B30" s="8" t="s">
        <v>203</v>
      </c>
    </row>
    <row r="31" spans="1:6">
      <c r="D31" s="8" t="s">
        <v>204</v>
      </c>
      <c r="E31" s="8" t="s">
        <v>205</v>
      </c>
      <c r="F31" s="8" t="s">
        <v>206</v>
      </c>
    </row>
    <row r="32" spans="1:6">
      <c r="C32" s="8" t="s">
        <v>207</v>
      </c>
      <c r="D32" s="18">
        <v>0.53600000000000003</v>
      </c>
      <c r="E32" s="18">
        <v>0.17499999999999999</v>
      </c>
      <c r="F32" s="18">
        <v>8.6999999999999994E-2</v>
      </c>
    </row>
    <row r="33" spans="2:6">
      <c r="C33" s="8" t="s">
        <v>208</v>
      </c>
      <c r="D33" s="18">
        <v>0.16</v>
      </c>
      <c r="E33" s="18">
        <v>0.222</v>
      </c>
      <c r="F33" s="18">
        <v>0.19</v>
      </c>
    </row>
    <row r="34" spans="2:6">
      <c r="C34" s="8" t="s">
        <v>209</v>
      </c>
      <c r="D34" s="18">
        <v>0.115</v>
      </c>
      <c r="E34" s="18">
        <v>0.20799999999999999</v>
      </c>
      <c r="F34" s="18">
        <v>0.19400000000000001</v>
      </c>
    </row>
    <row r="35" spans="2:6">
      <c r="C35" s="8" t="s">
        <v>210</v>
      </c>
      <c r="D35" s="18">
        <v>8.2000000000000003E-2</v>
      </c>
      <c r="E35" s="18">
        <v>0.17799999999999999</v>
      </c>
      <c r="F35" s="18">
        <v>0.189</v>
      </c>
    </row>
    <row r="36" spans="2:6">
      <c r="C36" s="8" t="s">
        <v>211</v>
      </c>
      <c r="D36" s="18">
        <v>6.6000000000000003E-2</v>
      </c>
      <c r="E36" s="18">
        <v>0.12</v>
      </c>
      <c r="F36" s="18">
        <v>0.17599999999999999</v>
      </c>
    </row>
    <row r="37" spans="2:6">
      <c r="C37" s="8" t="s">
        <v>212</v>
      </c>
      <c r="D37" s="18">
        <v>4.1000000000000002E-2</v>
      </c>
      <c r="E37" s="18">
        <v>9.7000000000000003E-2</v>
      </c>
      <c r="F37" s="18">
        <v>0.16400000000000001</v>
      </c>
    </row>
    <row r="38" spans="2:6">
      <c r="B38" s="8" t="s">
        <v>213</v>
      </c>
    </row>
    <row r="39" spans="2:6" ht="14.25">
      <c r="B39" s="8" t="s">
        <v>214</v>
      </c>
    </row>
    <row r="40" spans="2:6">
      <c r="B40" s="8" t="s">
        <v>215</v>
      </c>
    </row>
    <row r="41" spans="2:6">
      <c r="C41" s="8" t="s">
        <v>215</v>
      </c>
    </row>
    <row r="42" spans="2:6">
      <c r="C42" s="8" t="s">
        <v>216</v>
      </c>
    </row>
    <row r="43" spans="2:6">
      <c r="B43" s="8" t="s">
        <v>217</v>
      </c>
    </row>
    <row r="44" spans="2:6">
      <c r="C44" s="8" t="s">
        <v>218</v>
      </c>
    </row>
    <row r="45" spans="2:6">
      <c r="C45" s="8" t="s">
        <v>219</v>
      </c>
    </row>
    <row r="46" spans="2:6">
      <c r="B46" s="8" t="s">
        <v>220</v>
      </c>
    </row>
    <row r="47" spans="2:6" ht="14.25">
      <c r="C47" s="19" t="s">
        <v>221</v>
      </c>
    </row>
    <row r="48" spans="2:6" ht="14.25">
      <c r="D48" s="19" t="s">
        <v>222</v>
      </c>
    </row>
    <row r="49" spans="1:4" ht="14.25">
      <c r="D49" s="8" t="s">
        <v>223</v>
      </c>
    </row>
    <row r="50" spans="1:4" ht="14.25">
      <c r="D50" s="19" t="s">
        <v>224</v>
      </c>
    </row>
    <row r="51" spans="1:4">
      <c r="D51" s="19" t="s">
        <v>225</v>
      </c>
    </row>
    <row r="52" spans="1:4">
      <c r="D52" s="20" t="s">
        <v>226</v>
      </c>
    </row>
    <row r="54" spans="1:4">
      <c r="A54" s="11" t="s">
        <v>227</v>
      </c>
    </row>
    <row r="55" spans="1:4" ht="14.25">
      <c r="B55" s="8" t="s">
        <v>228</v>
      </c>
    </row>
    <row r="56" spans="1:4">
      <c r="B56" s="8" t="s">
        <v>229</v>
      </c>
    </row>
    <row r="57" spans="1:4">
      <c r="C57" s="8" t="s">
        <v>230</v>
      </c>
    </row>
    <row r="58" spans="1:4" ht="14.25">
      <c r="B58" s="8" t="s">
        <v>231</v>
      </c>
    </row>
    <row r="59" spans="1:4">
      <c r="B59" s="8" t="s">
        <v>232</v>
      </c>
    </row>
    <row r="61" spans="1:4">
      <c r="A61" s="11" t="s">
        <v>233</v>
      </c>
    </row>
    <row r="62" spans="1:4">
      <c r="B62" s="8" t="s">
        <v>234</v>
      </c>
    </row>
    <row r="63" spans="1:4">
      <c r="B63" s="8" t="s">
        <v>235</v>
      </c>
    </row>
    <row r="65" spans="1:13">
      <c r="A65" s="11" t="s">
        <v>236</v>
      </c>
    </row>
    <row r="66" spans="1:13">
      <c r="B66" s="8" t="s">
        <v>237</v>
      </c>
    </row>
    <row r="67" spans="1:13">
      <c r="C67" s="8" t="s">
        <v>238</v>
      </c>
    </row>
    <row r="68" spans="1:13">
      <c r="B68" s="8" t="s">
        <v>239</v>
      </c>
    </row>
    <row r="70" spans="1:13">
      <c r="A70" s="11" t="s">
        <v>240</v>
      </c>
    </row>
    <row r="71" spans="1:13">
      <c r="C71" s="8" t="s">
        <v>241</v>
      </c>
      <c r="G71" s="8" t="s">
        <v>242</v>
      </c>
      <c r="K71" s="8" t="s">
        <v>243</v>
      </c>
    </row>
    <row r="72" spans="1:13">
      <c r="C72" s="8" t="s">
        <v>244</v>
      </c>
      <c r="D72" s="8" t="s">
        <v>245</v>
      </c>
      <c r="E72" s="8" t="s">
        <v>204</v>
      </c>
      <c r="G72" s="8" t="s">
        <v>244</v>
      </c>
      <c r="H72" s="8" t="s">
        <v>245</v>
      </c>
      <c r="I72" s="8" t="s">
        <v>204</v>
      </c>
      <c r="K72" s="8" t="s">
        <v>244</v>
      </c>
      <c r="L72" s="8" t="s">
        <v>245</v>
      </c>
      <c r="M72" s="8" t="s">
        <v>204</v>
      </c>
    </row>
    <row r="73" spans="1:13">
      <c r="C73" s="8" t="s">
        <v>207</v>
      </c>
      <c r="D73" s="8" t="s">
        <v>246</v>
      </c>
      <c r="E73" s="18">
        <v>0.73599999999999999</v>
      </c>
      <c r="G73" s="8" t="s">
        <v>207</v>
      </c>
      <c r="H73" s="8" t="s">
        <v>247</v>
      </c>
      <c r="I73" s="18">
        <v>0.115</v>
      </c>
      <c r="K73" s="8" t="s">
        <v>208</v>
      </c>
      <c r="L73" s="8" t="s">
        <v>248</v>
      </c>
      <c r="M73" s="18">
        <v>0.5</v>
      </c>
    </row>
    <row r="74" spans="1:13">
      <c r="C74" s="8" t="s">
        <v>208</v>
      </c>
      <c r="D74" s="8" t="s">
        <v>249</v>
      </c>
      <c r="E74" s="18">
        <v>0.13800000000000001</v>
      </c>
      <c r="G74" s="8" t="s">
        <v>208</v>
      </c>
      <c r="H74" s="8" t="s">
        <v>250</v>
      </c>
      <c r="I74" s="18">
        <v>0.35599999999999998</v>
      </c>
      <c r="K74" s="8" t="s">
        <v>209</v>
      </c>
      <c r="L74" s="8" t="s">
        <v>251</v>
      </c>
      <c r="M74" s="18">
        <v>0.1</v>
      </c>
    </row>
    <row r="75" spans="1:13">
      <c r="C75" s="8" t="s">
        <v>209</v>
      </c>
      <c r="D75" s="8" t="s">
        <v>252</v>
      </c>
      <c r="E75" s="18">
        <v>3.4000000000000002E-2</v>
      </c>
      <c r="G75" s="8" t="s">
        <v>209</v>
      </c>
      <c r="H75" s="8" t="s">
        <v>253</v>
      </c>
      <c r="I75" s="18">
        <v>0.23</v>
      </c>
      <c r="K75" s="8" t="s">
        <v>210</v>
      </c>
      <c r="L75" s="8" t="s">
        <v>254</v>
      </c>
      <c r="M75" s="18">
        <v>0.2</v>
      </c>
    </row>
    <row r="76" spans="1:13">
      <c r="C76" s="8" t="s">
        <v>210</v>
      </c>
      <c r="D76" s="8" t="s">
        <v>255</v>
      </c>
      <c r="E76" s="18">
        <v>4.5999999999999999E-2</v>
      </c>
      <c r="G76" s="8" t="s">
        <v>210</v>
      </c>
      <c r="H76" s="8" t="s">
        <v>256</v>
      </c>
      <c r="I76" s="18">
        <v>0.17199999999999999</v>
      </c>
      <c r="K76" s="8" t="s">
        <v>211</v>
      </c>
      <c r="L76" s="8" t="s">
        <v>254</v>
      </c>
      <c r="M76" s="18">
        <v>0.2</v>
      </c>
    </row>
    <row r="77" spans="1:13">
      <c r="C77" s="8" t="s">
        <v>211</v>
      </c>
      <c r="D77" s="8" t="s">
        <v>255</v>
      </c>
      <c r="E77" s="18">
        <v>4.5999999999999999E-2</v>
      </c>
      <c r="G77" s="8" t="s">
        <v>211</v>
      </c>
      <c r="H77" s="8" t="s">
        <v>257</v>
      </c>
      <c r="I77" s="18">
        <v>6.9000000000000006E-2</v>
      </c>
      <c r="K77" s="8" t="s">
        <v>212</v>
      </c>
      <c r="L77" s="8" t="s">
        <v>258</v>
      </c>
      <c r="M77" s="18">
        <v>0</v>
      </c>
    </row>
    <row r="78" spans="1:13">
      <c r="C78" s="8" t="s">
        <v>212</v>
      </c>
      <c r="D78" s="8" t="s">
        <v>258</v>
      </c>
      <c r="E78" s="18">
        <v>0</v>
      </c>
      <c r="G78" s="8" t="s">
        <v>212</v>
      </c>
      <c r="H78" s="8" t="s">
        <v>248</v>
      </c>
      <c r="I78" s="18">
        <v>5.7000000000000002E-2</v>
      </c>
    </row>
    <row r="80" spans="1:13">
      <c r="C80" s="8" t="s">
        <v>259</v>
      </c>
    </row>
    <row r="81" spans="1:4">
      <c r="C81" s="8" t="s">
        <v>260</v>
      </c>
    </row>
    <row r="82" spans="1:4" ht="14.25">
      <c r="C82" s="19" t="s">
        <v>261</v>
      </c>
    </row>
    <row r="84" spans="1:4">
      <c r="A84" s="17" t="s">
        <v>262</v>
      </c>
    </row>
    <row r="85" spans="1:4">
      <c r="C85" s="8" t="s">
        <v>263</v>
      </c>
    </row>
    <row r="86" spans="1:4">
      <c r="C86" s="8" t="s">
        <v>264</v>
      </c>
    </row>
    <row r="88" spans="1:4">
      <c r="A88" s="17" t="s">
        <v>265</v>
      </c>
    </row>
    <row r="89" spans="1:4">
      <c r="B89" s="8" t="s">
        <v>266</v>
      </c>
    </row>
    <row r="90" spans="1:4">
      <c r="C90" s="8" t="s">
        <v>267</v>
      </c>
    </row>
    <row r="92" spans="1:4">
      <c r="A92" s="17" t="s">
        <v>268</v>
      </c>
    </row>
    <row r="93" spans="1:4">
      <c r="B93" s="8" t="s">
        <v>269</v>
      </c>
    </row>
    <row r="94" spans="1:4">
      <c r="C94" s="20" t="s">
        <v>270</v>
      </c>
      <c r="D94" s="8" t="s">
        <v>271</v>
      </c>
    </row>
    <row r="95" spans="1:4">
      <c r="B95" s="8" t="s">
        <v>272</v>
      </c>
    </row>
    <row r="96" spans="1:4">
      <c r="C96" s="20" t="s">
        <v>273</v>
      </c>
      <c r="D96" s="8" t="s">
        <v>274</v>
      </c>
    </row>
    <row r="97" spans="1:3">
      <c r="B97" s="8" t="s">
        <v>275</v>
      </c>
    </row>
    <row r="98" spans="1:3">
      <c r="C98" s="19" t="s">
        <v>276</v>
      </c>
    </row>
    <row r="99" spans="1:3">
      <c r="B99" s="8" t="s">
        <v>277</v>
      </c>
    </row>
    <row r="100" spans="1:3" ht="14.25">
      <c r="C100" s="19" t="s">
        <v>278</v>
      </c>
    </row>
    <row r="102" spans="1:3">
      <c r="A102" s="17" t="s">
        <v>279</v>
      </c>
    </row>
    <row r="103" spans="1:3">
      <c r="B103" s="8" t="s">
        <v>280</v>
      </c>
    </row>
    <row r="104" spans="1:3">
      <c r="C104" s="8" t="s">
        <v>281</v>
      </c>
    </row>
    <row r="105" spans="1:3">
      <c r="C105" s="8" t="s">
        <v>282</v>
      </c>
    </row>
    <row r="106" spans="1:3">
      <c r="B106" s="8" t="s">
        <v>283</v>
      </c>
    </row>
    <row r="108" spans="1:3">
      <c r="A108" s="17" t="s">
        <v>284</v>
      </c>
    </row>
    <row r="109" spans="1:3" ht="14.25">
      <c r="B109" s="8" t="s">
        <v>285</v>
      </c>
    </row>
    <row r="110" spans="1:3">
      <c r="B110" s="8" t="s">
        <v>286</v>
      </c>
    </row>
  </sheetData>
  <phoneticPr fontId="3"/>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workbookViewId="0">
      <selection activeCell="A42" sqref="A42"/>
    </sheetView>
  </sheetViews>
  <sheetFormatPr defaultRowHeight="13.5"/>
  <cols>
    <col min="1" max="1" width="6" style="17" customWidth="1"/>
    <col min="2" max="2" width="7.125" style="8" customWidth="1"/>
    <col min="3" max="16384" width="9" style="8"/>
  </cols>
  <sheetData>
    <row r="1" spans="1:4">
      <c r="A1" s="11" t="s">
        <v>287</v>
      </c>
    </row>
    <row r="2" spans="1:4">
      <c r="C2" s="8" t="s">
        <v>288</v>
      </c>
    </row>
    <row r="3" spans="1:4">
      <c r="C3" s="8" t="s">
        <v>289</v>
      </c>
    </row>
    <row r="4" spans="1:4" ht="14.25">
      <c r="C4" s="8" t="s">
        <v>290</v>
      </c>
    </row>
    <row r="5" spans="1:4" ht="14.25">
      <c r="C5" s="19" t="s">
        <v>291</v>
      </c>
    </row>
    <row r="6" spans="1:4" ht="14.25">
      <c r="D6" s="8" t="s">
        <v>292</v>
      </c>
    </row>
    <row r="7" spans="1:4">
      <c r="B7" s="8" t="s">
        <v>293</v>
      </c>
    </row>
    <row r="8" spans="1:4">
      <c r="C8" s="8" t="s">
        <v>294</v>
      </c>
    </row>
    <row r="9" spans="1:4">
      <c r="B9" s="8" t="s">
        <v>295</v>
      </c>
    </row>
    <row r="10" spans="1:4">
      <c r="C10" s="8" t="s">
        <v>296</v>
      </c>
    </row>
    <row r="11" spans="1:4" ht="14.25">
      <c r="C11" s="19" t="s">
        <v>297</v>
      </c>
    </row>
    <row r="16" spans="1:4">
      <c r="A16" s="11" t="s">
        <v>298</v>
      </c>
    </row>
    <row r="17" spans="1:7">
      <c r="C17" s="8" t="s">
        <v>299</v>
      </c>
    </row>
    <row r="18" spans="1:7">
      <c r="C18" s="8" t="s">
        <v>300</v>
      </c>
    </row>
    <row r="19" spans="1:7">
      <c r="B19" s="8" t="s">
        <v>301</v>
      </c>
    </row>
    <row r="20" spans="1:7">
      <c r="C20" s="8" t="s">
        <v>302</v>
      </c>
    </row>
    <row r="21" spans="1:7">
      <c r="B21" s="8" t="s">
        <v>303</v>
      </c>
    </row>
    <row r="22" spans="1:7">
      <c r="C22" s="8" t="s">
        <v>304</v>
      </c>
    </row>
    <row r="23" spans="1:7">
      <c r="C23" s="8" t="s">
        <v>305</v>
      </c>
    </row>
    <row r="24" spans="1:7" ht="14.25">
      <c r="C24" s="19" t="s">
        <v>306</v>
      </c>
    </row>
    <row r="25" spans="1:7">
      <c r="C25" s="19" t="s">
        <v>307</v>
      </c>
    </row>
    <row r="28" spans="1:7">
      <c r="A28" s="17" t="s">
        <v>308</v>
      </c>
    </row>
    <row r="29" spans="1:7">
      <c r="C29" s="8" t="s">
        <v>309</v>
      </c>
    </row>
    <row r="30" spans="1:7">
      <c r="C30" s="8" t="s">
        <v>310</v>
      </c>
    </row>
    <row r="31" spans="1:7">
      <c r="C31" s="9" t="s">
        <v>311</v>
      </c>
      <c r="F31" s="8" t="s">
        <v>312</v>
      </c>
      <c r="G31" s="8" t="s">
        <v>313</v>
      </c>
    </row>
    <row r="32" spans="1:7">
      <c r="E32" s="8" t="s">
        <v>314</v>
      </c>
      <c r="F32" s="21">
        <v>0.31</v>
      </c>
      <c r="G32" s="21">
        <v>0.76</v>
      </c>
    </row>
    <row r="33" spans="3:7">
      <c r="E33" s="8" t="s">
        <v>315</v>
      </c>
      <c r="F33" s="21">
        <v>0.36</v>
      </c>
      <c r="G33" s="21">
        <v>0.75</v>
      </c>
    </row>
    <row r="34" spans="3:7" ht="14.25">
      <c r="C34" s="19" t="s">
        <v>316</v>
      </c>
    </row>
    <row r="35" spans="3:7">
      <c r="D35" s="8" t="s">
        <v>317</v>
      </c>
    </row>
    <row r="36" spans="3:7">
      <c r="D36" s="8" t="s">
        <v>318</v>
      </c>
    </row>
    <row r="37" spans="3:7">
      <c r="C37" s="8" t="s">
        <v>319</v>
      </c>
    </row>
    <row r="38" spans="3:7">
      <c r="C38" s="8" t="s">
        <v>320</v>
      </c>
    </row>
    <row r="39" spans="3:7">
      <c r="C39" s="20" t="s">
        <v>321</v>
      </c>
    </row>
  </sheetData>
  <phoneticPr fontId="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16"/>
  <sheetViews>
    <sheetView topLeftCell="A574" zoomScaleNormal="100" workbookViewId="0">
      <selection activeCell="B225" sqref="B225"/>
    </sheetView>
  </sheetViews>
  <sheetFormatPr defaultColWidth="2.625" defaultRowHeight="14.25"/>
  <cols>
    <col min="2" max="2" width="3.625" customWidth="1"/>
    <col min="5" max="5" width="3.75" bestFit="1" customWidth="1"/>
    <col min="6" max="6" width="3" customWidth="1"/>
  </cols>
  <sheetData>
    <row r="1" spans="1:9">
      <c r="A1" t="s">
        <v>394</v>
      </c>
    </row>
    <row r="3" spans="1:9">
      <c r="A3" s="4" t="s">
        <v>17</v>
      </c>
    </row>
    <row r="4" spans="1:9">
      <c r="B4" s="23" t="s">
        <v>18</v>
      </c>
    </row>
    <row r="6" spans="1:9">
      <c r="A6" s="7" t="s">
        <v>38</v>
      </c>
    </row>
    <row r="7" spans="1:9">
      <c r="B7" t="s">
        <v>39</v>
      </c>
    </row>
    <row r="8" spans="1:9">
      <c r="C8" t="s">
        <v>40</v>
      </c>
    </row>
    <row r="9" spans="1:9">
      <c r="C9" t="s">
        <v>41</v>
      </c>
    </row>
    <row r="10" spans="1:9">
      <c r="C10" t="s">
        <v>42</v>
      </c>
    </row>
    <row r="12" spans="1:9">
      <c r="A12" s="7" t="s">
        <v>43</v>
      </c>
    </row>
    <row r="13" spans="1:9">
      <c r="B13" s="22" t="s">
        <v>44</v>
      </c>
    </row>
    <row r="15" spans="1:9">
      <c r="A15" s="7" t="s">
        <v>328</v>
      </c>
    </row>
    <row r="16" spans="1:9">
      <c r="B16" t="s">
        <v>329</v>
      </c>
      <c r="I16" t="s">
        <v>331</v>
      </c>
    </row>
    <row r="17" spans="1:9">
      <c r="B17" t="s">
        <v>330</v>
      </c>
      <c r="I17" t="s">
        <v>332</v>
      </c>
    </row>
    <row r="18" spans="1:9">
      <c r="B18" t="s">
        <v>333</v>
      </c>
      <c r="I18" t="s">
        <v>334</v>
      </c>
    </row>
    <row r="20" spans="1:9">
      <c r="A20" s="7" t="s">
        <v>373</v>
      </c>
    </row>
    <row r="21" spans="1:9">
      <c r="B21" t="s">
        <v>367</v>
      </c>
    </row>
    <row r="22" spans="1:9">
      <c r="B22" t="s">
        <v>372</v>
      </c>
    </row>
    <row r="23" spans="1:9">
      <c r="B23" t="s">
        <v>366</v>
      </c>
    </row>
    <row r="24" spans="1:9">
      <c r="B24" t="s">
        <v>374</v>
      </c>
    </row>
    <row r="25" spans="1:9">
      <c r="B25" t="s">
        <v>369</v>
      </c>
    </row>
    <row r="26" spans="1:9">
      <c r="B26" t="s">
        <v>370</v>
      </c>
    </row>
    <row r="27" spans="1:9">
      <c r="B27" t="s">
        <v>371</v>
      </c>
    </row>
    <row r="28" spans="1:9">
      <c r="B28" t="s">
        <v>375</v>
      </c>
    </row>
    <row r="29" spans="1:9">
      <c r="B29" t="s">
        <v>368</v>
      </c>
    </row>
    <row r="30" spans="1:9">
      <c r="B30" s="30" t="s">
        <v>382</v>
      </c>
    </row>
    <row r="31" spans="1:9">
      <c r="B31" s="29"/>
      <c r="C31" t="s">
        <v>383</v>
      </c>
    </row>
    <row r="32" spans="1:9">
      <c r="B32" s="28" t="s">
        <v>378</v>
      </c>
    </row>
    <row r="33" spans="1:4">
      <c r="C33" s="31" t="s">
        <v>376</v>
      </c>
    </row>
    <row r="34" spans="1:4">
      <c r="C34" s="31" t="s">
        <v>377</v>
      </c>
    </row>
    <row r="36" spans="1:4">
      <c r="A36" s="7" t="s">
        <v>379</v>
      </c>
    </row>
    <row r="37" spans="1:4">
      <c r="B37" s="28" t="s">
        <v>380</v>
      </c>
    </row>
    <row r="38" spans="1:4">
      <c r="B38" s="28" t="s">
        <v>381</v>
      </c>
    </row>
    <row r="40" spans="1:4">
      <c r="A40" s="7" t="s">
        <v>384</v>
      </c>
    </row>
    <row r="41" spans="1:4">
      <c r="B41" s="23" t="s">
        <v>385</v>
      </c>
    </row>
    <row r="42" spans="1:4">
      <c r="C42" t="s">
        <v>386</v>
      </c>
    </row>
    <row r="43" spans="1:4">
      <c r="D43" t="s">
        <v>393</v>
      </c>
    </row>
    <row r="44" spans="1:4">
      <c r="C44" t="s">
        <v>387</v>
      </c>
    </row>
    <row r="45" spans="1:4">
      <c r="D45" t="s">
        <v>390</v>
      </c>
    </row>
    <row r="46" spans="1:4">
      <c r="C46" t="s">
        <v>388</v>
      </c>
    </row>
    <row r="47" spans="1:4">
      <c r="D47" t="s">
        <v>389</v>
      </c>
    </row>
    <row r="48" spans="1:4">
      <c r="B48" s="23" t="s">
        <v>391</v>
      </c>
    </row>
    <row r="49" spans="1:27">
      <c r="C49" t="s">
        <v>392</v>
      </c>
    </row>
    <row r="50" spans="1:27">
      <c r="B50" s="23" t="s">
        <v>395</v>
      </c>
    </row>
    <row r="52" spans="1:27">
      <c r="A52" s="7" t="s">
        <v>398</v>
      </c>
    </row>
    <row r="53" spans="1:27">
      <c r="B53" s="32" t="s">
        <v>397</v>
      </c>
    </row>
    <row r="54" spans="1:27">
      <c r="B54" t="s">
        <v>396</v>
      </c>
    </row>
    <row r="55" spans="1:27">
      <c r="B55" s="32" t="s">
        <v>399</v>
      </c>
    </row>
    <row r="56" spans="1:27">
      <c r="C56" s="32" t="s">
        <v>403</v>
      </c>
    </row>
    <row r="58" spans="1:27">
      <c r="A58" s="7" t="s">
        <v>406</v>
      </c>
    </row>
    <row r="59" spans="1:27">
      <c r="B59" t="s">
        <v>407</v>
      </c>
      <c r="AA59" t="s">
        <v>400</v>
      </c>
    </row>
    <row r="60" spans="1:27">
      <c r="B60" t="s">
        <v>408</v>
      </c>
      <c r="AA60" t="s">
        <v>401</v>
      </c>
    </row>
    <row r="61" spans="1:27">
      <c r="C61" s="33" t="s">
        <v>412</v>
      </c>
      <c r="AA61" t="s">
        <v>402</v>
      </c>
    </row>
    <row r="62" spans="1:27">
      <c r="C62" s="23" t="s">
        <v>409</v>
      </c>
      <c r="AA62" t="s">
        <v>404</v>
      </c>
    </row>
    <row r="63" spans="1:27">
      <c r="C63" s="23" t="s">
        <v>410</v>
      </c>
      <c r="AA63" t="s">
        <v>405</v>
      </c>
    </row>
    <row r="64" spans="1:27">
      <c r="C64" s="23" t="s">
        <v>411</v>
      </c>
    </row>
    <row r="66" spans="1:6">
      <c r="B66" t="s">
        <v>413</v>
      </c>
      <c r="F66" t="s">
        <v>417</v>
      </c>
    </row>
    <row r="67" spans="1:6">
      <c r="B67" t="s">
        <v>414</v>
      </c>
      <c r="F67" t="s">
        <v>418</v>
      </c>
    </row>
    <row r="68" spans="1:6">
      <c r="B68" t="s">
        <v>415</v>
      </c>
      <c r="F68" t="s">
        <v>416</v>
      </c>
    </row>
    <row r="70" spans="1:6">
      <c r="B70" s="32" t="s">
        <v>419</v>
      </c>
    </row>
    <row r="71" spans="1:6">
      <c r="C71" t="s">
        <v>420</v>
      </c>
    </row>
    <row r="72" spans="1:6">
      <c r="C72" t="s">
        <v>421</v>
      </c>
    </row>
    <row r="74" spans="1:6">
      <c r="C74" t="s">
        <v>422</v>
      </c>
    </row>
    <row r="76" spans="1:6">
      <c r="A76" s="7" t="s">
        <v>423</v>
      </c>
    </row>
    <row r="77" spans="1:6">
      <c r="B77" s="32" t="s">
        <v>425</v>
      </c>
    </row>
    <row r="78" spans="1:6">
      <c r="C78" t="s">
        <v>424</v>
      </c>
    </row>
    <row r="79" spans="1:6">
      <c r="C79" t="s">
        <v>426</v>
      </c>
    </row>
    <row r="81" spans="1:3">
      <c r="A81" s="7" t="s">
        <v>427</v>
      </c>
    </row>
    <row r="82" spans="1:3">
      <c r="B82" s="32" t="s">
        <v>428</v>
      </c>
    </row>
    <row r="84" spans="1:3">
      <c r="A84" s="7" t="s">
        <v>433</v>
      </c>
    </row>
    <row r="85" spans="1:3">
      <c r="B85" t="s">
        <v>431</v>
      </c>
    </row>
    <row r="86" spans="1:3">
      <c r="C86" s="34" t="s">
        <v>432</v>
      </c>
    </row>
    <row r="88" spans="1:3">
      <c r="B88" s="32" t="s">
        <v>434</v>
      </c>
    </row>
    <row r="89" spans="1:3">
      <c r="B89" s="32" t="s">
        <v>435</v>
      </c>
    </row>
    <row r="91" spans="1:3">
      <c r="B91" s="32" t="s">
        <v>436</v>
      </c>
    </row>
    <row r="92" spans="1:3">
      <c r="B92" s="32" t="s">
        <v>437</v>
      </c>
    </row>
    <row r="93" spans="1:3">
      <c r="C93" s="7" t="s">
        <v>618</v>
      </c>
    </row>
    <row r="95" spans="1:3">
      <c r="A95" s="7" t="s">
        <v>619</v>
      </c>
    </row>
    <row r="96" spans="1:3">
      <c r="B96" t="s">
        <v>620</v>
      </c>
    </row>
    <row r="98" spans="1:3">
      <c r="B98" s="32" t="s">
        <v>621</v>
      </c>
    </row>
    <row r="99" spans="1:3">
      <c r="B99" s="32" t="s">
        <v>622</v>
      </c>
    </row>
    <row r="100" spans="1:3">
      <c r="C100" s="32" t="s">
        <v>623</v>
      </c>
    </row>
    <row r="101" spans="1:3">
      <c r="B101" s="35" t="s">
        <v>624</v>
      </c>
    </row>
    <row r="103" spans="1:3">
      <c r="A103" s="7" t="s">
        <v>634</v>
      </c>
    </row>
    <row r="104" spans="1:3">
      <c r="B104" s="32" t="s">
        <v>635</v>
      </c>
    </row>
    <row r="105" spans="1:3">
      <c r="C105" t="s">
        <v>638</v>
      </c>
    </row>
    <row r="106" spans="1:3">
      <c r="B106" t="s">
        <v>636</v>
      </c>
    </row>
    <row r="107" spans="1:3">
      <c r="C107" s="7" t="s">
        <v>639</v>
      </c>
    </row>
    <row r="108" spans="1:3">
      <c r="B108" t="s">
        <v>637</v>
      </c>
    </row>
    <row r="109" spans="1:3">
      <c r="C109" s="7" t="s">
        <v>640</v>
      </c>
    </row>
    <row r="111" spans="1:3">
      <c r="A111" s="7" t="s">
        <v>652</v>
      </c>
    </row>
    <row r="112" spans="1:3">
      <c r="B112" s="32" t="s">
        <v>661</v>
      </c>
    </row>
    <row r="113" spans="1:3">
      <c r="B113" s="32" t="s">
        <v>662</v>
      </c>
      <c r="C113" s="32"/>
    </row>
    <row r="114" spans="1:3">
      <c r="C114" s="32"/>
    </row>
    <row r="115" spans="1:3">
      <c r="A115" s="7" t="s">
        <v>653</v>
      </c>
    </row>
    <row r="116" spans="1:3">
      <c r="B116" s="32" t="s">
        <v>663</v>
      </c>
    </row>
    <row r="118" spans="1:3">
      <c r="A118" s="7" t="s">
        <v>654</v>
      </c>
    </row>
    <row r="119" spans="1:3">
      <c r="A119" s="7" t="s">
        <v>655</v>
      </c>
    </row>
    <row r="127" spans="1:3">
      <c r="A127" s="7" t="s">
        <v>655</v>
      </c>
    </row>
    <row r="128" spans="1:3">
      <c r="A128" s="7" t="s">
        <v>656</v>
      </c>
    </row>
    <row r="129" spans="1:3">
      <c r="A129" s="7" t="s">
        <v>657</v>
      </c>
    </row>
    <row r="130" spans="1:3">
      <c r="A130" s="7" t="s">
        <v>658</v>
      </c>
    </row>
    <row r="131" spans="1:3">
      <c r="A131" s="7"/>
      <c r="B131" t="s">
        <v>722</v>
      </c>
    </row>
    <row r="132" spans="1:3">
      <c r="B132" t="s">
        <v>785</v>
      </c>
    </row>
    <row r="133" spans="1:3">
      <c r="C133" t="s">
        <v>783</v>
      </c>
    </row>
    <row r="134" spans="1:3">
      <c r="C134" t="s">
        <v>784</v>
      </c>
    </row>
    <row r="135" spans="1:3">
      <c r="A135" s="7" t="s">
        <v>659</v>
      </c>
    </row>
    <row r="136" spans="1:3">
      <c r="A136" s="7" t="s">
        <v>660</v>
      </c>
    </row>
    <row r="137" spans="1:3">
      <c r="B137" t="s">
        <v>786</v>
      </c>
    </row>
    <row r="138" spans="1:3">
      <c r="B138" t="s">
        <v>787</v>
      </c>
    </row>
    <row r="139" spans="1:3">
      <c r="C139" t="s">
        <v>788</v>
      </c>
    </row>
    <row r="141" spans="1:3">
      <c r="A141" s="7" t="s">
        <v>789</v>
      </c>
    </row>
    <row r="142" spans="1:3">
      <c r="A142" s="7"/>
      <c r="B142" s="22" t="s">
        <v>797</v>
      </c>
    </row>
    <row r="143" spans="1:3">
      <c r="B143" s="32" t="s">
        <v>792</v>
      </c>
    </row>
    <row r="144" spans="1:3">
      <c r="B144" s="32" t="s">
        <v>793</v>
      </c>
    </row>
    <row r="145" spans="2:7">
      <c r="B145" s="22" t="s">
        <v>794</v>
      </c>
    </row>
    <row r="146" spans="2:7">
      <c r="B146" s="22"/>
      <c r="C146" t="s">
        <v>803</v>
      </c>
    </row>
    <row r="147" spans="2:7">
      <c r="B147" s="22"/>
      <c r="C147" t="s">
        <v>798</v>
      </c>
    </row>
    <row r="148" spans="2:7">
      <c r="B148" s="22"/>
      <c r="D148" t="s">
        <v>799</v>
      </c>
    </row>
    <row r="149" spans="2:7">
      <c r="B149" s="22"/>
      <c r="D149" t="s">
        <v>801</v>
      </c>
    </row>
    <row r="150" spans="2:7">
      <c r="B150" s="22"/>
      <c r="D150" t="s">
        <v>802</v>
      </c>
    </row>
    <row r="151" spans="2:7">
      <c r="B151" s="22"/>
      <c r="D151" t="s">
        <v>804</v>
      </c>
    </row>
    <row r="152" spans="2:7">
      <c r="B152" s="22"/>
    </row>
    <row r="153" spans="2:7">
      <c r="B153" s="32" t="s">
        <v>795</v>
      </c>
    </row>
    <row r="154" spans="2:7">
      <c r="B154" s="32"/>
      <c r="C154" t="s">
        <v>807</v>
      </c>
    </row>
    <row r="155" spans="2:7">
      <c r="C155" s="7"/>
      <c r="D155" t="s">
        <v>808</v>
      </c>
      <c r="F155" t="s">
        <v>809</v>
      </c>
    </row>
    <row r="156" spans="2:7">
      <c r="F156" s="32"/>
      <c r="G156" s="7" t="s">
        <v>810</v>
      </c>
    </row>
    <row r="158" spans="2:7">
      <c r="B158" s="32" t="s">
        <v>811</v>
      </c>
    </row>
    <row r="159" spans="2:7">
      <c r="B159" s="32"/>
    </row>
    <row r="160" spans="2:7">
      <c r="B160" s="22" t="s">
        <v>796</v>
      </c>
    </row>
    <row r="161" spans="1:3">
      <c r="B161" s="32"/>
    </row>
    <row r="162" spans="1:3">
      <c r="B162" s="32"/>
    </row>
    <row r="163" spans="1:3">
      <c r="A163" s="7" t="s">
        <v>791</v>
      </c>
    </row>
    <row r="164" spans="1:3">
      <c r="A164" s="7" t="s">
        <v>790</v>
      </c>
    </row>
    <row r="165" spans="1:3">
      <c r="B165" s="37" t="s">
        <v>806</v>
      </c>
    </row>
    <row r="166" spans="1:3">
      <c r="C166" t="s">
        <v>805</v>
      </c>
    </row>
    <row r="168" spans="1:3">
      <c r="B168" s="7" t="s">
        <v>838</v>
      </c>
    </row>
    <row r="169" spans="1:3">
      <c r="C169" t="s">
        <v>839</v>
      </c>
    </row>
    <row r="171" spans="1:3">
      <c r="A171" s="7" t="s">
        <v>840</v>
      </c>
    </row>
    <row r="172" spans="1:3">
      <c r="B172" t="s">
        <v>841</v>
      </c>
    </row>
    <row r="175" spans="1:3">
      <c r="A175" s="7" t="s">
        <v>860</v>
      </c>
    </row>
    <row r="176" spans="1:3">
      <c r="B176" t="s">
        <v>861</v>
      </c>
    </row>
    <row r="178" spans="1:4">
      <c r="A178" s="7" t="s">
        <v>862</v>
      </c>
    </row>
    <row r="179" spans="1:4">
      <c r="B179" t="s">
        <v>863</v>
      </c>
    </row>
    <row r="180" spans="1:4">
      <c r="C180" s="7" t="s">
        <v>864</v>
      </c>
    </row>
    <row r="182" spans="1:4">
      <c r="A182" s="7" t="s">
        <v>892</v>
      </c>
    </row>
    <row r="183" spans="1:4">
      <c r="B183" s="23" t="s">
        <v>865</v>
      </c>
    </row>
    <row r="184" spans="1:4">
      <c r="C184" t="s">
        <v>878</v>
      </c>
    </row>
    <row r="185" spans="1:4">
      <c r="D185" s="32" t="s">
        <v>914</v>
      </c>
    </row>
    <row r="186" spans="1:4">
      <c r="D186" s="32" t="s">
        <v>915</v>
      </c>
    </row>
    <row r="187" spans="1:4">
      <c r="B187" s="22" t="s">
        <v>867</v>
      </c>
    </row>
    <row r="188" spans="1:4">
      <c r="B188" s="22" t="s">
        <v>866</v>
      </c>
    </row>
    <row r="189" spans="1:4">
      <c r="B189" s="22" t="s">
        <v>879</v>
      </c>
    </row>
    <row r="190" spans="1:4">
      <c r="C190" s="23" t="s">
        <v>880</v>
      </c>
    </row>
    <row r="191" spans="1:4">
      <c r="B191" s="32"/>
      <c r="C191" s="34" t="s">
        <v>888</v>
      </c>
    </row>
    <row r="192" spans="1:4">
      <c r="B192" s="32"/>
      <c r="C192" s="7"/>
      <c r="D192" t="s">
        <v>1009</v>
      </c>
    </row>
    <row r="193" spans="2:5">
      <c r="D193" s="32" t="s">
        <v>889</v>
      </c>
    </row>
    <row r="194" spans="2:5">
      <c r="E194" t="s">
        <v>890</v>
      </c>
    </row>
    <row r="196" spans="2:5">
      <c r="B196" s="22" t="s">
        <v>868</v>
      </c>
    </row>
    <row r="197" spans="2:5">
      <c r="C197" s="32" t="s">
        <v>869</v>
      </c>
    </row>
    <row r="199" spans="2:5">
      <c r="B199" t="s">
        <v>870</v>
      </c>
    </row>
    <row r="201" spans="2:5">
      <c r="B201" s="32" t="s">
        <v>871</v>
      </c>
    </row>
    <row r="203" spans="2:5">
      <c r="B203" s="32" t="s">
        <v>872</v>
      </c>
    </row>
    <row r="205" spans="2:5">
      <c r="B205" s="32" t="s">
        <v>873</v>
      </c>
    </row>
    <row r="206" spans="2:5">
      <c r="C206" s="32" t="s">
        <v>881</v>
      </c>
    </row>
    <row r="207" spans="2:5">
      <c r="C207" s="32"/>
      <c r="D207" s="22" t="s">
        <v>891</v>
      </c>
    </row>
    <row r="209" spans="1:3">
      <c r="B209" t="s">
        <v>882</v>
      </c>
    </row>
    <row r="211" spans="1:3">
      <c r="B211" t="s">
        <v>886</v>
      </c>
    </row>
    <row r="212" spans="1:3">
      <c r="C212" t="s">
        <v>887</v>
      </c>
    </row>
    <row r="215" spans="1:3">
      <c r="A215" s="7" t="s">
        <v>892</v>
      </c>
    </row>
    <row r="216" spans="1:3">
      <c r="B216" s="23" t="s">
        <v>893</v>
      </c>
    </row>
    <row r="217" spans="1:3">
      <c r="C217" t="s">
        <v>894</v>
      </c>
    </row>
    <row r="219" spans="1:3">
      <c r="A219" s="7" t="s">
        <v>895</v>
      </c>
    </row>
    <row r="220" spans="1:3">
      <c r="B220" t="s">
        <v>896</v>
      </c>
    </row>
    <row r="221" spans="1:3">
      <c r="B221" s="32" t="s">
        <v>897</v>
      </c>
    </row>
    <row r="222" spans="1:3">
      <c r="B222" s="27" t="s">
        <v>1008</v>
      </c>
    </row>
    <row r="224" spans="1:3">
      <c r="A224" s="7" t="s">
        <v>916</v>
      </c>
    </row>
    <row r="225" spans="1:2">
      <c r="B225" s="23" t="s">
        <v>917</v>
      </c>
    </row>
    <row r="226" spans="1:2">
      <c r="B226" s="22" t="s">
        <v>918</v>
      </c>
    </row>
    <row r="228" spans="1:2">
      <c r="A228" s="7" t="s">
        <v>921</v>
      </c>
    </row>
    <row r="229" spans="1:2">
      <c r="B229" s="22" t="s">
        <v>922</v>
      </c>
    </row>
    <row r="231" spans="1:2">
      <c r="A231" s="7" t="s">
        <v>923</v>
      </c>
    </row>
    <row r="232" spans="1:2">
      <c r="B232" t="s">
        <v>925</v>
      </c>
    </row>
    <row r="234" spans="1:2">
      <c r="A234" s="7" t="s">
        <v>926</v>
      </c>
    </row>
    <row r="235" spans="1:2">
      <c r="B235" t="s">
        <v>924</v>
      </c>
    </row>
    <row r="237" spans="1:2">
      <c r="A237" s="7" t="s">
        <v>927</v>
      </c>
    </row>
    <row r="238" spans="1:2">
      <c r="B238" s="32" t="s">
        <v>928</v>
      </c>
    </row>
    <row r="239" spans="1:2">
      <c r="B239" s="38" t="s">
        <v>929</v>
      </c>
    </row>
    <row r="240" spans="1:2">
      <c r="A240" s="7"/>
    </row>
    <row r="241" spans="1:7">
      <c r="A241" s="7" t="s">
        <v>931</v>
      </c>
    </row>
    <row r="242" spans="1:7">
      <c r="B242" s="39" t="s">
        <v>930</v>
      </c>
    </row>
    <row r="243" spans="1:7">
      <c r="C243" t="s">
        <v>933</v>
      </c>
    </row>
    <row r="244" spans="1:7">
      <c r="C244" s="7" t="s">
        <v>934</v>
      </c>
    </row>
    <row r="245" spans="1:7">
      <c r="D245" s="41" t="s">
        <v>999</v>
      </c>
    </row>
    <row r="246" spans="1:7">
      <c r="E246" s="7" t="s">
        <v>935</v>
      </c>
    </row>
    <row r="247" spans="1:7">
      <c r="E247" t="s">
        <v>986</v>
      </c>
    </row>
    <row r="248" spans="1:7">
      <c r="E248" t="s">
        <v>987</v>
      </c>
    </row>
    <row r="249" spans="1:7">
      <c r="E249" s="32" t="s">
        <v>988</v>
      </c>
    </row>
    <row r="250" spans="1:7">
      <c r="E250" s="32" t="s">
        <v>989</v>
      </c>
    </row>
    <row r="252" spans="1:7">
      <c r="A252" s="7" t="s">
        <v>990</v>
      </c>
    </row>
    <row r="253" spans="1:7">
      <c r="B253" s="22" t="s">
        <v>991</v>
      </c>
    </row>
    <row r="254" spans="1:7">
      <c r="C254" s="7" t="s">
        <v>992</v>
      </c>
      <c r="G254" s="7" t="s">
        <v>995</v>
      </c>
    </row>
    <row r="255" spans="1:7">
      <c r="C255" s="7" t="s">
        <v>993</v>
      </c>
      <c r="G255" s="7" t="s">
        <v>995</v>
      </c>
    </row>
    <row r="256" spans="1:7">
      <c r="C256" s="7" t="s">
        <v>994</v>
      </c>
      <c r="G256" s="7" t="s">
        <v>995</v>
      </c>
    </row>
    <row r="257" spans="1:7">
      <c r="C257" s="41" t="s">
        <v>1002</v>
      </c>
      <c r="G257" s="7"/>
    </row>
    <row r="258" spans="1:7">
      <c r="G258" s="7"/>
    </row>
    <row r="259" spans="1:7">
      <c r="C259" s="7"/>
      <c r="G259" s="7"/>
    </row>
    <row r="260" spans="1:7">
      <c r="B260" t="s">
        <v>996</v>
      </c>
    </row>
    <row r="262" spans="1:7">
      <c r="B262" s="31" t="s">
        <v>1001</v>
      </c>
    </row>
    <row r="263" spans="1:7">
      <c r="C263" s="7" t="s">
        <v>1003</v>
      </c>
    </row>
    <row r="264" spans="1:7">
      <c r="C264" s="7" t="s">
        <v>1004</v>
      </c>
    </row>
    <row r="267" spans="1:7">
      <c r="A267" s="7" t="s">
        <v>997</v>
      </c>
    </row>
    <row r="268" spans="1:7">
      <c r="B268" s="22" t="s">
        <v>998</v>
      </c>
    </row>
    <row r="269" spans="1:7">
      <c r="C269" s="41" t="s">
        <v>1000</v>
      </c>
    </row>
    <row r="271" spans="1:7">
      <c r="A271" s="7" t="s">
        <v>1005</v>
      </c>
    </row>
    <row r="272" spans="1:7">
      <c r="B272" s="64" t="s">
        <v>1118</v>
      </c>
    </row>
    <row r="274" spans="1:19">
      <c r="B274" s="40" t="s">
        <v>1006</v>
      </c>
    </row>
    <row r="276" spans="1:19">
      <c r="B276" s="32" t="s">
        <v>1007</v>
      </c>
    </row>
    <row r="278" spans="1:19">
      <c r="B278" t="s">
        <v>1025</v>
      </c>
    </row>
    <row r="279" spans="1:19">
      <c r="C279" t="s">
        <v>1027</v>
      </c>
    </row>
    <row r="280" spans="1:19">
      <c r="D280" s="32" t="s">
        <v>1028</v>
      </c>
      <c r="I280" t="s">
        <v>1034</v>
      </c>
      <c r="S280" s="27" t="s">
        <v>1034</v>
      </c>
    </row>
    <row r="281" spans="1:19">
      <c r="D281" s="32" t="s">
        <v>1029</v>
      </c>
      <c r="I281" t="s">
        <v>1035</v>
      </c>
      <c r="S281" s="27" t="s">
        <v>1036</v>
      </c>
    </row>
    <row r="282" spans="1:19">
      <c r="D282" s="32" t="s">
        <v>1030</v>
      </c>
      <c r="I282" t="s">
        <v>1035</v>
      </c>
      <c r="S282" s="27" t="s">
        <v>1076</v>
      </c>
    </row>
    <row r="283" spans="1:19">
      <c r="D283" s="32" t="s">
        <v>1031</v>
      </c>
      <c r="I283" t="s">
        <v>1037</v>
      </c>
      <c r="S283" s="27" t="s">
        <v>1038</v>
      </c>
    </row>
    <row r="284" spans="1:19">
      <c r="D284" s="32" t="s">
        <v>1032</v>
      </c>
      <c r="I284" t="s">
        <v>1039</v>
      </c>
      <c r="S284" s="27" t="s">
        <v>1040</v>
      </c>
    </row>
    <row r="285" spans="1:19">
      <c r="D285" s="32" t="s">
        <v>1033</v>
      </c>
      <c r="I285" t="s">
        <v>1041</v>
      </c>
      <c r="S285" s="27" t="s">
        <v>1042</v>
      </c>
    </row>
    <row r="288" spans="1:19">
      <c r="A288" s="7" t="s">
        <v>1043</v>
      </c>
    </row>
    <row r="289" spans="1:3">
      <c r="B289" s="37" t="s">
        <v>1044</v>
      </c>
    </row>
    <row r="290" spans="1:3">
      <c r="B290" s="39" t="s">
        <v>1050</v>
      </c>
    </row>
    <row r="291" spans="1:3">
      <c r="C291" t="s">
        <v>1051</v>
      </c>
    </row>
    <row r="292" spans="1:3">
      <c r="C292" t="s">
        <v>1052</v>
      </c>
    </row>
    <row r="293" spans="1:3">
      <c r="B293" s="39" t="s">
        <v>1056</v>
      </c>
    </row>
    <row r="294" spans="1:3">
      <c r="C294" s="40" t="s">
        <v>1053</v>
      </c>
    </row>
    <row r="295" spans="1:3">
      <c r="C295" s="40" t="s">
        <v>1054</v>
      </c>
    </row>
    <row r="297" spans="1:3">
      <c r="A297" s="7" t="s">
        <v>1055</v>
      </c>
    </row>
    <row r="298" spans="1:3">
      <c r="B298" s="39" t="s">
        <v>1057</v>
      </c>
    </row>
    <row r="299" spans="1:3">
      <c r="C299" t="s">
        <v>1058</v>
      </c>
    </row>
    <row r="300" spans="1:3">
      <c r="C300" s="32" t="s">
        <v>1059</v>
      </c>
    </row>
    <row r="301" spans="1:3">
      <c r="B301" s="32" t="s">
        <v>1060</v>
      </c>
    </row>
    <row r="302" spans="1:3">
      <c r="C302" s="32" t="s">
        <v>1061</v>
      </c>
    </row>
    <row r="304" spans="1:3">
      <c r="A304" s="7" t="s">
        <v>1098</v>
      </c>
      <c r="B304" s="51"/>
    </row>
    <row r="305" spans="1:4">
      <c r="B305" s="32" t="s">
        <v>1099</v>
      </c>
    </row>
    <row r="306" spans="1:4">
      <c r="B306" s="32" t="s">
        <v>1100</v>
      </c>
    </row>
    <row r="308" spans="1:4">
      <c r="B308" s="32" t="s">
        <v>1108</v>
      </c>
    </row>
    <row r="309" spans="1:4">
      <c r="C309" s="32" t="s">
        <v>1101</v>
      </c>
    </row>
    <row r="310" spans="1:4">
      <c r="C310" s="32" t="s">
        <v>1109</v>
      </c>
    </row>
    <row r="311" spans="1:4">
      <c r="C311" s="32" t="s">
        <v>1110</v>
      </c>
    </row>
    <row r="313" spans="1:4">
      <c r="A313" s="7" t="s">
        <v>1119</v>
      </c>
    </row>
    <row r="314" spans="1:4">
      <c r="A314" s="7"/>
      <c r="B314" s="39" t="s">
        <v>1121</v>
      </c>
    </row>
    <row r="315" spans="1:4">
      <c r="A315" s="7"/>
      <c r="C315" t="s">
        <v>1122</v>
      </c>
    </row>
    <row r="316" spans="1:4">
      <c r="A316" s="7"/>
      <c r="D316" t="s">
        <v>1123</v>
      </c>
    </row>
    <row r="317" spans="1:4">
      <c r="A317" s="7"/>
    </row>
    <row r="318" spans="1:4">
      <c r="B318" s="40" t="s">
        <v>1116</v>
      </c>
    </row>
    <row r="319" spans="1:4">
      <c r="C319" t="s">
        <v>1120</v>
      </c>
    </row>
    <row r="321" spans="1:4">
      <c r="B321" t="s">
        <v>1113</v>
      </c>
    </row>
    <row r="322" spans="1:4">
      <c r="C322" s="39" t="s">
        <v>1114</v>
      </c>
    </row>
    <row r="323" spans="1:4">
      <c r="D323" t="s">
        <v>1129</v>
      </c>
    </row>
    <row r="326" spans="1:4">
      <c r="A326" s="7" t="s">
        <v>1131</v>
      </c>
    </row>
    <row r="327" spans="1:4">
      <c r="B327" s="39" t="s">
        <v>1112</v>
      </c>
    </row>
    <row r="328" spans="1:4">
      <c r="C328" t="s">
        <v>1133</v>
      </c>
    </row>
    <row r="329" spans="1:4">
      <c r="C329" s="32" t="s">
        <v>1134</v>
      </c>
    </row>
    <row r="330" spans="1:4">
      <c r="D330" s="68" t="s">
        <v>1137</v>
      </c>
    </row>
    <row r="331" spans="1:4">
      <c r="B331" s="32" t="s">
        <v>1130</v>
      </c>
    </row>
    <row r="332" spans="1:4">
      <c r="B332" s="32"/>
    </row>
    <row r="335" spans="1:4">
      <c r="A335" s="7" t="s">
        <v>1132</v>
      </c>
    </row>
    <row r="336" spans="1:4">
      <c r="B336" s="32" t="s">
        <v>1115</v>
      </c>
    </row>
    <row r="338" spans="1:3">
      <c r="B338" t="s">
        <v>1111</v>
      </c>
    </row>
    <row r="340" spans="1:3">
      <c r="B340" s="32" t="s">
        <v>1138</v>
      </c>
    </row>
    <row r="342" spans="1:3">
      <c r="B342" t="s">
        <v>1141</v>
      </c>
    </row>
    <row r="343" spans="1:3">
      <c r="C343" t="s">
        <v>1142</v>
      </c>
    </row>
    <row r="344" spans="1:3">
      <c r="B344" t="s">
        <v>1143</v>
      </c>
    </row>
    <row r="345" spans="1:3">
      <c r="C345" s="32" t="s">
        <v>1144</v>
      </c>
    </row>
    <row r="346" spans="1:3">
      <c r="C346" s="37" t="s">
        <v>1145</v>
      </c>
    </row>
    <row r="348" spans="1:3">
      <c r="A348" s="7" t="s">
        <v>1169</v>
      </c>
    </row>
    <row r="349" spans="1:3">
      <c r="B349" t="s">
        <v>1170</v>
      </c>
    </row>
    <row r="352" spans="1:3">
      <c r="A352" s="7" t="s">
        <v>1203</v>
      </c>
    </row>
    <row r="353" spans="1:4">
      <c r="B353" s="32" t="s">
        <v>1205</v>
      </c>
    </row>
    <row r="354" spans="1:4">
      <c r="C354" t="s">
        <v>1206</v>
      </c>
    </row>
    <row r="355" spans="1:4">
      <c r="C355" t="s">
        <v>1204</v>
      </c>
    </row>
    <row r="357" spans="1:4">
      <c r="C357" t="s">
        <v>1209</v>
      </c>
    </row>
    <row r="358" spans="1:4">
      <c r="D358" t="s">
        <v>1210</v>
      </c>
    </row>
    <row r="360" spans="1:4">
      <c r="C360" t="s">
        <v>1211</v>
      </c>
    </row>
    <row r="362" spans="1:4">
      <c r="A362" s="7" t="s">
        <v>1214</v>
      </c>
    </row>
    <row r="363" spans="1:4">
      <c r="B363" s="32" t="s">
        <v>1215</v>
      </c>
    </row>
    <row r="365" spans="1:4">
      <c r="B365" t="s">
        <v>1216</v>
      </c>
    </row>
    <row r="366" spans="1:4">
      <c r="C366" s="32" t="s">
        <v>1217</v>
      </c>
    </row>
    <row r="369" spans="1:32">
      <c r="A369" s="7" t="s">
        <v>1218</v>
      </c>
    </row>
    <row r="370" spans="1:32">
      <c r="B370" s="23" t="s">
        <v>1219</v>
      </c>
    </row>
    <row r="371" spans="1:32">
      <c r="C371" t="s">
        <v>1220</v>
      </c>
      <c r="AF371" t="s">
        <v>1224</v>
      </c>
    </row>
    <row r="372" spans="1:32">
      <c r="D372" t="s">
        <v>1222</v>
      </c>
      <c r="AF372" t="s">
        <v>1225</v>
      </c>
    </row>
    <row r="373" spans="1:32">
      <c r="C373" t="s">
        <v>1221</v>
      </c>
      <c r="AF373" t="s">
        <v>1226</v>
      </c>
    </row>
    <row r="374" spans="1:32">
      <c r="D374" t="s">
        <v>1223</v>
      </c>
      <c r="AF374" t="s">
        <v>1227</v>
      </c>
    </row>
    <row r="375" spans="1:32">
      <c r="B375" s="32" t="s">
        <v>1248</v>
      </c>
    </row>
    <row r="376" spans="1:32">
      <c r="C376" t="s">
        <v>1249</v>
      </c>
    </row>
    <row r="378" spans="1:32">
      <c r="B378" s="22" t="s">
        <v>1247</v>
      </c>
    </row>
    <row r="379" spans="1:32">
      <c r="B379" s="32"/>
    </row>
    <row r="380" spans="1:32">
      <c r="A380" s="7" t="s">
        <v>1228</v>
      </c>
    </row>
    <row r="381" spans="1:32">
      <c r="A381" s="7"/>
      <c r="B381" s="22" t="s">
        <v>1239</v>
      </c>
    </row>
    <row r="382" spans="1:32">
      <c r="B382" s="32" t="s">
        <v>1229</v>
      </c>
    </row>
    <row r="383" spans="1:32">
      <c r="C383" s="32" t="s">
        <v>1230</v>
      </c>
    </row>
    <row r="384" spans="1:32">
      <c r="D384" t="s">
        <v>1231</v>
      </c>
    </row>
    <row r="385" spans="2:5">
      <c r="E385" s="32" t="s">
        <v>1232</v>
      </c>
    </row>
    <row r="386" spans="2:5">
      <c r="C386" s="32" t="s">
        <v>1233</v>
      </c>
    </row>
    <row r="387" spans="2:5">
      <c r="C387" s="32" t="s">
        <v>1234</v>
      </c>
    </row>
    <row r="388" spans="2:5">
      <c r="D388" s="32" t="s">
        <v>1235</v>
      </c>
    </row>
    <row r="389" spans="2:5">
      <c r="D389" s="32" t="s">
        <v>1236</v>
      </c>
    </row>
    <row r="390" spans="2:5">
      <c r="C390" s="32" t="s">
        <v>1237</v>
      </c>
    </row>
    <row r="391" spans="2:5">
      <c r="C391" s="32" t="s">
        <v>1238</v>
      </c>
    </row>
    <row r="393" spans="2:5">
      <c r="B393" s="32" t="s">
        <v>1240</v>
      </c>
    </row>
    <row r="394" spans="2:5">
      <c r="C394" s="32" t="s">
        <v>1241</v>
      </c>
    </row>
    <row r="395" spans="2:5">
      <c r="C395" s="32" t="s">
        <v>1242</v>
      </c>
    </row>
    <row r="396" spans="2:5">
      <c r="C396" s="32" t="s">
        <v>1243</v>
      </c>
    </row>
    <row r="397" spans="2:5">
      <c r="D397" s="32" t="s">
        <v>1244</v>
      </c>
    </row>
    <row r="398" spans="2:5">
      <c r="B398" s="32" t="s">
        <v>1245</v>
      </c>
    </row>
    <row r="400" spans="2:5">
      <c r="B400" t="s">
        <v>1246</v>
      </c>
    </row>
    <row r="402" spans="1:4">
      <c r="A402" s="7" t="s">
        <v>1250</v>
      </c>
    </row>
    <row r="403" spans="1:4">
      <c r="B403" t="s">
        <v>1265</v>
      </c>
    </row>
    <row r="404" spans="1:4">
      <c r="C404" t="s">
        <v>1266</v>
      </c>
    </row>
    <row r="406" spans="1:4">
      <c r="A406" s="7" t="s">
        <v>1267</v>
      </c>
    </row>
    <row r="407" spans="1:4">
      <c r="C407" s="32" t="s">
        <v>1268</v>
      </c>
    </row>
    <row r="408" spans="1:4">
      <c r="D408" s="32" t="s">
        <v>1269</v>
      </c>
    </row>
    <row r="410" spans="1:4">
      <c r="A410" s="7" t="s">
        <v>1335</v>
      </c>
    </row>
    <row r="411" spans="1:4">
      <c r="B411" s="69" t="s">
        <v>1336</v>
      </c>
    </row>
    <row r="412" spans="1:4">
      <c r="C412" s="41" t="s">
        <v>1337</v>
      </c>
    </row>
    <row r="413" spans="1:4">
      <c r="C413" s="41" t="s">
        <v>1338</v>
      </c>
    </row>
    <row r="414" spans="1:4">
      <c r="C414" s="41" t="s">
        <v>1339</v>
      </c>
    </row>
    <row r="416" spans="1:4">
      <c r="B416" s="32" t="s">
        <v>1340</v>
      </c>
    </row>
    <row r="418" spans="1:5">
      <c r="A418" s="7" t="s">
        <v>1341</v>
      </c>
    </row>
    <row r="419" spans="1:5">
      <c r="B419" s="32" t="s">
        <v>1342</v>
      </c>
    </row>
    <row r="420" spans="1:5">
      <c r="C420" s="32" t="s">
        <v>1343</v>
      </c>
    </row>
    <row r="421" spans="1:5">
      <c r="D421" s="32" t="s">
        <v>1344</v>
      </c>
    </row>
    <row r="422" spans="1:5">
      <c r="E422" s="32" t="s">
        <v>1345</v>
      </c>
    </row>
    <row r="425" spans="1:5">
      <c r="A425" s="7" t="s">
        <v>1346</v>
      </c>
    </row>
    <row r="426" spans="1:5">
      <c r="B426" s="32" t="s">
        <v>1347</v>
      </c>
    </row>
    <row r="427" spans="1:5">
      <c r="C427" t="s">
        <v>1348</v>
      </c>
    </row>
    <row r="429" spans="1:5">
      <c r="A429" s="7" t="s">
        <v>1349</v>
      </c>
    </row>
    <row r="430" spans="1:5">
      <c r="B430" s="23" t="s">
        <v>1350</v>
      </c>
    </row>
    <row r="431" spans="1:5">
      <c r="C431" t="s">
        <v>1351</v>
      </c>
    </row>
    <row r="433" spans="1:7">
      <c r="B433" t="s">
        <v>1352</v>
      </c>
    </row>
    <row r="435" spans="1:7">
      <c r="A435" s="7" t="s">
        <v>1364</v>
      </c>
    </row>
    <row r="436" spans="1:7">
      <c r="B436" t="s">
        <v>1365</v>
      </c>
    </row>
    <row r="437" spans="1:7">
      <c r="C437" s="32" t="s">
        <v>1366</v>
      </c>
    </row>
    <row r="439" spans="1:7">
      <c r="B439" s="32" t="s">
        <v>1367</v>
      </c>
    </row>
    <row r="440" spans="1:7">
      <c r="C440" t="s">
        <v>1368</v>
      </c>
      <c r="G440" s="32" t="s">
        <v>1369</v>
      </c>
    </row>
    <row r="441" spans="1:7">
      <c r="C441" t="s">
        <v>1371</v>
      </c>
    </row>
    <row r="442" spans="1:7">
      <c r="C442" t="s">
        <v>1370</v>
      </c>
    </row>
    <row r="444" spans="1:7">
      <c r="A444" s="7" t="s">
        <v>1372</v>
      </c>
    </row>
    <row r="445" spans="1:7">
      <c r="B445" t="s">
        <v>1373</v>
      </c>
    </row>
    <row r="447" spans="1:7">
      <c r="A447" s="7" t="s">
        <v>1434</v>
      </c>
    </row>
    <row r="448" spans="1:7">
      <c r="B448" t="s">
        <v>1435</v>
      </c>
    </row>
    <row r="449" spans="1:4">
      <c r="B449" s="69" t="s">
        <v>1437</v>
      </c>
    </row>
    <row r="451" spans="1:4">
      <c r="A451" s="7" t="s">
        <v>1456</v>
      </c>
    </row>
    <row r="452" spans="1:4">
      <c r="B452" s="32" t="s">
        <v>1460</v>
      </c>
    </row>
    <row r="453" spans="1:4">
      <c r="C453" s="32" t="s">
        <v>1457</v>
      </c>
    </row>
    <row r="454" spans="1:4">
      <c r="C454" s="36" t="s">
        <v>1458</v>
      </c>
    </row>
    <row r="455" spans="1:4">
      <c r="D455" s="41" t="s">
        <v>1459</v>
      </c>
    </row>
    <row r="457" spans="1:4">
      <c r="A457" s="7" t="s">
        <v>1472</v>
      </c>
    </row>
    <row r="458" spans="1:4">
      <c r="B458" t="s">
        <v>1473</v>
      </c>
    </row>
    <row r="460" spans="1:4">
      <c r="A460" s="7" t="s">
        <v>1477</v>
      </c>
    </row>
    <row r="461" spans="1:4">
      <c r="B461" s="40" t="s">
        <v>1505</v>
      </c>
    </row>
    <row r="463" spans="1:4">
      <c r="A463" s="7" t="s">
        <v>1506</v>
      </c>
    </row>
    <row r="464" spans="1:4">
      <c r="B464" s="32" t="s">
        <v>1507</v>
      </c>
    </row>
    <row r="465" spans="1:4">
      <c r="B465" t="s">
        <v>1508</v>
      </c>
    </row>
    <row r="466" spans="1:4">
      <c r="B466" t="s">
        <v>1509</v>
      </c>
    </row>
    <row r="467" spans="1:4">
      <c r="B467" s="32" t="s">
        <v>1511</v>
      </c>
    </row>
    <row r="468" spans="1:4">
      <c r="B468" s="32" t="s">
        <v>1510</v>
      </c>
    </row>
    <row r="470" spans="1:4">
      <c r="B470" s="32" t="s">
        <v>1512</v>
      </c>
    </row>
    <row r="471" spans="1:4">
      <c r="C471" s="32" t="s">
        <v>1513</v>
      </c>
    </row>
    <row r="473" spans="1:4">
      <c r="A473" s="7" t="s">
        <v>1514</v>
      </c>
    </row>
    <row r="476" spans="1:4">
      <c r="A476" s="7" t="s">
        <v>1514</v>
      </c>
    </row>
    <row r="477" spans="1:4">
      <c r="B477" s="39" t="s">
        <v>1515</v>
      </c>
    </row>
    <row r="478" spans="1:4">
      <c r="B478" s="40" t="s">
        <v>1516</v>
      </c>
    </row>
    <row r="479" spans="1:4">
      <c r="C479" s="39" t="s">
        <v>1517</v>
      </c>
    </row>
    <row r="480" spans="1:4">
      <c r="D480" s="32" t="s">
        <v>1518</v>
      </c>
    </row>
    <row r="481" spans="1:4">
      <c r="D481" s="32" t="s">
        <v>1519</v>
      </c>
    </row>
    <row r="482" spans="1:4">
      <c r="C482" s="7" t="s">
        <v>1521</v>
      </c>
    </row>
    <row r="483" spans="1:4">
      <c r="B483" s="32"/>
    </row>
    <row r="484" spans="1:4">
      <c r="B484" s="32" t="s">
        <v>1520</v>
      </c>
    </row>
    <row r="486" spans="1:4">
      <c r="A486" s="7" t="s">
        <v>2937</v>
      </c>
    </row>
    <row r="487" spans="1:4">
      <c r="B487" s="32" t="s">
        <v>2938</v>
      </c>
    </row>
    <row r="488" spans="1:4">
      <c r="C488" s="36" t="s">
        <v>2939</v>
      </c>
    </row>
    <row r="490" spans="1:4">
      <c r="A490" s="7" t="s">
        <v>3004</v>
      </c>
    </row>
    <row r="491" spans="1:4">
      <c r="B491" t="s">
        <v>3006</v>
      </c>
    </row>
    <row r="492" spans="1:4">
      <c r="C492" s="23" t="s">
        <v>3007</v>
      </c>
    </row>
    <row r="493" spans="1:4">
      <c r="C493" s="23" t="s">
        <v>3012</v>
      </c>
    </row>
    <row r="494" spans="1:4">
      <c r="C494" s="22" t="s">
        <v>3008</v>
      </c>
    </row>
    <row r="495" spans="1:4">
      <c r="C495" s="252" t="s">
        <v>3018</v>
      </c>
    </row>
    <row r="496" spans="1:4">
      <c r="B496" s="22" t="s">
        <v>3009</v>
      </c>
    </row>
    <row r="497" spans="1:4">
      <c r="B497" t="s">
        <v>3010</v>
      </c>
    </row>
    <row r="498" spans="1:4">
      <c r="B498" t="s">
        <v>3011</v>
      </c>
    </row>
    <row r="499" spans="1:4">
      <c r="B499" s="32" t="s">
        <v>3005</v>
      </c>
    </row>
    <row r="501" spans="1:4">
      <c r="A501" s="7" t="s">
        <v>3017</v>
      </c>
    </row>
    <row r="502" spans="1:4">
      <c r="B502" s="36" t="s">
        <v>3019</v>
      </c>
    </row>
    <row r="503" spans="1:4">
      <c r="C503" t="s">
        <v>3021</v>
      </c>
    </row>
    <row r="504" spans="1:4">
      <c r="D504" t="s">
        <v>3020</v>
      </c>
    </row>
    <row r="506" spans="1:4">
      <c r="A506" s="7" t="s">
        <v>3027</v>
      </c>
    </row>
    <row r="507" spans="1:4">
      <c r="B507" t="s">
        <v>3028</v>
      </c>
    </row>
    <row r="508" spans="1:4">
      <c r="C508" t="s">
        <v>3029</v>
      </c>
    </row>
    <row r="510" spans="1:4">
      <c r="A510" s="7" t="s">
        <v>3032</v>
      </c>
    </row>
    <row r="511" spans="1:4">
      <c r="B511" t="s">
        <v>3033</v>
      </c>
    </row>
    <row r="512" spans="1:4">
      <c r="C512" t="s">
        <v>3035</v>
      </c>
    </row>
    <row r="513" spans="1:5">
      <c r="C513" t="s">
        <v>3036</v>
      </c>
    </row>
    <row r="514" spans="1:5">
      <c r="B514" t="s">
        <v>3034</v>
      </c>
    </row>
    <row r="515" spans="1:5">
      <c r="B515" t="s">
        <v>3038</v>
      </c>
    </row>
    <row r="518" spans="1:5">
      <c r="A518" s="7" t="s">
        <v>3061</v>
      </c>
      <c r="B518" s="257"/>
    </row>
    <row r="519" spans="1:5">
      <c r="B519" s="32" t="s">
        <v>3062</v>
      </c>
    </row>
    <row r="520" spans="1:5">
      <c r="C520" s="32" t="s">
        <v>3063</v>
      </c>
    </row>
    <row r="521" spans="1:5">
      <c r="D521" s="41" t="s">
        <v>3065</v>
      </c>
      <c r="E521" s="258"/>
    </row>
    <row r="522" spans="1:5">
      <c r="E522" t="s">
        <v>3064</v>
      </c>
    </row>
    <row r="524" spans="1:5">
      <c r="A524" s="7" t="s">
        <v>3066</v>
      </c>
    </row>
    <row r="525" spans="1:5">
      <c r="B525" t="s">
        <v>3067</v>
      </c>
    </row>
    <row r="527" spans="1:5">
      <c r="A527" s="7" t="s">
        <v>3068</v>
      </c>
    </row>
    <row r="528" spans="1:5">
      <c r="B528" t="s">
        <v>3069</v>
      </c>
    </row>
    <row r="529" spans="2:28">
      <c r="B529" t="s">
        <v>3071</v>
      </c>
    </row>
    <row r="530" spans="2:28">
      <c r="C530" t="s">
        <v>3070</v>
      </c>
    </row>
    <row r="531" spans="2:28">
      <c r="D531" t="s">
        <v>3074</v>
      </c>
      <c r="AB531" t="s">
        <v>3083</v>
      </c>
    </row>
    <row r="532" spans="2:28">
      <c r="E532" t="s">
        <v>3082</v>
      </c>
      <c r="W532" t="s">
        <v>3078</v>
      </c>
      <c r="AB532" t="s">
        <v>3075</v>
      </c>
    </row>
    <row r="533" spans="2:28">
      <c r="E533" t="s">
        <v>3072</v>
      </c>
      <c r="W533" t="s">
        <v>3079</v>
      </c>
    </row>
    <row r="534" spans="2:28">
      <c r="D534" t="s">
        <v>3073</v>
      </c>
    </row>
    <row r="535" spans="2:28">
      <c r="E535" t="s">
        <v>3082</v>
      </c>
      <c r="W535" s="32" t="s">
        <v>3080</v>
      </c>
    </row>
    <row r="536" spans="2:28">
      <c r="W536" s="32"/>
    </row>
    <row r="537" spans="2:28">
      <c r="C537" t="s">
        <v>3076</v>
      </c>
    </row>
    <row r="538" spans="2:28">
      <c r="D538" t="s">
        <v>3077</v>
      </c>
    </row>
    <row r="539" spans="2:28">
      <c r="E539" t="s">
        <v>3082</v>
      </c>
      <c r="W539" t="s">
        <v>3081</v>
      </c>
      <c r="AB539" t="s">
        <v>3083</v>
      </c>
    </row>
    <row r="540" spans="2:28">
      <c r="D540" t="s">
        <v>3084</v>
      </c>
      <c r="AB540" t="s">
        <v>3075</v>
      </c>
    </row>
    <row r="541" spans="2:28">
      <c r="E541" t="s">
        <v>3082</v>
      </c>
      <c r="W541" t="s">
        <v>3079</v>
      </c>
    </row>
    <row r="543" spans="2:28">
      <c r="C543" t="s">
        <v>3085</v>
      </c>
      <c r="D543" s="7"/>
    </row>
    <row r="544" spans="2:28">
      <c r="D544" t="s">
        <v>3074</v>
      </c>
      <c r="AB544" t="s">
        <v>3083</v>
      </c>
    </row>
    <row r="545" spans="1:28">
      <c r="E545" t="s">
        <v>3082</v>
      </c>
      <c r="W545" t="s">
        <v>3078</v>
      </c>
      <c r="AB545" t="s">
        <v>3075</v>
      </c>
    </row>
    <row r="546" spans="1:28">
      <c r="E546" t="s">
        <v>3072</v>
      </c>
      <c r="W546" t="s">
        <v>3079</v>
      </c>
    </row>
    <row r="547" spans="1:28">
      <c r="D547" t="s">
        <v>3073</v>
      </c>
    </row>
    <row r="548" spans="1:28">
      <c r="E548" t="s">
        <v>3082</v>
      </c>
      <c r="W548" s="32" t="s">
        <v>3080</v>
      </c>
    </row>
    <row r="552" spans="1:28">
      <c r="B552" s="32" t="s">
        <v>3086</v>
      </c>
      <c r="H552" t="s">
        <v>3093</v>
      </c>
    </row>
    <row r="553" spans="1:28">
      <c r="C553" t="s">
        <v>3070</v>
      </c>
      <c r="E553" t="s">
        <v>3091</v>
      </c>
    </row>
    <row r="554" spans="1:28">
      <c r="C554" t="s">
        <v>3087</v>
      </c>
      <c r="E554" s="7" t="s">
        <v>3088</v>
      </c>
      <c r="H554" s="7" t="s">
        <v>3094</v>
      </c>
    </row>
    <row r="555" spans="1:28">
      <c r="C555" t="s">
        <v>3089</v>
      </c>
      <c r="E555" t="s">
        <v>3095</v>
      </c>
      <c r="H555" s="7" t="s">
        <v>3096</v>
      </c>
    </row>
    <row r="556" spans="1:28">
      <c r="C556" t="s">
        <v>3090</v>
      </c>
      <c r="E556" t="s">
        <v>3092</v>
      </c>
      <c r="H556" s="7" t="s">
        <v>3097</v>
      </c>
    </row>
    <row r="558" spans="1:28">
      <c r="A558" s="36" t="s">
        <v>3098</v>
      </c>
    </row>
    <row r="559" spans="1:28">
      <c r="A559" s="36" t="s">
        <v>3099</v>
      </c>
    </row>
    <row r="561" spans="1:5">
      <c r="A561" s="259" t="s">
        <v>3102</v>
      </c>
    </row>
    <row r="562" spans="1:5">
      <c r="B562" t="s">
        <v>3103</v>
      </c>
      <c r="E562" s="7"/>
    </row>
    <row r="563" spans="1:5">
      <c r="C563" s="7" t="s">
        <v>3104</v>
      </c>
      <c r="E563" s="7"/>
    </row>
    <row r="564" spans="1:5">
      <c r="D564" s="32" t="s">
        <v>3105</v>
      </c>
      <c r="E564" s="7"/>
    </row>
    <row r="565" spans="1:5">
      <c r="E565" s="27" t="s">
        <v>3106</v>
      </c>
    </row>
    <row r="566" spans="1:5">
      <c r="B566" s="32" t="s">
        <v>3107</v>
      </c>
    </row>
    <row r="567" spans="1:5">
      <c r="C567" s="260" t="s">
        <v>3113</v>
      </c>
    </row>
    <row r="568" spans="1:5">
      <c r="D568" t="s">
        <v>3111</v>
      </c>
    </row>
    <row r="569" spans="1:5">
      <c r="E569" s="32" t="s">
        <v>3112</v>
      </c>
    </row>
    <row r="570" spans="1:5">
      <c r="E570" t="s">
        <v>3108</v>
      </c>
    </row>
    <row r="571" spans="1:5">
      <c r="E571" t="s">
        <v>3109</v>
      </c>
    </row>
    <row r="572" spans="1:5">
      <c r="E572" t="s">
        <v>3110</v>
      </c>
    </row>
    <row r="573" spans="1:5">
      <c r="B573" t="s">
        <v>3115</v>
      </c>
    </row>
    <row r="574" spans="1:5">
      <c r="C574" s="36" t="s">
        <v>3116</v>
      </c>
    </row>
    <row r="577" spans="1:3">
      <c r="B577" s="32" t="s">
        <v>3114</v>
      </c>
    </row>
    <row r="578" spans="1:3">
      <c r="B578" t="s">
        <v>3117</v>
      </c>
    </row>
    <row r="579" spans="1:3">
      <c r="B579" s="37" t="s">
        <v>3119</v>
      </c>
    </row>
    <row r="580" spans="1:3">
      <c r="B580" t="s">
        <v>3118</v>
      </c>
    </row>
    <row r="581" spans="1:3" ht="12.75" customHeight="1"/>
    <row r="582" spans="1:3">
      <c r="A582" s="259" t="s">
        <v>3216</v>
      </c>
    </row>
    <row r="583" spans="1:3">
      <c r="B583" t="s">
        <v>3217</v>
      </c>
    </row>
    <row r="584" spans="1:3">
      <c r="B584" t="s">
        <v>3218</v>
      </c>
    </row>
    <row r="585" spans="1:3">
      <c r="B585" s="32" t="s">
        <v>3219</v>
      </c>
    </row>
    <row r="586" spans="1:3">
      <c r="B586" s="32" t="s">
        <v>3220</v>
      </c>
    </row>
    <row r="587" spans="1:3">
      <c r="B587" s="32" t="s">
        <v>3221</v>
      </c>
    </row>
    <row r="588" spans="1:3">
      <c r="B588" s="32" t="s">
        <v>3222</v>
      </c>
    </row>
    <row r="590" spans="1:3">
      <c r="A590" s="259" t="s">
        <v>3223</v>
      </c>
    </row>
    <row r="591" spans="1:3">
      <c r="B591" s="32" t="s">
        <v>3224</v>
      </c>
    </row>
    <row r="592" spans="1:3">
      <c r="C592" s="32" t="s">
        <v>3225</v>
      </c>
    </row>
    <row r="594" spans="1:5">
      <c r="A594" s="7" t="s">
        <v>3226</v>
      </c>
    </row>
    <row r="595" spans="1:5">
      <c r="B595" s="32" t="s">
        <v>3227</v>
      </c>
    </row>
    <row r="596" spans="1:5">
      <c r="B596" s="32" t="s">
        <v>3228</v>
      </c>
    </row>
    <row r="597" spans="1:5">
      <c r="B597" t="s">
        <v>3229</v>
      </c>
    </row>
    <row r="598" spans="1:5">
      <c r="C598" s="32" t="s">
        <v>3230</v>
      </c>
    </row>
    <row r="599" spans="1:5">
      <c r="B599" s="32" t="s">
        <v>3231</v>
      </c>
    </row>
    <row r="600" spans="1:5">
      <c r="B600" s="32" t="s">
        <v>3232</v>
      </c>
    </row>
    <row r="601" spans="1:5">
      <c r="C601" s="32" t="s">
        <v>3233</v>
      </c>
    </row>
    <row r="602" spans="1:5">
      <c r="B602" s="32" t="s">
        <v>3234</v>
      </c>
    </row>
    <row r="603" spans="1:5">
      <c r="C603" s="32" t="s">
        <v>3235</v>
      </c>
    </row>
    <row r="604" spans="1:5">
      <c r="B604" s="32" t="s">
        <v>3236</v>
      </c>
    </row>
    <row r="605" spans="1:5">
      <c r="C605" s="32" t="s">
        <v>3237</v>
      </c>
    </row>
    <row r="606" spans="1:5">
      <c r="D606" s="32" t="s">
        <v>3238</v>
      </c>
    </row>
    <row r="607" spans="1:5">
      <c r="E607" s="32" t="s">
        <v>3239</v>
      </c>
    </row>
    <row r="608" spans="1:5">
      <c r="D608" s="32" t="s">
        <v>3240</v>
      </c>
    </row>
    <row r="609" spans="2:3">
      <c r="B609" s="32" t="s">
        <v>3241</v>
      </c>
    </row>
    <row r="610" spans="2:3">
      <c r="B610" s="32" t="s">
        <v>3242</v>
      </c>
    </row>
    <row r="611" spans="2:3">
      <c r="C611" s="32" t="s">
        <v>3243</v>
      </c>
    </row>
    <row r="612" spans="2:3">
      <c r="B612" s="32" t="s">
        <v>3244</v>
      </c>
    </row>
    <row r="613" spans="2:3">
      <c r="C613" t="s">
        <v>3245</v>
      </c>
    </row>
    <row r="614" spans="2:3">
      <c r="C614" t="s">
        <v>3246</v>
      </c>
    </row>
    <row r="615" spans="2:3">
      <c r="B615" s="32" t="s">
        <v>3247</v>
      </c>
    </row>
    <row r="616" spans="2:3">
      <c r="B616" s="69" t="s">
        <v>3248</v>
      </c>
    </row>
  </sheetData>
  <phoneticPr fontId="3"/>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JU182"/>
  <sheetViews>
    <sheetView tabSelected="1" topLeftCell="EU28" zoomScale="85" zoomScaleNormal="85" workbookViewId="0">
      <selection activeCell="GA59" sqref="GA59:GL65"/>
    </sheetView>
  </sheetViews>
  <sheetFormatPr defaultColWidth="2.625" defaultRowHeight="14.25"/>
  <cols>
    <col min="4" max="4" width="4.875" bestFit="1" customWidth="1"/>
    <col min="5" max="10" width="3.75" bestFit="1" customWidth="1"/>
    <col min="11" max="11" width="4.875" bestFit="1" customWidth="1"/>
    <col min="12" max="14" width="3.75" bestFit="1" customWidth="1"/>
    <col min="15" max="17" width="3.75" customWidth="1"/>
    <col min="20" max="20" width="4.875" bestFit="1" customWidth="1"/>
    <col min="21" max="26" width="3.75" bestFit="1" customWidth="1"/>
    <col min="27" max="27" width="4.875" bestFit="1" customWidth="1"/>
    <col min="28" max="30" width="3.75" bestFit="1" customWidth="1"/>
    <col min="31" max="31" width="3.75" customWidth="1"/>
    <col min="32" max="34" width="3.75" bestFit="1" customWidth="1"/>
    <col min="41" max="43" width="3.75" bestFit="1" customWidth="1"/>
  </cols>
  <sheetData>
    <row r="1" spans="2:281">
      <c r="B1" s="36" t="s">
        <v>1522</v>
      </c>
      <c r="R1" s="36" t="s">
        <v>1522</v>
      </c>
    </row>
    <row r="2" spans="2:281">
      <c r="D2">
        <v>24</v>
      </c>
      <c r="E2">
        <v>23</v>
      </c>
      <c r="F2">
        <v>22</v>
      </c>
      <c r="G2">
        <v>21</v>
      </c>
      <c r="H2">
        <v>20</v>
      </c>
      <c r="I2">
        <v>19</v>
      </c>
      <c r="J2">
        <v>18</v>
      </c>
      <c r="K2">
        <v>17</v>
      </c>
      <c r="L2">
        <v>16</v>
      </c>
      <c r="M2">
        <v>15</v>
      </c>
      <c r="N2">
        <v>14</v>
      </c>
      <c r="T2">
        <v>24</v>
      </c>
      <c r="U2">
        <v>23</v>
      </c>
      <c r="V2">
        <v>22</v>
      </c>
      <c r="W2">
        <v>21</v>
      </c>
      <c r="X2">
        <v>20</v>
      </c>
      <c r="Y2">
        <v>19</v>
      </c>
      <c r="Z2">
        <v>18</v>
      </c>
      <c r="AA2">
        <v>17</v>
      </c>
      <c r="AB2">
        <v>16</v>
      </c>
      <c r="AC2">
        <v>15</v>
      </c>
      <c r="AD2">
        <v>14</v>
      </c>
      <c r="AF2">
        <v>12</v>
      </c>
      <c r="AG2">
        <v>11</v>
      </c>
      <c r="AH2">
        <v>10</v>
      </c>
      <c r="AI2">
        <v>9</v>
      </c>
      <c r="AJ2">
        <v>8</v>
      </c>
      <c r="AK2">
        <v>7</v>
      </c>
      <c r="AL2">
        <v>6</v>
      </c>
      <c r="AM2">
        <v>5</v>
      </c>
      <c r="AN2">
        <v>4</v>
      </c>
      <c r="AO2">
        <v>3</v>
      </c>
      <c r="AP2">
        <v>2</v>
      </c>
      <c r="AQ2">
        <v>1</v>
      </c>
    </row>
    <row r="3" spans="2:281">
      <c r="D3">
        <v>1</v>
      </c>
      <c r="E3">
        <v>2</v>
      </c>
      <c r="F3">
        <v>3</v>
      </c>
      <c r="G3">
        <v>4</v>
      </c>
      <c r="H3">
        <v>5</v>
      </c>
      <c r="I3">
        <v>6</v>
      </c>
      <c r="J3">
        <v>7</v>
      </c>
      <c r="K3">
        <v>8</v>
      </c>
      <c r="L3">
        <v>9</v>
      </c>
      <c r="M3">
        <v>0</v>
      </c>
      <c r="N3">
        <v>11</v>
      </c>
      <c r="T3">
        <v>1</v>
      </c>
      <c r="U3">
        <v>2</v>
      </c>
      <c r="V3">
        <v>3</v>
      </c>
      <c r="W3">
        <v>4</v>
      </c>
      <c r="X3">
        <v>5</v>
      </c>
      <c r="Y3">
        <v>6</v>
      </c>
      <c r="Z3">
        <v>7</v>
      </c>
      <c r="AA3">
        <v>8</v>
      </c>
      <c r="AB3">
        <v>9</v>
      </c>
      <c r="AC3">
        <v>0</v>
      </c>
      <c r="AD3">
        <v>11</v>
      </c>
      <c r="AF3">
        <v>1</v>
      </c>
      <c r="AG3">
        <v>2</v>
      </c>
      <c r="AH3">
        <v>3</v>
      </c>
      <c r="AI3">
        <v>4</v>
      </c>
      <c r="AJ3">
        <v>5</v>
      </c>
      <c r="AK3">
        <v>6</v>
      </c>
      <c r="AL3">
        <v>7</v>
      </c>
      <c r="AM3">
        <v>8</v>
      </c>
      <c r="AN3">
        <v>9</v>
      </c>
      <c r="AO3">
        <v>10</v>
      </c>
      <c r="AP3">
        <v>11</v>
      </c>
      <c r="AQ3">
        <v>12</v>
      </c>
    </row>
    <row r="4" spans="2:281">
      <c r="AL4" s="23"/>
      <c r="AM4" s="23"/>
      <c r="AN4" s="23"/>
      <c r="AO4" s="23"/>
      <c r="AP4" s="23"/>
      <c r="AQ4" s="23"/>
      <c r="AR4" t="s">
        <v>1523</v>
      </c>
      <c r="BC4" t="s">
        <v>1524</v>
      </c>
    </row>
    <row r="5" spans="2:281">
      <c r="D5" s="23"/>
      <c r="E5" s="23"/>
      <c r="F5" s="23"/>
      <c r="G5" s="23"/>
      <c r="H5" s="23"/>
      <c r="I5" s="23"/>
      <c r="J5" s="23"/>
      <c r="K5" s="23"/>
      <c r="L5" s="23"/>
      <c r="M5" s="23"/>
      <c r="N5" s="23"/>
      <c r="O5" s="23"/>
      <c r="P5" s="23"/>
      <c r="Q5" s="23"/>
      <c r="T5" s="23"/>
      <c r="U5" s="23"/>
      <c r="V5" s="23"/>
      <c r="W5" s="23"/>
      <c r="X5" s="23"/>
      <c r="Y5" s="23"/>
      <c r="Z5" s="23"/>
      <c r="AA5" s="23"/>
      <c r="AB5" s="23"/>
      <c r="AC5" s="23"/>
      <c r="AD5" s="23"/>
      <c r="AE5" s="23"/>
      <c r="AF5" s="23"/>
      <c r="AG5" s="23"/>
      <c r="AH5" s="23"/>
      <c r="AI5" s="23"/>
      <c r="AJ5" s="23"/>
      <c r="AK5" s="23"/>
      <c r="AL5" s="23"/>
      <c r="AM5" s="23"/>
      <c r="AN5" s="23"/>
      <c r="AO5" s="23"/>
      <c r="AP5" s="23"/>
      <c r="AQ5" s="23"/>
      <c r="AR5" t="s">
        <v>1525</v>
      </c>
      <c r="BC5" t="s">
        <v>1524</v>
      </c>
    </row>
    <row r="6" spans="2:281">
      <c r="AO6" s="23"/>
      <c r="AP6" s="23"/>
      <c r="AQ6" s="23"/>
      <c r="AR6" t="s">
        <v>1526</v>
      </c>
      <c r="BC6" t="s">
        <v>1527</v>
      </c>
    </row>
    <row r="7" spans="2:281">
      <c r="AF7" s="23"/>
      <c r="AG7" s="23"/>
      <c r="AH7" s="23"/>
      <c r="AI7" s="23"/>
      <c r="AJ7" s="23"/>
      <c r="AK7" s="23"/>
      <c r="AL7" s="23"/>
      <c r="AM7" s="23"/>
      <c r="AN7" s="23"/>
      <c r="AO7" s="23"/>
      <c r="AP7" s="23"/>
      <c r="AQ7" s="23"/>
      <c r="AR7" t="s">
        <v>1528</v>
      </c>
      <c r="BC7" t="s">
        <v>1527</v>
      </c>
    </row>
    <row r="8" spans="2:281">
      <c r="AF8" s="33"/>
      <c r="AG8" s="33"/>
      <c r="AH8" s="33"/>
      <c r="AI8" s="33"/>
      <c r="AJ8" s="33"/>
      <c r="AK8" s="33"/>
      <c r="AL8" s="99"/>
      <c r="AM8" s="99"/>
      <c r="AN8" s="99"/>
      <c r="AO8" s="23"/>
      <c r="AP8" s="23"/>
      <c r="AQ8" s="23"/>
      <c r="AR8" t="s">
        <v>1529</v>
      </c>
      <c r="BC8" t="s">
        <v>1527</v>
      </c>
    </row>
    <row r="9" spans="2:281">
      <c r="AF9" s="100"/>
      <c r="AG9" s="100"/>
      <c r="AH9" s="100"/>
      <c r="AI9" s="100"/>
      <c r="AJ9" s="100"/>
      <c r="AK9" s="100"/>
      <c r="AL9" s="100"/>
      <c r="AM9" s="100"/>
      <c r="AN9" s="100"/>
      <c r="AO9" s="100"/>
      <c r="AP9" s="100"/>
      <c r="AQ9" s="100"/>
      <c r="AR9" t="s">
        <v>1530</v>
      </c>
      <c r="BC9" t="s">
        <v>1531</v>
      </c>
    </row>
    <row r="10" spans="2:281">
      <c r="AF10" s="99"/>
      <c r="AG10" s="99"/>
      <c r="AH10" s="99"/>
      <c r="AI10" s="99"/>
      <c r="AJ10" s="99"/>
      <c r="AK10" s="99"/>
      <c r="AL10" s="100"/>
      <c r="AM10" s="100"/>
      <c r="AN10" s="100"/>
      <c r="AO10" s="100"/>
      <c r="AP10" s="100"/>
      <c r="AQ10" s="100"/>
      <c r="AR10" t="s">
        <v>1532</v>
      </c>
      <c r="BC10" t="s">
        <v>1527</v>
      </c>
    </row>
    <row r="11" spans="2:281">
      <c r="B11" t="s">
        <v>3250</v>
      </c>
    </row>
    <row r="12" spans="2:281">
      <c r="JI12" s="205" t="s">
        <v>1536</v>
      </c>
      <c r="JJ12" s="205"/>
      <c r="JK12" s="205"/>
      <c r="JL12" s="205"/>
      <c r="JM12" s="205"/>
      <c r="JN12" s="205"/>
      <c r="JO12" s="205"/>
      <c r="JP12" s="205"/>
      <c r="JQ12" s="205"/>
      <c r="JR12" s="205"/>
      <c r="JS12" s="205"/>
      <c r="JT12" s="205"/>
      <c r="JU12" s="205"/>
    </row>
    <row r="13" spans="2:281" ht="17.25">
      <c r="B13" t="s">
        <v>1533</v>
      </c>
      <c r="R13" t="s">
        <v>3251</v>
      </c>
      <c r="AH13" t="s">
        <v>1534</v>
      </c>
      <c r="BC13" s="273" t="s">
        <v>1535</v>
      </c>
      <c r="BD13" s="273"/>
      <c r="BE13" s="273"/>
      <c r="BF13" s="273"/>
      <c r="BG13" s="273"/>
      <c r="BH13" s="273"/>
      <c r="BI13" s="273"/>
      <c r="BJ13" s="273"/>
      <c r="BK13" s="273"/>
      <c r="BL13" s="273"/>
      <c r="BM13" s="273"/>
      <c r="BN13" s="273"/>
      <c r="BO13" s="273"/>
      <c r="BS13" t="s">
        <v>1536</v>
      </c>
      <c r="CI13" t="s">
        <v>1537</v>
      </c>
      <c r="CY13" t="s">
        <v>1539</v>
      </c>
      <c r="DO13" t="s">
        <v>1540</v>
      </c>
      <c r="EE13" t="s">
        <v>1541</v>
      </c>
      <c r="EU13" t="s">
        <v>1543</v>
      </c>
      <c r="FK13" t="s">
        <v>1544</v>
      </c>
      <c r="GA13" t="s">
        <v>1545</v>
      </c>
      <c r="GQ13" s="101" t="s">
        <v>1546</v>
      </c>
      <c r="GR13" s="101"/>
      <c r="GS13" s="101"/>
      <c r="GT13" s="101"/>
      <c r="GU13" s="101"/>
      <c r="GV13" s="101"/>
      <c r="GW13" s="101"/>
      <c r="GX13" s="101"/>
      <c r="GY13" s="101"/>
      <c r="GZ13" s="101"/>
      <c r="HA13" s="101"/>
      <c r="HB13" s="101"/>
      <c r="HC13" s="101"/>
      <c r="HG13" s="101" t="s">
        <v>1547</v>
      </c>
      <c r="HH13" s="101"/>
      <c r="HI13" s="101"/>
      <c r="HJ13" s="101"/>
      <c r="HK13" s="101"/>
      <c r="HL13" s="101"/>
      <c r="HM13" s="101"/>
      <c r="HN13" s="101"/>
      <c r="HO13" s="101"/>
      <c r="HP13" s="101"/>
      <c r="HQ13" s="101"/>
      <c r="HR13" s="101"/>
      <c r="HS13" s="101"/>
      <c r="HT13" s="101"/>
      <c r="HU13" s="101"/>
      <c r="HV13" s="101"/>
      <c r="HZ13" s="102" t="s">
        <v>1547</v>
      </c>
      <c r="IA13" s="102"/>
      <c r="IB13" s="102"/>
      <c r="IC13" s="102"/>
      <c r="ID13" s="102"/>
      <c r="IE13" s="102"/>
      <c r="IF13" s="102"/>
      <c r="IG13" s="102"/>
      <c r="IH13" s="102"/>
      <c r="II13" s="102"/>
      <c r="IJ13" s="102"/>
      <c r="IK13" s="102"/>
      <c r="IL13" s="102"/>
      <c r="IM13" s="102"/>
      <c r="IN13" s="102"/>
      <c r="JI13" s="206" t="s">
        <v>2742</v>
      </c>
      <c r="JJ13" s="207"/>
      <c r="JK13" s="207"/>
      <c r="JL13" s="207"/>
      <c r="JM13" s="207"/>
      <c r="JN13" s="207"/>
      <c r="JO13" s="206" t="s">
        <v>2743</v>
      </c>
      <c r="JP13" s="207"/>
      <c r="JQ13" s="207"/>
      <c r="JR13" s="207"/>
      <c r="JS13" s="207"/>
      <c r="JT13" s="207"/>
      <c r="JU13" s="208"/>
    </row>
    <row r="14" spans="2:281" ht="17.25">
      <c r="B14" s="103" t="s">
        <v>1548</v>
      </c>
      <c r="C14" s="104"/>
      <c r="D14" s="104"/>
      <c r="E14" s="104"/>
      <c r="F14" s="104"/>
      <c r="G14" s="104"/>
      <c r="H14" s="105" t="s">
        <v>1106</v>
      </c>
      <c r="I14" s="104"/>
      <c r="J14" s="104"/>
      <c r="K14" s="104"/>
      <c r="L14" s="104"/>
      <c r="M14" s="104"/>
      <c r="N14" s="106"/>
      <c r="R14" s="103" t="s">
        <v>1548</v>
      </c>
      <c r="S14" s="104"/>
      <c r="T14" s="104"/>
      <c r="U14" s="104"/>
      <c r="V14" s="104"/>
      <c r="W14" s="104"/>
      <c r="X14" s="105" t="s">
        <v>1106</v>
      </c>
      <c r="Y14" s="104"/>
      <c r="Z14" s="104"/>
      <c r="AA14" s="104"/>
      <c r="AB14" s="104"/>
      <c r="AC14" s="104"/>
      <c r="AD14" s="106"/>
      <c r="AH14" s="103" t="s">
        <v>1549</v>
      </c>
      <c r="AI14" s="104"/>
      <c r="AJ14" s="104"/>
      <c r="AK14" s="104"/>
      <c r="AL14" s="104"/>
      <c r="AM14" s="104"/>
      <c r="AN14" s="104"/>
      <c r="AO14" s="104"/>
      <c r="AP14" s="104"/>
      <c r="AQ14" s="105" t="s">
        <v>1550</v>
      </c>
      <c r="AR14" s="104"/>
      <c r="AS14" s="104"/>
      <c r="AT14" s="104"/>
      <c r="AU14" s="104"/>
      <c r="AV14" s="104"/>
      <c r="AW14" s="104"/>
      <c r="AX14" s="104"/>
      <c r="AY14" s="106"/>
      <c r="BC14" s="283" t="s">
        <v>1549</v>
      </c>
      <c r="BD14" s="284"/>
      <c r="BE14" s="284"/>
      <c r="BF14" s="284"/>
      <c r="BG14" s="284"/>
      <c r="BH14" s="284"/>
      <c r="BI14" s="285" t="s">
        <v>3258</v>
      </c>
      <c r="BJ14" s="284"/>
      <c r="BK14" s="284"/>
      <c r="BL14" s="284"/>
      <c r="BM14" s="284"/>
      <c r="BN14" s="284"/>
      <c r="BO14" s="286"/>
      <c r="BS14" s="103" t="s">
        <v>1549</v>
      </c>
      <c r="BT14" s="104"/>
      <c r="BU14" s="104"/>
      <c r="BV14" s="104"/>
      <c r="BW14" s="104"/>
      <c r="BX14" s="104"/>
      <c r="BY14" s="105" t="s">
        <v>1552</v>
      </c>
      <c r="BZ14" s="104"/>
      <c r="CA14" s="104"/>
      <c r="CB14" s="104"/>
      <c r="CC14" s="104"/>
      <c r="CD14" s="104"/>
      <c r="CE14" s="106"/>
      <c r="CI14" s="103" t="s">
        <v>1549</v>
      </c>
      <c r="CJ14" s="104"/>
      <c r="CK14" s="104"/>
      <c r="CL14" s="104"/>
      <c r="CM14" s="104"/>
      <c r="CN14" s="104"/>
      <c r="CO14" s="105" t="s">
        <v>1553</v>
      </c>
      <c r="CP14" s="104"/>
      <c r="CQ14" s="104"/>
      <c r="CR14" s="104"/>
      <c r="CS14" s="104"/>
      <c r="CT14" s="104"/>
      <c r="CU14" s="106"/>
      <c r="CY14" s="103" t="s">
        <v>1549</v>
      </c>
      <c r="CZ14" s="104"/>
      <c r="DA14" s="104"/>
      <c r="DB14" s="104"/>
      <c r="DC14" s="104"/>
      <c r="DD14" s="104"/>
      <c r="DE14" s="105" t="s">
        <v>1555</v>
      </c>
      <c r="DF14" s="104"/>
      <c r="DG14" s="104"/>
      <c r="DH14" s="104"/>
      <c r="DI14" s="104"/>
      <c r="DJ14" s="104"/>
      <c r="DK14" s="106"/>
      <c r="DO14" s="103" t="s">
        <v>1556</v>
      </c>
      <c r="DP14" s="104"/>
      <c r="DQ14" s="104"/>
      <c r="DR14" s="104"/>
      <c r="DS14" s="104"/>
      <c r="DT14" s="104"/>
      <c r="DU14" s="105" t="s">
        <v>1557</v>
      </c>
      <c r="DV14" s="104"/>
      <c r="DW14" s="104"/>
      <c r="DX14" s="104"/>
      <c r="DY14" s="104"/>
      <c r="DZ14" s="104"/>
      <c r="EA14" s="106"/>
      <c r="EE14" s="103" t="s">
        <v>1558</v>
      </c>
      <c r="EF14" s="104"/>
      <c r="EG14" s="104"/>
      <c r="EH14" s="104"/>
      <c r="EI14" s="104"/>
      <c r="EJ14" s="104"/>
      <c r="EK14" s="105" t="s">
        <v>1102</v>
      </c>
      <c r="EL14" s="104"/>
      <c r="EM14" s="104"/>
      <c r="EN14" s="104"/>
      <c r="EO14" s="104"/>
      <c r="EP14" s="104"/>
      <c r="EQ14" s="106"/>
      <c r="EU14" s="103" t="s">
        <v>1561</v>
      </c>
      <c r="EV14" s="104"/>
      <c r="EW14" s="104"/>
      <c r="EX14" s="104"/>
      <c r="EY14" s="104"/>
      <c r="EZ14" s="104"/>
      <c r="FA14" s="105" t="s">
        <v>1501</v>
      </c>
      <c r="FB14" s="104"/>
      <c r="FC14" s="104"/>
      <c r="FD14" s="104"/>
      <c r="FE14" s="104"/>
      <c r="FF14" s="104"/>
      <c r="FG14" s="106"/>
      <c r="FK14" s="103" t="s">
        <v>1561</v>
      </c>
      <c r="FL14" s="104"/>
      <c r="FM14" s="104"/>
      <c r="FN14" s="104"/>
      <c r="FO14" s="104"/>
      <c r="FP14" s="104"/>
      <c r="FQ14" s="105" t="s">
        <v>1562</v>
      </c>
      <c r="FR14" s="104"/>
      <c r="FS14" s="104"/>
      <c r="FT14" s="104"/>
      <c r="FU14" s="104"/>
      <c r="FV14" s="104"/>
      <c r="FW14" s="106"/>
      <c r="GA14" s="103" t="s">
        <v>1563</v>
      </c>
      <c r="GB14" s="104"/>
      <c r="GC14" s="104"/>
      <c r="GD14" s="104"/>
      <c r="GE14" s="104"/>
      <c r="GF14" s="104"/>
      <c r="GG14" s="105" t="s">
        <v>1493</v>
      </c>
      <c r="GH14" s="104"/>
      <c r="GI14" s="104"/>
      <c r="GJ14" s="104"/>
      <c r="GK14" s="104"/>
      <c r="GL14" s="104"/>
      <c r="GM14" s="106"/>
      <c r="GQ14" s="107" t="s">
        <v>1564</v>
      </c>
      <c r="GR14" s="108"/>
      <c r="GS14" s="108"/>
      <c r="GT14" s="108"/>
      <c r="GU14" s="108"/>
      <c r="GV14" s="108"/>
      <c r="GW14" s="107" t="s">
        <v>1565</v>
      </c>
      <c r="GX14" s="108"/>
      <c r="GY14" s="108"/>
      <c r="GZ14" s="108"/>
      <c r="HA14" s="108"/>
      <c r="HB14" s="108"/>
      <c r="HC14" s="109"/>
      <c r="HG14" s="107" t="s">
        <v>1549</v>
      </c>
      <c r="HH14" s="108"/>
      <c r="HI14" s="108"/>
      <c r="HJ14" s="108"/>
      <c r="HK14" s="108"/>
      <c r="HL14" s="108"/>
      <c r="HM14" s="108"/>
      <c r="HN14" s="107" t="s">
        <v>1566</v>
      </c>
      <c r="HO14" s="108"/>
      <c r="HP14" s="108"/>
      <c r="HQ14" s="108"/>
      <c r="HR14" s="108"/>
      <c r="HS14" s="108"/>
      <c r="HT14" s="108"/>
      <c r="HU14" s="108"/>
      <c r="HV14" s="109"/>
      <c r="HZ14" s="110" t="s">
        <v>1549</v>
      </c>
      <c r="IA14" s="111"/>
      <c r="IB14" s="111"/>
      <c r="IC14" s="111"/>
      <c r="ID14" s="111"/>
      <c r="IE14" s="111"/>
      <c r="IF14" s="111"/>
      <c r="IG14" s="110" t="s">
        <v>1567</v>
      </c>
      <c r="IH14" s="111"/>
      <c r="II14" s="111"/>
      <c r="IJ14" s="111"/>
      <c r="IK14" s="111"/>
      <c r="IL14" s="111"/>
      <c r="IM14" s="111"/>
      <c r="IN14" s="112"/>
      <c r="IR14" s="151" t="s">
        <v>1559</v>
      </c>
      <c r="IS14" s="151"/>
      <c r="IT14" s="151"/>
      <c r="IU14" s="151"/>
      <c r="IV14" s="151"/>
      <c r="IW14" s="151"/>
      <c r="IX14" s="151"/>
      <c r="IY14" s="151"/>
      <c r="IZ14" s="151"/>
      <c r="JA14" s="151"/>
      <c r="JB14" s="151"/>
      <c r="JC14" s="151"/>
      <c r="JD14" s="151"/>
      <c r="JI14" s="209" t="s">
        <v>1568</v>
      </c>
      <c r="JJ14" s="210"/>
      <c r="JK14" s="210"/>
      <c r="JL14" s="210"/>
      <c r="JM14" s="210"/>
      <c r="JN14" s="210"/>
      <c r="JO14" s="209" t="s">
        <v>1570</v>
      </c>
      <c r="JP14" s="210"/>
      <c r="JQ14" s="210"/>
      <c r="JR14" s="210"/>
      <c r="JS14" s="210"/>
      <c r="JT14" s="210"/>
      <c r="JU14" s="211"/>
    </row>
    <row r="15" spans="2:281" ht="17.25">
      <c r="B15" s="113" t="s">
        <v>1568</v>
      </c>
      <c r="C15" s="114"/>
      <c r="D15" s="114"/>
      <c r="E15" s="114"/>
      <c r="F15" s="114"/>
      <c r="G15" s="114"/>
      <c r="H15" s="113" t="s">
        <v>1569</v>
      </c>
      <c r="I15" s="114"/>
      <c r="J15" s="114"/>
      <c r="K15" s="114"/>
      <c r="L15" s="114"/>
      <c r="M15" s="114"/>
      <c r="N15" s="115"/>
      <c r="O15" s="114"/>
      <c r="P15" s="114"/>
      <c r="Q15" s="114"/>
      <c r="R15" s="113" t="s">
        <v>1568</v>
      </c>
      <c r="S15" s="114"/>
      <c r="T15" s="114"/>
      <c r="U15" s="114"/>
      <c r="V15" s="114"/>
      <c r="W15" s="114"/>
      <c r="X15" s="113" t="s">
        <v>1569</v>
      </c>
      <c r="Y15" s="114"/>
      <c r="Z15" s="114"/>
      <c r="AA15" s="114"/>
      <c r="AB15" s="114"/>
      <c r="AC15" s="114"/>
      <c r="AD15" s="115"/>
      <c r="AE15" s="114"/>
      <c r="AH15" s="113" t="s">
        <v>1568</v>
      </c>
      <c r="AI15" s="114"/>
      <c r="AJ15" s="114"/>
      <c r="AK15" s="114"/>
      <c r="AL15" s="114"/>
      <c r="AM15" s="114"/>
      <c r="AN15" s="114"/>
      <c r="AO15" s="114"/>
      <c r="AP15" s="114"/>
      <c r="AQ15" s="113" t="s">
        <v>1570</v>
      </c>
      <c r="AR15" s="114"/>
      <c r="AS15" s="114"/>
      <c r="AT15" s="114"/>
      <c r="AU15" s="114"/>
      <c r="AV15" s="114"/>
      <c r="AW15" s="114"/>
      <c r="AX15" s="114"/>
      <c r="AY15" s="115"/>
      <c r="BC15" s="280" t="s">
        <v>1568</v>
      </c>
      <c r="BD15" s="281"/>
      <c r="BE15" s="281"/>
      <c r="BF15" s="281"/>
      <c r="BG15" s="281"/>
      <c r="BH15" s="281"/>
      <c r="BI15" s="280" t="s">
        <v>1570</v>
      </c>
      <c r="BJ15" s="281"/>
      <c r="BK15" s="281"/>
      <c r="BL15" s="281"/>
      <c r="BM15" s="281"/>
      <c r="BN15" s="281"/>
      <c r="BO15" s="282"/>
      <c r="BS15" s="113" t="s">
        <v>1568</v>
      </c>
      <c r="BT15" s="114"/>
      <c r="BU15" s="114"/>
      <c r="BV15" s="114"/>
      <c r="BW15" s="114"/>
      <c r="BX15" s="114"/>
      <c r="BY15" s="113" t="s">
        <v>1570</v>
      </c>
      <c r="BZ15" s="114"/>
      <c r="CA15" s="114"/>
      <c r="CB15" s="114"/>
      <c r="CC15" s="114"/>
      <c r="CD15" s="114"/>
      <c r="CE15" s="115"/>
      <c r="CI15" s="113" t="s">
        <v>1568</v>
      </c>
      <c r="CJ15" s="114"/>
      <c r="CK15" s="114"/>
      <c r="CL15" s="114"/>
      <c r="CM15" s="114"/>
      <c r="CN15" s="114"/>
      <c r="CO15" s="113" t="s">
        <v>1570</v>
      </c>
      <c r="CP15" s="114"/>
      <c r="CQ15" s="114"/>
      <c r="CR15" s="114"/>
      <c r="CS15" s="114"/>
      <c r="CT15" s="114"/>
      <c r="CU15" s="115"/>
      <c r="CY15" s="113" t="s">
        <v>1568</v>
      </c>
      <c r="CZ15" s="114"/>
      <c r="DA15" s="114"/>
      <c r="DB15" s="114"/>
      <c r="DC15" s="114"/>
      <c r="DD15" s="114"/>
      <c r="DE15" s="113" t="s">
        <v>1570</v>
      </c>
      <c r="DF15" s="114"/>
      <c r="DG15" s="114"/>
      <c r="DH15" s="114"/>
      <c r="DI15" s="114"/>
      <c r="DJ15" s="114"/>
      <c r="DK15" s="115"/>
      <c r="DO15" s="113" t="s">
        <v>1568</v>
      </c>
      <c r="DP15" s="114"/>
      <c r="DQ15" s="114"/>
      <c r="DR15" s="114"/>
      <c r="DS15" s="114"/>
      <c r="DT15" s="114"/>
      <c r="DU15" s="113" t="s">
        <v>1570</v>
      </c>
      <c r="DV15" s="114"/>
      <c r="DW15" s="114"/>
      <c r="DX15" s="114"/>
      <c r="DY15" s="114"/>
      <c r="DZ15" s="114"/>
      <c r="EA15" s="115"/>
      <c r="EE15" s="113" t="s">
        <v>1568</v>
      </c>
      <c r="EF15" s="114"/>
      <c r="EG15" s="114"/>
      <c r="EH15" s="114"/>
      <c r="EI15" s="114"/>
      <c r="EJ15" s="114"/>
      <c r="EK15" s="113" t="s">
        <v>1570</v>
      </c>
      <c r="EL15" s="114"/>
      <c r="EM15" s="114"/>
      <c r="EN15" s="114"/>
      <c r="EO15" s="114"/>
      <c r="EP15" s="114"/>
      <c r="EQ15" s="115"/>
      <c r="EU15" s="113" t="s">
        <v>1568</v>
      </c>
      <c r="EV15" s="114"/>
      <c r="EW15" s="114"/>
      <c r="EX15" s="114"/>
      <c r="EY15" s="114"/>
      <c r="EZ15" s="114"/>
      <c r="FA15" s="113" t="s">
        <v>1569</v>
      </c>
      <c r="FB15" s="114"/>
      <c r="FC15" s="114"/>
      <c r="FD15" s="114"/>
      <c r="FE15" s="114"/>
      <c r="FF15" s="114"/>
      <c r="FG15" s="115"/>
      <c r="FK15" s="113" t="s">
        <v>1568</v>
      </c>
      <c r="FL15" s="114"/>
      <c r="FM15" s="114"/>
      <c r="FN15" s="114"/>
      <c r="FO15" s="114"/>
      <c r="FP15" s="114"/>
      <c r="FQ15" s="113" t="s">
        <v>1569</v>
      </c>
      <c r="FR15" s="114"/>
      <c r="FS15" s="114"/>
      <c r="FT15" s="114"/>
      <c r="FU15" s="114"/>
      <c r="FV15" s="114"/>
      <c r="FW15" s="115"/>
      <c r="GA15" s="116" t="s">
        <v>1571</v>
      </c>
      <c r="GB15" s="117"/>
      <c r="GC15" s="117"/>
      <c r="GD15" s="117"/>
      <c r="GE15" s="117"/>
      <c r="GF15" s="117"/>
      <c r="GG15" s="116" t="s">
        <v>1023</v>
      </c>
      <c r="GH15" s="117"/>
      <c r="GI15" s="117"/>
      <c r="GJ15" s="117"/>
      <c r="GK15" s="117"/>
      <c r="GL15" s="117"/>
      <c r="GM15" s="191"/>
      <c r="GQ15" s="120" t="s">
        <v>1568</v>
      </c>
      <c r="GR15" s="121"/>
      <c r="GS15" s="121"/>
      <c r="GT15" s="121"/>
      <c r="GU15" s="121"/>
      <c r="GV15" s="121"/>
      <c r="GW15" s="120" t="s">
        <v>1569</v>
      </c>
      <c r="GX15" s="121"/>
      <c r="GY15" s="121"/>
      <c r="GZ15" s="121"/>
      <c r="HA15" s="121"/>
      <c r="HB15" s="121"/>
      <c r="HC15" s="122"/>
      <c r="HG15" s="120" t="s">
        <v>1568</v>
      </c>
      <c r="HH15" s="121"/>
      <c r="HI15" s="121"/>
      <c r="HJ15" s="121"/>
      <c r="HK15" s="121"/>
      <c r="HL15" s="121"/>
      <c r="HM15" s="121"/>
      <c r="HN15" s="120" t="s">
        <v>1570</v>
      </c>
      <c r="HO15" s="121"/>
      <c r="HP15" s="121"/>
      <c r="HQ15" s="121"/>
      <c r="HR15" s="121"/>
      <c r="HS15" s="121"/>
      <c r="HT15" s="121"/>
      <c r="HU15" s="121"/>
      <c r="HV15" s="122"/>
      <c r="HZ15" s="123" t="s">
        <v>1568</v>
      </c>
      <c r="IA15" s="124"/>
      <c r="IB15" s="124"/>
      <c r="IC15" s="124"/>
      <c r="ID15" s="124"/>
      <c r="IE15" s="124"/>
      <c r="IF15" s="124"/>
      <c r="IG15" s="123" t="s">
        <v>1570</v>
      </c>
      <c r="IH15" s="124"/>
      <c r="II15" s="124"/>
      <c r="IJ15" s="124"/>
      <c r="IK15" s="124"/>
      <c r="IL15" s="124"/>
      <c r="IM15" s="124"/>
      <c r="IN15" s="125"/>
      <c r="IR15" s="152" t="s">
        <v>1559</v>
      </c>
      <c r="IS15" s="153"/>
      <c r="IT15" s="153"/>
      <c r="IU15" s="153"/>
      <c r="IV15" s="153"/>
      <c r="IW15" s="153"/>
      <c r="IX15" s="152" t="s">
        <v>1941</v>
      </c>
      <c r="IY15" s="153"/>
      <c r="IZ15" s="153"/>
      <c r="JA15" s="153"/>
      <c r="JB15" s="153"/>
      <c r="JC15" s="153"/>
      <c r="JD15" s="154"/>
      <c r="JI15" s="209" t="s">
        <v>1572</v>
      </c>
      <c r="JJ15" s="210"/>
      <c r="JK15" s="210"/>
      <c r="JL15" s="210"/>
      <c r="JM15" s="210"/>
      <c r="JN15" s="210"/>
      <c r="JO15" s="209" t="s">
        <v>1573</v>
      </c>
      <c r="JP15" s="210"/>
      <c r="JQ15" s="210"/>
      <c r="JR15" s="210"/>
      <c r="JS15" s="210"/>
      <c r="JT15" s="210"/>
      <c r="JU15" s="211"/>
    </row>
    <row r="16" spans="2:281">
      <c r="B16" s="113" t="s">
        <v>1572</v>
      </c>
      <c r="C16" s="114"/>
      <c r="D16" s="114"/>
      <c r="E16" s="114"/>
      <c r="F16" s="114"/>
      <c r="G16" s="114"/>
      <c r="H16" s="113" t="s">
        <v>1573</v>
      </c>
      <c r="I16" s="114"/>
      <c r="J16" s="114"/>
      <c r="K16" s="114"/>
      <c r="L16" s="114"/>
      <c r="M16" s="114"/>
      <c r="N16" s="115"/>
      <c r="O16" s="114"/>
      <c r="P16" s="114"/>
      <c r="Q16" s="114"/>
      <c r="R16" s="113" t="s">
        <v>1572</v>
      </c>
      <c r="S16" s="114"/>
      <c r="T16" s="114"/>
      <c r="U16" s="114"/>
      <c r="V16" s="114"/>
      <c r="W16" s="114"/>
      <c r="X16" s="113" t="s">
        <v>1573</v>
      </c>
      <c r="Y16" s="114"/>
      <c r="Z16" s="114"/>
      <c r="AA16" s="114"/>
      <c r="AB16" s="114"/>
      <c r="AC16" s="114"/>
      <c r="AD16" s="115"/>
      <c r="AE16" s="114"/>
      <c r="AH16" s="113" t="s">
        <v>1572</v>
      </c>
      <c r="AI16" s="114"/>
      <c r="AJ16" s="114"/>
      <c r="AK16" s="114"/>
      <c r="AL16" s="114"/>
      <c r="AM16" s="114"/>
      <c r="AN16" s="114"/>
      <c r="AO16" s="114"/>
      <c r="AP16" s="114"/>
      <c r="AQ16" s="113" t="s">
        <v>1573</v>
      </c>
      <c r="AR16" s="114"/>
      <c r="AS16" s="114"/>
      <c r="AT16" s="114"/>
      <c r="AU16" s="114"/>
      <c r="AV16" s="114"/>
      <c r="AW16" s="114"/>
      <c r="AX16" s="114"/>
      <c r="AY16" s="115"/>
      <c r="BC16" s="280" t="s">
        <v>1572</v>
      </c>
      <c r="BD16" s="281"/>
      <c r="BE16" s="281"/>
      <c r="BF16" s="281"/>
      <c r="BG16" s="281"/>
      <c r="BH16" s="281"/>
      <c r="BI16" s="280" t="s">
        <v>1573</v>
      </c>
      <c r="BJ16" s="281"/>
      <c r="BK16" s="281"/>
      <c r="BL16" s="281"/>
      <c r="BM16" s="281"/>
      <c r="BN16" s="281"/>
      <c r="BO16" s="282"/>
      <c r="BS16" s="113" t="s">
        <v>1572</v>
      </c>
      <c r="BT16" s="114"/>
      <c r="BU16" s="114"/>
      <c r="BV16" s="114"/>
      <c r="BW16" s="114"/>
      <c r="BX16" s="114"/>
      <c r="BY16" s="113" t="s">
        <v>1573</v>
      </c>
      <c r="BZ16" s="114"/>
      <c r="CA16" s="114"/>
      <c r="CB16" s="114"/>
      <c r="CC16" s="114"/>
      <c r="CD16" s="114"/>
      <c r="CE16" s="115"/>
      <c r="CI16" s="113" t="s">
        <v>1572</v>
      </c>
      <c r="CJ16" s="114"/>
      <c r="CK16" s="114"/>
      <c r="CL16" s="114"/>
      <c r="CM16" s="114"/>
      <c r="CN16" s="114"/>
      <c r="CO16" s="113" t="s">
        <v>1573</v>
      </c>
      <c r="CP16" s="114"/>
      <c r="CQ16" s="114"/>
      <c r="CR16" s="114"/>
      <c r="CS16" s="114"/>
      <c r="CT16" s="114"/>
      <c r="CU16" s="115"/>
      <c r="CY16" s="113" t="s">
        <v>1572</v>
      </c>
      <c r="CZ16" s="114"/>
      <c r="DA16" s="114"/>
      <c r="DB16" s="114"/>
      <c r="DC16" s="114"/>
      <c r="DD16" s="114"/>
      <c r="DE16" s="113" t="s">
        <v>1573</v>
      </c>
      <c r="DF16" s="114"/>
      <c r="DG16" s="114"/>
      <c r="DH16" s="114"/>
      <c r="DI16" s="114"/>
      <c r="DJ16" s="114"/>
      <c r="DK16" s="115"/>
      <c r="DO16" s="113" t="s">
        <v>1572</v>
      </c>
      <c r="DP16" s="114"/>
      <c r="DQ16" s="114"/>
      <c r="DR16" s="114"/>
      <c r="DS16" s="114"/>
      <c r="DT16" s="114"/>
      <c r="DU16" s="113" t="s">
        <v>1573</v>
      </c>
      <c r="DV16" s="114"/>
      <c r="DW16" s="114"/>
      <c r="DX16" s="114"/>
      <c r="DY16" s="114"/>
      <c r="DZ16" s="114"/>
      <c r="EA16" s="115"/>
      <c r="EE16" s="113" t="s">
        <v>1572</v>
      </c>
      <c r="EF16" s="114"/>
      <c r="EG16" s="114"/>
      <c r="EH16" s="114"/>
      <c r="EI16" s="114"/>
      <c r="EJ16" s="114"/>
      <c r="EK16" s="113" t="s">
        <v>1573</v>
      </c>
      <c r="EL16" s="114"/>
      <c r="EM16" s="114"/>
      <c r="EN16" s="114"/>
      <c r="EO16" s="114"/>
      <c r="EP16" s="114"/>
      <c r="EQ16" s="115"/>
      <c r="EU16" s="113" t="s">
        <v>1572</v>
      </c>
      <c r="EV16" s="114"/>
      <c r="EW16" s="114"/>
      <c r="EX16" s="114"/>
      <c r="EY16" s="114"/>
      <c r="EZ16" s="114"/>
      <c r="FA16" s="113" t="s">
        <v>1573</v>
      </c>
      <c r="FB16" s="114"/>
      <c r="FC16" s="114"/>
      <c r="FD16" s="114"/>
      <c r="FE16" s="114"/>
      <c r="FF16" s="114"/>
      <c r="FG16" s="115"/>
      <c r="FK16" s="113" t="s">
        <v>1572</v>
      </c>
      <c r="FL16" s="114"/>
      <c r="FM16" s="114"/>
      <c r="FN16" s="114"/>
      <c r="FO16" s="114"/>
      <c r="FP16" s="114"/>
      <c r="FQ16" s="113" t="s">
        <v>1573</v>
      </c>
      <c r="FR16" s="114"/>
      <c r="FS16" s="114"/>
      <c r="FT16" s="114"/>
      <c r="FU16" s="114"/>
      <c r="FV16" s="114"/>
      <c r="FW16" s="115"/>
      <c r="GA16" s="237" t="s">
        <v>1574</v>
      </c>
      <c r="GB16" s="117"/>
      <c r="GC16" s="117"/>
      <c r="GD16" s="117"/>
      <c r="GE16" s="117"/>
      <c r="GF16" s="117"/>
      <c r="GG16" s="237" t="s">
        <v>642</v>
      </c>
      <c r="GH16" s="117"/>
      <c r="GI16" s="117"/>
      <c r="GJ16" s="117"/>
      <c r="GK16" s="117"/>
      <c r="GL16" s="117"/>
      <c r="GM16" s="191"/>
      <c r="GQ16" s="120" t="s">
        <v>1572</v>
      </c>
      <c r="GR16" s="121"/>
      <c r="GS16" s="121"/>
      <c r="GT16" s="121"/>
      <c r="GU16" s="121"/>
      <c r="GV16" s="121"/>
      <c r="GW16" s="120" t="s">
        <v>1573</v>
      </c>
      <c r="GX16" s="121"/>
      <c r="GY16" s="121"/>
      <c r="GZ16" s="121"/>
      <c r="HA16" s="121"/>
      <c r="HB16" s="121"/>
      <c r="HC16" s="122"/>
      <c r="HG16" s="120" t="s">
        <v>1572</v>
      </c>
      <c r="HH16" s="121"/>
      <c r="HI16" s="121"/>
      <c r="HJ16" s="121"/>
      <c r="HK16" s="121"/>
      <c r="HL16" s="121"/>
      <c r="HM16" s="121"/>
      <c r="HN16" s="120" t="s">
        <v>1573</v>
      </c>
      <c r="HO16" s="121"/>
      <c r="HP16" s="121"/>
      <c r="HQ16" s="121"/>
      <c r="HR16" s="121"/>
      <c r="HS16" s="121"/>
      <c r="HT16" s="121"/>
      <c r="HU16" s="121"/>
      <c r="HV16" s="122"/>
      <c r="HZ16" s="123" t="s">
        <v>1572</v>
      </c>
      <c r="IA16" s="124"/>
      <c r="IB16" s="124"/>
      <c r="IC16" s="124"/>
      <c r="ID16" s="124"/>
      <c r="IE16" s="124"/>
      <c r="IF16" s="124"/>
      <c r="IG16" s="123" t="s">
        <v>1573</v>
      </c>
      <c r="IH16" s="124"/>
      <c r="II16" s="124"/>
      <c r="IJ16" s="124"/>
      <c r="IK16" s="124"/>
      <c r="IL16" s="124"/>
      <c r="IM16" s="124"/>
      <c r="IN16" s="125"/>
      <c r="IR16" s="155" t="s">
        <v>1568</v>
      </c>
      <c r="IS16" s="156"/>
      <c r="IT16" s="156"/>
      <c r="IU16" s="156"/>
      <c r="IV16" s="156"/>
      <c r="IW16" s="156"/>
      <c r="IX16" s="155" t="s">
        <v>1570</v>
      </c>
      <c r="IY16" s="156"/>
      <c r="IZ16" s="156"/>
      <c r="JA16" s="156"/>
      <c r="JB16" s="156"/>
      <c r="JC16" s="156"/>
      <c r="JD16" s="157"/>
      <c r="JI16" s="209" t="s">
        <v>1575</v>
      </c>
      <c r="JJ16" s="210"/>
      <c r="JK16" s="210"/>
      <c r="JL16" s="210"/>
      <c r="JM16" s="210"/>
      <c r="JN16" s="210"/>
      <c r="JO16" s="209" t="s">
        <v>2755</v>
      </c>
      <c r="JP16" s="210"/>
      <c r="JQ16" s="210"/>
      <c r="JR16" s="210"/>
      <c r="JS16" s="210"/>
      <c r="JT16" s="210"/>
      <c r="JU16" s="211"/>
    </row>
    <row r="17" spans="2:281">
      <c r="B17" s="113" t="s">
        <v>1575</v>
      </c>
      <c r="C17" s="114"/>
      <c r="D17" s="114"/>
      <c r="E17" s="114"/>
      <c r="F17" s="114"/>
      <c r="G17" s="114"/>
      <c r="H17" s="113" t="s">
        <v>1576</v>
      </c>
      <c r="I17" s="114"/>
      <c r="J17" s="114"/>
      <c r="K17" s="114"/>
      <c r="L17" s="114"/>
      <c r="M17" s="114"/>
      <c r="N17" s="115"/>
      <c r="O17" s="114"/>
      <c r="P17" s="114"/>
      <c r="Q17" s="114"/>
      <c r="R17" s="113" t="s">
        <v>1575</v>
      </c>
      <c r="S17" s="114"/>
      <c r="T17" s="114"/>
      <c r="U17" s="114"/>
      <c r="V17" s="114"/>
      <c r="W17" s="114"/>
      <c r="X17" s="113" t="s">
        <v>1576</v>
      </c>
      <c r="Y17" s="114"/>
      <c r="Z17" s="114"/>
      <c r="AA17" s="114"/>
      <c r="AB17" s="114"/>
      <c r="AC17" s="114"/>
      <c r="AD17" s="115"/>
      <c r="AE17" s="114"/>
      <c r="AH17" s="113" t="s">
        <v>1575</v>
      </c>
      <c r="AI17" s="114"/>
      <c r="AJ17" s="114"/>
      <c r="AK17" s="114"/>
      <c r="AL17" s="114"/>
      <c r="AM17" s="114"/>
      <c r="AN17" s="114"/>
      <c r="AO17" s="114"/>
      <c r="AP17" s="114"/>
      <c r="AQ17" s="114"/>
      <c r="AR17" s="114"/>
      <c r="AS17" s="114"/>
      <c r="AT17" s="114"/>
      <c r="AU17" s="114"/>
      <c r="AV17" s="114"/>
      <c r="AW17" s="114"/>
      <c r="AX17" s="114"/>
      <c r="AY17" s="115"/>
      <c r="BC17" s="280" t="s">
        <v>1575</v>
      </c>
      <c r="BD17" s="281"/>
      <c r="BE17" s="281"/>
      <c r="BF17" s="281"/>
      <c r="BG17" s="281"/>
      <c r="BH17" s="281"/>
      <c r="BI17" s="280" t="s">
        <v>3259</v>
      </c>
      <c r="BJ17" s="281"/>
      <c r="BK17" s="281"/>
      <c r="BL17" s="281"/>
      <c r="BM17" s="281"/>
      <c r="BN17" s="281"/>
      <c r="BO17" s="282"/>
      <c r="BS17" s="113" t="s">
        <v>1575</v>
      </c>
      <c r="BT17" s="114"/>
      <c r="BU17" s="114"/>
      <c r="BV17" s="114"/>
      <c r="BW17" s="114"/>
      <c r="BX17" s="114"/>
      <c r="BY17" s="113" t="s">
        <v>1577</v>
      </c>
      <c r="BZ17" s="114"/>
      <c r="CA17" s="114"/>
      <c r="CB17" s="114"/>
      <c r="CC17" s="114"/>
      <c r="CD17" s="114"/>
      <c r="CE17" s="115"/>
      <c r="CI17" s="113" t="s">
        <v>1575</v>
      </c>
      <c r="CJ17" s="114"/>
      <c r="CK17" s="114"/>
      <c r="CL17" s="114"/>
      <c r="CM17" s="114"/>
      <c r="CN17" s="114"/>
      <c r="CO17" s="113" t="s">
        <v>1577</v>
      </c>
      <c r="CP17" s="114"/>
      <c r="CQ17" s="114"/>
      <c r="CR17" s="114"/>
      <c r="CS17" s="114"/>
      <c r="CT17" s="114"/>
      <c r="CU17" s="115"/>
      <c r="CY17" s="113" t="s">
        <v>1575</v>
      </c>
      <c r="CZ17" s="114"/>
      <c r="DA17" s="114"/>
      <c r="DB17" s="114"/>
      <c r="DC17" s="114"/>
      <c r="DD17" s="114"/>
      <c r="DE17" s="113" t="s">
        <v>1577</v>
      </c>
      <c r="DF17" s="114"/>
      <c r="DG17" s="114"/>
      <c r="DH17" s="114"/>
      <c r="DI17" s="114"/>
      <c r="DJ17" s="114"/>
      <c r="DK17" s="115"/>
      <c r="DO17" s="113" t="s">
        <v>1575</v>
      </c>
      <c r="DP17" s="114"/>
      <c r="DQ17" s="114"/>
      <c r="DR17" s="114"/>
      <c r="DS17" s="114"/>
      <c r="DT17" s="114"/>
      <c r="DU17" s="113" t="s">
        <v>1576</v>
      </c>
      <c r="DV17" s="114"/>
      <c r="DW17" s="114"/>
      <c r="DX17" s="114"/>
      <c r="DY17" s="114"/>
      <c r="DZ17" s="114"/>
      <c r="EA17" s="115"/>
      <c r="EE17" s="113" t="s">
        <v>1575</v>
      </c>
      <c r="EF17" s="114"/>
      <c r="EG17" s="114"/>
      <c r="EH17" s="114"/>
      <c r="EI17" s="114"/>
      <c r="EJ17" s="114"/>
      <c r="EK17" s="113" t="s">
        <v>1578</v>
      </c>
      <c r="EL17" s="114"/>
      <c r="EM17" s="114"/>
      <c r="EN17" s="114"/>
      <c r="EO17" s="114"/>
      <c r="EP17" s="114"/>
      <c r="EQ17" s="115"/>
      <c r="EU17" s="113" t="s">
        <v>1575</v>
      </c>
      <c r="EV17" s="114"/>
      <c r="EW17" s="114"/>
      <c r="EX17" s="114"/>
      <c r="EY17" s="114"/>
      <c r="EZ17" s="114"/>
      <c r="FA17" s="113" t="s">
        <v>1577</v>
      </c>
      <c r="FB17" s="114"/>
      <c r="FC17" s="114"/>
      <c r="FD17" s="114"/>
      <c r="FE17" s="114"/>
      <c r="FF17" s="114"/>
      <c r="FG17" s="115"/>
      <c r="FK17" s="113" t="s">
        <v>1575</v>
      </c>
      <c r="FL17" s="114"/>
      <c r="FM17" s="114"/>
      <c r="FN17" s="114"/>
      <c r="FO17" s="114"/>
      <c r="FP17" s="114"/>
      <c r="FQ17" s="113" t="s">
        <v>1577</v>
      </c>
      <c r="FR17" s="114"/>
      <c r="FS17" s="114"/>
      <c r="FT17" s="114"/>
      <c r="FU17" s="114"/>
      <c r="FV17" s="114"/>
      <c r="FW17" s="115"/>
      <c r="GA17" s="237" t="s">
        <v>1579</v>
      </c>
      <c r="GB17" s="117"/>
      <c r="GC17" s="117"/>
      <c r="GD17" s="117"/>
      <c r="GE17" s="117"/>
      <c r="GF17" s="117"/>
      <c r="GG17" s="237" t="s">
        <v>26</v>
      </c>
      <c r="GH17" s="117"/>
      <c r="GI17" s="117"/>
      <c r="GJ17" s="117"/>
      <c r="GK17" s="117"/>
      <c r="GL17" s="117"/>
      <c r="GM17" s="191"/>
      <c r="GQ17" s="120" t="s">
        <v>1575</v>
      </c>
      <c r="GR17" s="121"/>
      <c r="GS17" s="121"/>
      <c r="GT17" s="121"/>
      <c r="GU17" s="121"/>
      <c r="GV17" s="121"/>
      <c r="GW17" s="120" t="s">
        <v>1577</v>
      </c>
      <c r="GX17" s="121"/>
      <c r="GY17" s="121"/>
      <c r="GZ17" s="121"/>
      <c r="HA17" s="121"/>
      <c r="HB17" s="121"/>
      <c r="HC17" s="122"/>
      <c r="HG17" s="120" t="s">
        <v>1575</v>
      </c>
      <c r="HH17" s="121"/>
      <c r="HI17" s="121"/>
      <c r="HJ17" s="121"/>
      <c r="HK17" s="121"/>
      <c r="HL17" s="121"/>
      <c r="HM17" s="121"/>
      <c r="HN17" s="120" t="s">
        <v>1577</v>
      </c>
      <c r="HO17" s="121"/>
      <c r="HP17" s="121"/>
      <c r="HQ17" s="121"/>
      <c r="HR17" s="121"/>
      <c r="HS17" s="121"/>
      <c r="HT17" s="121"/>
      <c r="HU17" s="121"/>
      <c r="HV17" s="122"/>
      <c r="HZ17" s="123" t="s">
        <v>1575</v>
      </c>
      <c r="IA17" s="124"/>
      <c r="IB17" s="124"/>
      <c r="IC17" s="124"/>
      <c r="ID17" s="124"/>
      <c r="IE17" s="124"/>
      <c r="IF17" s="124"/>
      <c r="IG17" s="123" t="s">
        <v>1577</v>
      </c>
      <c r="IH17" s="124"/>
      <c r="II17" s="124"/>
      <c r="IJ17" s="124"/>
      <c r="IK17" s="124"/>
      <c r="IL17" s="124"/>
      <c r="IM17" s="124"/>
      <c r="IN17" s="125"/>
      <c r="IR17" s="155" t="s">
        <v>1572</v>
      </c>
      <c r="IS17" s="156"/>
      <c r="IT17" s="156"/>
      <c r="IU17" s="156"/>
      <c r="IV17" s="156"/>
      <c r="IW17" s="156"/>
      <c r="IX17" s="155" t="s">
        <v>1573</v>
      </c>
      <c r="IY17" s="156"/>
      <c r="IZ17" s="156"/>
      <c r="JA17" s="156"/>
      <c r="JB17" s="156"/>
      <c r="JC17" s="156"/>
      <c r="JD17" s="157"/>
      <c r="JI17" s="145" t="s">
        <v>1586</v>
      </c>
      <c r="JJ17" s="128"/>
      <c r="JK17" s="128"/>
      <c r="JL17" s="128"/>
      <c r="JM17" s="128"/>
      <c r="JN17" s="128"/>
      <c r="JO17" s="145" t="s">
        <v>2761</v>
      </c>
      <c r="JP17" s="128"/>
      <c r="JQ17" s="128"/>
      <c r="JR17" s="128"/>
      <c r="JS17" s="128"/>
      <c r="JT17" s="128"/>
      <c r="JU17" s="129"/>
    </row>
    <row r="18" spans="2:281">
      <c r="B18" s="81" t="s">
        <v>1580</v>
      </c>
      <c r="C18" s="82"/>
      <c r="D18" s="82"/>
      <c r="E18" s="82"/>
      <c r="F18" s="82"/>
      <c r="G18" s="82"/>
      <c r="H18" s="81" t="s">
        <v>1581</v>
      </c>
      <c r="I18" s="82"/>
      <c r="J18" s="82"/>
      <c r="K18" s="82"/>
      <c r="L18" s="82"/>
      <c r="M18" s="82"/>
      <c r="N18" s="83"/>
      <c r="O18" s="82"/>
      <c r="P18" s="82"/>
      <c r="Q18" s="82"/>
      <c r="R18" s="81" t="s">
        <v>1580</v>
      </c>
      <c r="S18" s="82"/>
      <c r="T18" s="82"/>
      <c r="U18" s="82"/>
      <c r="V18" s="82"/>
      <c r="W18" s="82"/>
      <c r="X18" s="81" t="s">
        <v>1581</v>
      </c>
      <c r="Y18" s="82"/>
      <c r="Z18" s="82"/>
      <c r="AA18" s="82"/>
      <c r="AB18" s="82"/>
      <c r="AC18" s="82"/>
      <c r="AD18" s="83"/>
      <c r="AE18" s="82"/>
      <c r="AH18" s="127" t="s">
        <v>1582</v>
      </c>
      <c r="AI18" s="128"/>
      <c r="AJ18" s="128"/>
      <c r="AK18" s="128"/>
      <c r="AL18" s="128"/>
      <c r="AM18" s="128"/>
      <c r="AN18" s="128"/>
      <c r="AO18" s="128"/>
      <c r="AP18" s="128"/>
      <c r="AQ18" s="127" t="s">
        <v>1583</v>
      </c>
      <c r="AR18" s="128"/>
      <c r="AS18" s="128"/>
      <c r="AT18" s="128"/>
      <c r="AU18" s="128"/>
      <c r="AV18" s="128"/>
      <c r="AW18" s="128"/>
      <c r="AX18" s="128"/>
      <c r="AY18" s="129"/>
      <c r="BC18" s="287" t="s">
        <v>3260</v>
      </c>
      <c r="BD18" s="288"/>
      <c r="BE18" s="288"/>
      <c r="BF18" s="288"/>
      <c r="BG18" s="288"/>
      <c r="BH18" s="288"/>
      <c r="BI18" s="287" t="s">
        <v>3261</v>
      </c>
      <c r="BJ18" s="288"/>
      <c r="BK18" s="288"/>
      <c r="BL18" s="288"/>
      <c r="BM18" s="288"/>
      <c r="BN18" s="288"/>
      <c r="BO18" s="289"/>
      <c r="BS18" s="133" t="s">
        <v>1586</v>
      </c>
      <c r="BT18" s="134"/>
      <c r="BU18" s="134"/>
      <c r="BV18" s="134"/>
      <c r="BW18" s="134"/>
      <c r="BX18" s="134"/>
      <c r="BY18" s="133" t="s">
        <v>1587</v>
      </c>
      <c r="BZ18" s="134"/>
      <c r="CA18" s="134"/>
      <c r="CB18" s="134"/>
      <c r="CC18" s="134"/>
      <c r="CD18" s="134"/>
      <c r="CE18" s="135"/>
      <c r="CI18" s="133" t="s">
        <v>1588</v>
      </c>
      <c r="CJ18" s="134"/>
      <c r="CK18" s="134"/>
      <c r="CL18" s="134"/>
      <c r="CM18" s="134"/>
      <c r="CN18" s="134"/>
      <c r="CO18" s="133" t="s">
        <v>1589</v>
      </c>
      <c r="CP18" s="134"/>
      <c r="CQ18" s="134"/>
      <c r="CR18" s="134"/>
      <c r="CS18" s="134"/>
      <c r="CT18" s="134"/>
      <c r="CU18" s="135"/>
      <c r="CY18" s="136" t="s">
        <v>1591</v>
      </c>
      <c r="CZ18" s="134"/>
      <c r="DA18" s="134"/>
      <c r="DB18" s="134"/>
      <c r="DC18" s="134"/>
      <c r="DD18" s="134"/>
      <c r="DE18" s="133" t="s">
        <v>1592</v>
      </c>
      <c r="DF18" s="134"/>
      <c r="DG18" s="134"/>
      <c r="DH18" s="134"/>
      <c r="DI18" s="134"/>
      <c r="DJ18" s="134"/>
      <c r="DK18" s="135"/>
      <c r="DO18" s="113" t="s">
        <v>1593</v>
      </c>
      <c r="DP18" s="82"/>
      <c r="DQ18" s="82"/>
      <c r="DR18" s="82"/>
      <c r="DS18" s="82"/>
      <c r="DT18" s="82"/>
      <c r="DU18" s="113" t="s">
        <v>1160</v>
      </c>
      <c r="DV18" s="82"/>
      <c r="DW18" s="82"/>
      <c r="DX18" s="82"/>
      <c r="DY18" s="82"/>
      <c r="DZ18" s="82"/>
      <c r="EA18" s="83"/>
      <c r="EE18" s="113" t="s">
        <v>1574</v>
      </c>
      <c r="EF18" s="114"/>
      <c r="EG18" s="114"/>
      <c r="EH18" s="114"/>
      <c r="EI18" s="114"/>
      <c r="EJ18" s="114"/>
      <c r="EK18" s="113" t="s">
        <v>1594</v>
      </c>
      <c r="EL18" s="131"/>
      <c r="EM18" s="131"/>
      <c r="EN18" s="131"/>
      <c r="EO18" s="131"/>
      <c r="EP18" s="131"/>
      <c r="EQ18" s="132"/>
      <c r="EU18" s="81" t="s">
        <v>2905</v>
      </c>
      <c r="EV18" s="82"/>
      <c r="EW18" s="82"/>
      <c r="EX18" s="82"/>
      <c r="EY18" s="82"/>
      <c r="EZ18" s="82"/>
      <c r="FA18" s="81" t="s">
        <v>2904</v>
      </c>
      <c r="FB18" s="82"/>
      <c r="FC18" s="82"/>
      <c r="FD18" s="82"/>
      <c r="FE18" s="82"/>
      <c r="FF18" s="82"/>
      <c r="FG18" s="83"/>
      <c r="FK18" s="81" t="s">
        <v>2905</v>
      </c>
      <c r="FL18" s="82"/>
      <c r="FM18" s="82"/>
      <c r="FN18" s="82"/>
      <c r="FO18" s="82"/>
      <c r="FP18" s="82"/>
      <c r="FQ18" s="81" t="s">
        <v>2904</v>
      </c>
      <c r="FR18" s="82"/>
      <c r="FS18" s="82"/>
      <c r="FT18" s="82"/>
      <c r="FU18" s="82"/>
      <c r="FV18" s="82"/>
      <c r="FW18" s="83"/>
      <c r="GA18" s="137" t="s">
        <v>1599</v>
      </c>
      <c r="GB18" s="114"/>
      <c r="GC18" s="114"/>
      <c r="GD18" s="114"/>
      <c r="GE18" s="114"/>
      <c r="GF18" s="114"/>
      <c r="GG18" s="137" t="s">
        <v>1600</v>
      </c>
      <c r="GH18" s="114"/>
      <c r="GI18" s="117"/>
      <c r="GJ18" s="117"/>
      <c r="GK18" s="117"/>
      <c r="GL18" s="117"/>
      <c r="GM18" s="191"/>
      <c r="GQ18" s="138" t="s">
        <v>1597</v>
      </c>
      <c r="GR18" s="139"/>
      <c r="GS18" s="139"/>
      <c r="GT18" s="139"/>
      <c r="GU18" s="139"/>
      <c r="GV18" s="139"/>
      <c r="GW18" s="138" t="s">
        <v>1598</v>
      </c>
      <c r="GX18" s="139"/>
      <c r="GY18" s="139"/>
      <c r="GZ18" s="139"/>
      <c r="HA18" s="139"/>
      <c r="HB18" s="139"/>
      <c r="HC18" s="140"/>
      <c r="HG18" s="141" t="s">
        <v>1601</v>
      </c>
      <c r="HH18" s="142"/>
      <c r="HI18" s="142"/>
      <c r="HJ18" s="142"/>
      <c r="HK18" s="142"/>
      <c r="HL18" s="142"/>
      <c r="HM18" s="142"/>
      <c r="HN18" s="143" t="s">
        <v>1602</v>
      </c>
      <c r="HO18" s="142"/>
      <c r="HP18" s="142"/>
      <c r="HQ18" s="142"/>
      <c r="HR18" s="142"/>
      <c r="HS18" s="142"/>
      <c r="HT18" s="142"/>
      <c r="HU18" s="142"/>
      <c r="HV18" s="144"/>
      <c r="HZ18" s="145" t="s">
        <v>1601</v>
      </c>
      <c r="IA18" s="128"/>
      <c r="IB18" s="128"/>
      <c r="IC18" s="128"/>
      <c r="ID18" s="128"/>
      <c r="IE18" s="128"/>
      <c r="IF18" s="128"/>
      <c r="IG18" s="145" t="s">
        <v>1603</v>
      </c>
      <c r="IH18" s="128"/>
      <c r="II18" s="128"/>
      <c r="IJ18" s="128"/>
      <c r="IK18" s="128"/>
      <c r="IL18" s="128"/>
      <c r="IM18" s="128"/>
      <c r="IN18" s="129"/>
      <c r="IR18" s="155" t="s">
        <v>1575</v>
      </c>
      <c r="IS18" s="156"/>
      <c r="IT18" s="156"/>
      <c r="IU18" s="156"/>
      <c r="IV18" s="156"/>
      <c r="IW18" s="156"/>
      <c r="IX18" s="155" t="s">
        <v>2009</v>
      </c>
      <c r="IY18" s="156"/>
      <c r="IZ18" s="156"/>
      <c r="JA18" s="156"/>
      <c r="JB18" s="156"/>
      <c r="JC18" s="156"/>
      <c r="JD18" s="157"/>
      <c r="JI18" s="145" t="s">
        <v>1610</v>
      </c>
      <c r="JJ18" s="128"/>
      <c r="JK18" s="128"/>
      <c r="JL18" s="128"/>
      <c r="JM18" s="128"/>
      <c r="JN18" s="128"/>
      <c r="JO18" s="145" t="s">
        <v>2765</v>
      </c>
      <c r="JP18" s="128"/>
      <c r="JQ18" s="128"/>
      <c r="JR18" s="128"/>
      <c r="JS18" s="128"/>
      <c r="JT18" s="128"/>
      <c r="JU18" s="129"/>
    </row>
    <row r="19" spans="2:281">
      <c r="B19" s="81" t="s">
        <v>1604</v>
      </c>
      <c r="C19" s="82"/>
      <c r="D19" s="82"/>
      <c r="E19" s="82"/>
      <c r="F19" s="82"/>
      <c r="G19" s="82"/>
      <c r="H19" s="81" t="s">
        <v>1605</v>
      </c>
      <c r="I19" s="82"/>
      <c r="J19" s="82"/>
      <c r="K19" s="82"/>
      <c r="L19" s="82"/>
      <c r="M19" s="82"/>
      <c r="N19" s="83"/>
      <c r="O19" s="82"/>
      <c r="P19" s="82"/>
      <c r="Q19" s="82"/>
      <c r="R19" s="81" t="s">
        <v>1604</v>
      </c>
      <c r="S19" s="82"/>
      <c r="T19" s="82"/>
      <c r="U19" s="82"/>
      <c r="V19" s="82"/>
      <c r="W19" s="82"/>
      <c r="X19" s="81" t="s">
        <v>1605</v>
      </c>
      <c r="Y19" s="82"/>
      <c r="Z19" s="82"/>
      <c r="AA19" s="82"/>
      <c r="AB19" s="82"/>
      <c r="AC19" s="82"/>
      <c r="AD19" s="83"/>
      <c r="AE19" s="82"/>
      <c r="AH19" s="127" t="s">
        <v>1606</v>
      </c>
      <c r="AI19" s="128"/>
      <c r="AJ19" s="128"/>
      <c r="AK19" s="128"/>
      <c r="AL19" s="128"/>
      <c r="AM19" s="128"/>
      <c r="AN19" s="128"/>
      <c r="AO19" s="128"/>
      <c r="AP19" s="128"/>
      <c r="AQ19" s="127" t="s">
        <v>1607</v>
      </c>
      <c r="AR19" s="128"/>
      <c r="AS19" s="128"/>
      <c r="AT19" s="128"/>
      <c r="AU19" s="128"/>
      <c r="AV19" s="128"/>
      <c r="AW19" s="128"/>
      <c r="AX19" s="128"/>
      <c r="AY19" s="129"/>
      <c r="BC19" s="287" t="s">
        <v>1608</v>
      </c>
      <c r="BD19" s="288"/>
      <c r="BE19" s="288"/>
      <c r="BF19" s="288"/>
      <c r="BG19" s="288"/>
      <c r="BH19" s="288"/>
      <c r="BI19" s="287" t="s">
        <v>3262</v>
      </c>
      <c r="BJ19" s="288"/>
      <c r="BK19" s="288"/>
      <c r="BL19" s="288"/>
      <c r="BM19" s="288"/>
      <c r="BN19" s="288"/>
      <c r="BO19" s="289"/>
      <c r="BS19" s="133" t="s">
        <v>1610</v>
      </c>
      <c r="BT19" s="134"/>
      <c r="BU19" s="134"/>
      <c r="BV19" s="134"/>
      <c r="BW19" s="134"/>
      <c r="BX19" s="134"/>
      <c r="BY19" s="133" t="s">
        <v>1611</v>
      </c>
      <c r="BZ19" s="134"/>
      <c r="CA19" s="134"/>
      <c r="CB19" s="134"/>
      <c r="CC19" s="134"/>
      <c r="CD19" s="134"/>
      <c r="CE19" s="135"/>
      <c r="CI19" s="133" t="s">
        <v>1612</v>
      </c>
      <c r="CJ19" s="134"/>
      <c r="CK19" s="134"/>
      <c r="CL19" s="134"/>
      <c r="CM19" s="134"/>
      <c r="CN19" s="134"/>
      <c r="CO19" s="133" t="s">
        <v>1613</v>
      </c>
      <c r="CP19" s="134"/>
      <c r="CQ19" s="134"/>
      <c r="CR19" s="134"/>
      <c r="CS19" s="134"/>
      <c r="CT19" s="134"/>
      <c r="CU19" s="135"/>
      <c r="CY19" s="136" t="s">
        <v>1615</v>
      </c>
      <c r="CZ19" s="134"/>
      <c r="DA19" s="134"/>
      <c r="DB19" s="134"/>
      <c r="DC19" s="134"/>
      <c r="DD19" s="134"/>
      <c r="DE19" s="133" t="s">
        <v>1616</v>
      </c>
      <c r="DF19" s="134"/>
      <c r="DG19" s="134"/>
      <c r="DH19" s="134"/>
      <c r="DI19" s="134"/>
      <c r="DJ19" s="134"/>
      <c r="DK19" s="135"/>
      <c r="DO19" s="81" t="s">
        <v>1617</v>
      </c>
      <c r="DP19" s="82"/>
      <c r="DQ19" s="82"/>
      <c r="DR19" s="82"/>
      <c r="DS19" s="82"/>
      <c r="DT19" s="82"/>
      <c r="DU19" s="81" t="s">
        <v>1618</v>
      </c>
      <c r="DV19" s="82"/>
      <c r="DW19" s="82"/>
      <c r="DX19" s="82"/>
      <c r="DY19" s="82"/>
      <c r="DZ19" s="82"/>
      <c r="EA19" s="83"/>
      <c r="EE19" s="130" t="s">
        <v>1579</v>
      </c>
      <c r="EF19" s="131"/>
      <c r="EG19" s="131"/>
      <c r="EH19" s="131"/>
      <c r="EI19" s="131"/>
      <c r="EJ19" s="131"/>
      <c r="EK19" s="130" t="s">
        <v>26</v>
      </c>
      <c r="EL19" s="131"/>
      <c r="EM19" s="131"/>
      <c r="EN19" s="131"/>
      <c r="EO19" s="131"/>
      <c r="EP19" s="131"/>
      <c r="EQ19" s="132"/>
      <c r="EU19" s="81" t="s">
        <v>1597</v>
      </c>
      <c r="EV19" s="82"/>
      <c r="EW19" s="82"/>
      <c r="EX19" s="82"/>
      <c r="EY19" s="82"/>
      <c r="EZ19" s="82"/>
      <c r="FA19" s="81" t="s">
        <v>1598</v>
      </c>
      <c r="FB19" s="82"/>
      <c r="FC19" s="82"/>
      <c r="FD19" s="82"/>
      <c r="FE19" s="82"/>
      <c r="FF19" s="82"/>
      <c r="FG19" s="83"/>
      <c r="FK19" s="221" t="s">
        <v>1597</v>
      </c>
      <c r="FL19" s="222"/>
      <c r="FM19" s="222"/>
      <c r="FN19" s="222"/>
      <c r="FO19" s="222"/>
      <c r="FP19" s="222"/>
      <c r="FQ19" s="221" t="s">
        <v>1598</v>
      </c>
      <c r="FR19" s="222"/>
      <c r="FS19" s="222"/>
      <c r="FT19" s="222"/>
      <c r="FU19" s="222"/>
      <c r="FV19" s="222"/>
      <c r="FW19" s="223"/>
      <c r="GA19" s="137" t="s">
        <v>1623</v>
      </c>
      <c r="GB19" s="114"/>
      <c r="GC19" s="114"/>
      <c r="GD19" s="114"/>
      <c r="GE19" s="114"/>
      <c r="GF19" s="114"/>
      <c r="GG19" s="137" t="s">
        <v>1624</v>
      </c>
      <c r="GH19" s="114"/>
      <c r="GI19" s="114"/>
      <c r="GJ19" s="114"/>
      <c r="GK19" s="114"/>
      <c r="GL19" s="114"/>
      <c r="GM19" s="115"/>
      <c r="GQ19" s="138" t="s">
        <v>1574</v>
      </c>
      <c r="GR19" s="139"/>
      <c r="GS19" s="139"/>
      <c r="GT19" s="139"/>
      <c r="GU19" s="139"/>
      <c r="GV19" s="139"/>
      <c r="GW19" s="138" t="s">
        <v>1621</v>
      </c>
      <c r="GX19" s="139"/>
      <c r="GY19" s="139"/>
      <c r="GZ19" s="139"/>
      <c r="HA19" s="139"/>
      <c r="HB19" s="139"/>
      <c r="HC19" s="140"/>
      <c r="HG19" s="141" t="s">
        <v>1625</v>
      </c>
      <c r="HH19" s="142"/>
      <c r="HI19" s="142"/>
      <c r="HJ19" s="142"/>
      <c r="HK19" s="142"/>
      <c r="HL19" s="142"/>
      <c r="HM19" s="142"/>
      <c r="HN19" s="143" t="s">
        <v>1626</v>
      </c>
      <c r="HO19" s="142"/>
      <c r="HP19" s="142"/>
      <c r="HQ19" s="142"/>
      <c r="HR19" s="142"/>
      <c r="HS19" s="142"/>
      <c r="HT19" s="142"/>
      <c r="HU19" s="142"/>
      <c r="HV19" s="144"/>
      <c r="HZ19" s="145" t="s">
        <v>1625</v>
      </c>
      <c r="IA19" s="128"/>
      <c r="IB19" s="128"/>
      <c r="IC19" s="128"/>
      <c r="ID19" s="128"/>
      <c r="IE19" s="128"/>
      <c r="IF19" s="128"/>
      <c r="IG19" s="145" t="s">
        <v>1627</v>
      </c>
      <c r="IH19" s="128"/>
      <c r="II19" s="128"/>
      <c r="IJ19" s="128"/>
      <c r="IK19" s="128"/>
      <c r="IL19" s="128"/>
      <c r="IM19" s="128"/>
      <c r="IN19" s="129"/>
      <c r="IR19" s="155" t="s">
        <v>2034</v>
      </c>
      <c r="IS19" s="156"/>
      <c r="IT19" s="156"/>
      <c r="IU19" s="156"/>
      <c r="IV19" s="156"/>
      <c r="IW19" s="156"/>
      <c r="IX19" s="155" t="s">
        <v>2035</v>
      </c>
      <c r="IY19" s="156"/>
      <c r="IZ19" s="156"/>
      <c r="JA19" s="156"/>
      <c r="JB19" s="156"/>
      <c r="JC19" s="156"/>
      <c r="JD19" s="157"/>
      <c r="JI19" s="145" t="s">
        <v>1634</v>
      </c>
      <c r="JJ19" s="128"/>
      <c r="JK19" s="128"/>
      <c r="JL19" s="128"/>
      <c r="JM19" s="128"/>
      <c r="JN19" s="128"/>
      <c r="JO19" s="145" t="s">
        <v>2771</v>
      </c>
      <c r="JP19" s="128"/>
      <c r="JQ19" s="128"/>
      <c r="JR19" s="128"/>
      <c r="JS19" s="128"/>
      <c r="JT19" s="128"/>
      <c r="JU19" s="129"/>
    </row>
    <row r="20" spans="2:281">
      <c r="B20" s="81" t="s">
        <v>1628</v>
      </c>
      <c r="C20" s="82"/>
      <c r="D20" s="82"/>
      <c r="E20" s="82"/>
      <c r="F20" s="82"/>
      <c r="G20" s="82"/>
      <c r="H20" s="81" t="s">
        <v>1629</v>
      </c>
      <c r="I20" s="82"/>
      <c r="J20" s="82"/>
      <c r="K20" s="82"/>
      <c r="L20" s="82"/>
      <c r="M20" s="82"/>
      <c r="N20" s="83"/>
      <c r="O20" s="82"/>
      <c r="P20" s="82"/>
      <c r="Q20" s="82"/>
      <c r="R20" s="81" t="s">
        <v>1628</v>
      </c>
      <c r="S20" s="82"/>
      <c r="T20" s="82"/>
      <c r="U20" s="82"/>
      <c r="V20" s="82"/>
      <c r="W20" s="82"/>
      <c r="X20" s="81" t="s">
        <v>1629</v>
      </c>
      <c r="Y20" s="82"/>
      <c r="Z20" s="82"/>
      <c r="AA20" s="82"/>
      <c r="AB20" s="82"/>
      <c r="AC20" s="82"/>
      <c r="AD20" s="83"/>
      <c r="AE20" s="82"/>
      <c r="AH20" s="127" t="s">
        <v>1630</v>
      </c>
      <c r="AI20" s="128"/>
      <c r="AJ20" s="128"/>
      <c r="AK20" s="128"/>
      <c r="AL20" s="128"/>
      <c r="AM20" s="128"/>
      <c r="AN20" s="128"/>
      <c r="AO20" s="128"/>
      <c r="AP20" s="128"/>
      <c r="AQ20" s="127" t="s">
        <v>1631</v>
      </c>
      <c r="AR20" s="128"/>
      <c r="AS20" s="128"/>
      <c r="AT20" s="128"/>
      <c r="AU20" s="128"/>
      <c r="AV20" s="128"/>
      <c r="AW20" s="128"/>
      <c r="AX20" s="128"/>
      <c r="AY20" s="129"/>
      <c r="BC20" s="287" t="s">
        <v>1632</v>
      </c>
      <c r="BD20" s="288"/>
      <c r="BE20" s="288"/>
      <c r="BF20" s="288"/>
      <c r="BG20" s="288"/>
      <c r="BH20" s="288"/>
      <c r="BI20" s="287" t="s">
        <v>3263</v>
      </c>
      <c r="BJ20" s="288"/>
      <c r="BK20" s="288"/>
      <c r="BL20" s="288"/>
      <c r="BM20" s="288"/>
      <c r="BN20" s="288"/>
      <c r="BO20" s="289"/>
      <c r="BS20" s="133" t="s">
        <v>1634</v>
      </c>
      <c r="BT20" s="134"/>
      <c r="BU20" s="134"/>
      <c r="BV20" s="134"/>
      <c r="BW20" s="134"/>
      <c r="BX20" s="134"/>
      <c r="BY20" s="133" t="s">
        <v>1635</v>
      </c>
      <c r="BZ20" s="134"/>
      <c r="CA20" s="134"/>
      <c r="CB20" s="134"/>
      <c r="CC20" s="134"/>
      <c r="CD20" s="134"/>
      <c r="CE20" s="135"/>
      <c r="CI20" s="133" t="s">
        <v>1636</v>
      </c>
      <c r="CJ20" s="134"/>
      <c r="CK20" s="134"/>
      <c r="CL20" s="134"/>
      <c r="CM20" s="134"/>
      <c r="CN20" s="134"/>
      <c r="CO20" s="133" t="s">
        <v>1637</v>
      </c>
      <c r="CP20" s="134"/>
      <c r="CQ20" s="134"/>
      <c r="CR20" s="134"/>
      <c r="CS20" s="134"/>
      <c r="CT20" s="134"/>
      <c r="CU20" s="135"/>
      <c r="CY20" s="136" t="s">
        <v>1639</v>
      </c>
      <c r="CZ20" s="134"/>
      <c r="DA20" s="134"/>
      <c r="DB20" s="134"/>
      <c r="DC20" s="134"/>
      <c r="DD20" s="134"/>
      <c r="DE20" s="133" t="s">
        <v>1640</v>
      </c>
      <c r="DF20" s="134"/>
      <c r="DG20" s="134"/>
      <c r="DH20" s="134"/>
      <c r="DI20" s="134"/>
      <c r="DJ20" s="134"/>
      <c r="DK20" s="135"/>
      <c r="DO20" s="81" t="s">
        <v>1641</v>
      </c>
      <c r="DP20" s="82"/>
      <c r="DQ20" s="82"/>
      <c r="DR20" s="82"/>
      <c r="DS20" s="82"/>
      <c r="DT20" s="82"/>
      <c r="DU20" s="81" t="s">
        <v>1642</v>
      </c>
      <c r="DV20" s="82"/>
      <c r="DW20" s="82"/>
      <c r="DX20" s="82"/>
      <c r="DY20" s="82"/>
      <c r="DZ20" s="82"/>
      <c r="EA20" s="83"/>
      <c r="EE20" s="130" t="s">
        <v>1643</v>
      </c>
      <c r="EF20" s="131"/>
      <c r="EG20" s="131"/>
      <c r="EH20" s="131"/>
      <c r="EI20" s="131"/>
      <c r="EJ20" s="131"/>
      <c r="EK20" s="130" t="s">
        <v>1644</v>
      </c>
      <c r="EL20" s="131"/>
      <c r="EM20" s="131"/>
      <c r="EN20" s="131"/>
      <c r="EO20" s="131"/>
      <c r="EP20" s="131"/>
      <c r="EQ20" s="132"/>
      <c r="EU20" s="81" t="s">
        <v>1574</v>
      </c>
      <c r="EV20" s="82"/>
      <c r="EW20" s="82"/>
      <c r="EX20" s="82"/>
      <c r="EY20" s="82"/>
      <c r="EZ20" s="82"/>
      <c r="FA20" s="81" t="s">
        <v>1621</v>
      </c>
      <c r="FB20" s="82"/>
      <c r="FC20" s="82"/>
      <c r="FD20" s="82"/>
      <c r="FE20" s="82"/>
      <c r="FF20" s="82"/>
      <c r="FG20" s="83"/>
      <c r="FK20" s="81" t="s">
        <v>1574</v>
      </c>
      <c r="FL20" s="82"/>
      <c r="FM20" s="82"/>
      <c r="FN20" s="82"/>
      <c r="FO20" s="82"/>
      <c r="FP20" s="82"/>
      <c r="FQ20" s="81" t="s">
        <v>1622</v>
      </c>
      <c r="FR20" s="82"/>
      <c r="FS20" s="82"/>
      <c r="FT20" s="82"/>
      <c r="FU20" s="82"/>
      <c r="FV20" s="82"/>
      <c r="FW20" s="83"/>
      <c r="GA20" s="81" t="s">
        <v>1650</v>
      </c>
      <c r="GB20" s="82"/>
      <c r="GC20" s="82"/>
      <c r="GD20" s="82"/>
      <c r="GE20" s="82"/>
      <c r="GF20" s="82"/>
      <c r="GG20" s="81" t="s">
        <v>646</v>
      </c>
      <c r="GH20" s="82"/>
      <c r="GI20" s="82"/>
      <c r="GJ20" s="82"/>
      <c r="GK20" s="82"/>
      <c r="GL20" s="82"/>
      <c r="GM20" s="83"/>
      <c r="GQ20" s="138" t="s">
        <v>1651</v>
      </c>
      <c r="GR20" s="139"/>
      <c r="GS20" s="139"/>
      <c r="GT20" s="139"/>
      <c r="GU20" s="139"/>
      <c r="GV20" s="139"/>
      <c r="GW20" s="138" t="s">
        <v>1652</v>
      </c>
      <c r="GX20" s="139"/>
      <c r="GY20" s="139"/>
      <c r="GZ20" s="139"/>
      <c r="HA20" s="139"/>
      <c r="HB20" s="139"/>
      <c r="HC20" s="140"/>
      <c r="HG20" s="141" t="s">
        <v>1653</v>
      </c>
      <c r="HH20" s="142"/>
      <c r="HI20" s="142"/>
      <c r="HJ20" s="142"/>
      <c r="HK20" s="142"/>
      <c r="HL20" s="142"/>
      <c r="HM20" s="142"/>
      <c r="HN20" s="143" t="s">
        <v>1654</v>
      </c>
      <c r="HO20" s="142"/>
      <c r="HP20" s="142"/>
      <c r="HQ20" s="142"/>
      <c r="HR20" s="142"/>
      <c r="HS20" s="142"/>
      <c r="HT20" s="142"/>
      <c r="HU20" s="142"/>
      <c r="HV20" s="144"/>
      <c r="HZ20" s="145" t="s">
        <v>1653</v>
      </c>
      <c r="IA20" s="128"/>
      <c r="IB20" s="128"/>
      <c r="IC20" s="128"/>
      <c r="ID20" s="128"/>
      <c r="IE20" s="128"/>
      <c r="IF20" s="128"/>
      <c r="IG20" s="145" t="s">
        <v>1655</v>
      </c>
      <c r="IH20" s="128"/>
      <c r="II20" s="128"/>
      <c r="IJ20" s="128"/>
      <c r="IK20" s="128"/>
      <c r="IL20" s="128"/>
      <c r="IM20" s="128"/>
      <c r="IN20" s="129"/>
      <c r="IR20" s="155" t="s">
        <v>2060</v>
      </c>
      <c r="IS20" s="156"/>
      <c r="IT20" s="156"/>
      <c r="IU20" s="156"/>
      <c r="IV20" s="156"/>
      <c r="IW20" s="156"/>
      <c r="IX20" s="155" t="s">
        <v>2061</v>
      </c>
      <c r="IY20" s="156"/>
      <c r="IZ20" s="156"/>
      <c r="JA20" s="156"/>
      <c r="JB20" s="156"/>
      <c r="JC20" s="156"/>
      <c r="JD20" s="157"/>
      <c r="JI20" s="145" t="s">
        <v>1662</v>
      </c>
      <c r="JJ20" s="128"/>
      <c r="JK20" s="128"/>
      <c r="JL20" s="128"/>
      <c r="JM20" s="128"/>
      <c r="JN20" s="128"/>
      <c r="JO20" s="145" t="s">
        <v>2774</v>
      </c>
      <c r="JP20" s="128"/>
      <c r="JQ20" s="128"/>
      <c r="JR20" s="128"/>
      <c r="JS20" s="128"/>
      <c r="JT20" s="128"/>
      <c r="JU20" s="129"/>
    </row>
    <row r="21" spans="2:281">
      <c r="B21" s="81" t="s">
        <v>1656</v>
      </c>
      <c r="C21" s="82"/>
      <c r="D21" s="82"/>
      <c r="E21" s="82"/>
      <c r="F21" s="82"/>
      <c r="G21" s="82"/>
      <c r="H21" s="81" t="s">
        <v>1657</v>
      </c>
      <c r="I21" s="82"/>
      <c r="J21" s="82"/>
      <c r="K21" s="82"/>
      <c r="L21" s="82"/>
      <c r="M21" s="82"/>
      <c r="N21" s="83"/>
      <c r="O21" s="82"/>
      <c r="P21" s="82"/>
      <c r="Q21" s="82"/>
      <c r="R21" s="81" t="s">
        <v>1656</v>
      </c>
      <c r="S21" s="82"/>
      <c r="T21" s="82"/>
      <c r="U21" s="82"/>
      <c r="V21" s="82"/>
      <c r="W21" s="82"/>
      <c r="X21" s="81" t="s">
        <v>1657</v>
      </c>
      <c r="Y21" s="82"/>
      <c r="Z21" s="82"/>
      <c r="AA21" s="82"/>
      <c r="AB21" s="82"/>
      <c r="AC21" s="82"/>
      <c r="AD21" s="83"/>
      <c r="AE21" s="82"/>
      <c r="AH21" s="127" t="s">
        <v>1658</v>
      </c>
      <c r="AI21" s="128"/>
      <c r="AJ21" s="128"/>
      <c r="AK21" s="128"/>
      <c r="AL21" s="128"/>
      <c r="AM21" s="128"/>
      <c r="AN21" s="128"/>
      <c r="AO21" s="128"/>
      <c r="AP21" s="128"/>
      <c r="AQ21" s="127" t="s">
        <v>1659</v>
      </c>
      <c r="AR21" s="128"/>
      <c r="AS21" s="128"/>
      <c r="AT21" s="128"/>
      <c r="AU21" s="128"/>
      <c r="AV21" s="128"/>
      <c r="AW21" s="128"/>
      <c r="AX21" s="128"/>
      <c r="AY21" s="129"/>
      <c r="BC21" s="274" t="s">
        <v>3264</v>
      </c>
      <c r="BD21" s="275"/>
      <c r="BE21" s="275"/>
      <c r="BF21" s="275"/>
      <c r="BG21" s="275"/>
      <c r="BH21" s="275"/>
      <c r="BI21" s="274" t="s">
        <v>3265</v>
      </c>
      <c r="BJ21" s="275"/>
      <c r="BK21" s="275"/>
      <c r="BL21" s="275"/>
      <c r="BM21" s="275"/>
      <c r="BN21" s="275"/>
      <c r="BO21" s="276"/>
      <c r="BS21" s="133" t="s">
        <v>1662</v>
      </c>
      <c r="BT21" s="91"/>
      <c r="BU21" s="91"/>
      <c r="BV21" s="91"/>
      <c r="BW21" s="91"/>
      <c r="BX21" s="91"/>
      <c r="BY21" s="133" t="s">
        <v>1663</v>
      </c>
      <c r="BZ21" s="91"/>
      <c r="CA21" s="91"/>
      <c r="CB21" s="91"/>
      <c r="CC21" s="91"/>
      <c r="CD21" s="91"/>
      <c r="CE21" s="146"/>
      <c r="CI21" s="133" t="s">
        <v>1664</v>
      </c>
      <c r="CJ21" s="91"/>
      <c r="CK21" s="91"/>
      <c r="CL21" s="91"/>
      <c r="CM21" s="91"/>
      <c r="CN21" s="91"/>
      <c r="CO21" s="133" t="s">
        <v>1665</v>
      </c>
      <c r="CP21" s="91"/>
      <c r="CQ21" s="91"/>
      <c r="CR21" s="91"/>
      <c r="CS21" s="91"/>
      <c r="CT21" s="91"/>
      <c r="CU21" s="146"/>
      <c r="CY21" s="136" t="s">
        <v>1667</v>
      </c>
      <c r="CZ21" s="91"/>
      <c r="DA21" s="91"/>
      <c r="DB21" s="91"/>
      <c r="DC21" s="91"/>
      <c r="DD21" s="91"/>
      <c r="DE21" s="133" t="s">
        <v>1668</v>
      </c>
      <c r="DF21" s="91"/>
      <c r="DG21" s="91"/>
      <c r="DH21" s="91"/>
      <c r="DI21" s="91"/>
      <c r="DJ21" s="91"/>
      <c r="DK21" s="146"/>
      <c r="DO21" s="81" t="s">
        <v>1669</v>
      </c>
      <c r="DP21" s="82"/>
      <c r="DQ21" s="82"/>
      <c r="DR21" s="82"/>
      <c r="DS21" s="82"/>
      <c r="DT21" s="82"/>
      <c r="DU21" s="81" t="s">
        <v>1670</v>
      </c>
      <c r="DV21" s="82"/>
      <c r="DW21" s="82"/>
      <c r="DX21" s="82"/>
      <c r="DY21" s="82"/>
      <c r="DZ21" s="82"/>
      <c r="EA21" s="83"/>
      <c r="EE21" s="81" t="s">
        <v>1671</v>
      </c>
      <c r="EF21" s="82"/>
      <c r="EG21" s="82"/>
      <c r="EH21" s="82"/>
      <c r="EI21" s="82"/>
      <c r="EJ21" s="82"/>
      <c r="EK21" s="81" t="s">
        <v>1167</v>
      </c>
      <c r="EL21" s="82"/>
      <c r="EM21" s="82"/>
      <c r="EN21" s="82"/>
      <c r="EO21" s="82"/>
      <c r="EP21" s="82"/>
      <c r="EQ21" s="83"/>
      <c r="EU21" s="81" t="s">
        <v>1647</v>
      </c>
      <c r="EV21" s="82"/>
      <c r="EW21" s="82"/>
      <c r="EX21" s="82"/>
      <c r="EY21" s="82"/>
      <c r="EZ21" s="82"/>
      <c r="FA21" s="81" t="s">
        <v>1648</v>
      </c>
      <c r="FB21" s="82"/>
      <c r="FC21" s="82"/>
      <c r="FD21" s="82"/>
      <c r="FE21" s="82"/>
      <c r="FF21" s="82"/>
      <c r="FG21" s="83"/>
      <c r="FK21" s="81" t="s">
        <v>1647</v>
      </c>
      <c r="FL21" s="82"/>
      <c r="FM21" s="82"/>
      <c r="FN21" s="82"/>
      <c r="FO21" s="82"/>
      <c r="FP21" s="82"/>
      <c r="FQ21" s="81" t="s">
        <v>1649</v>
      </c>
      <c r="FR21" s="82"/>
      <c r="FS21" s="82"/>
      <c r="FT21" s="82"/>
      <c r="FU21" s="82"/>
      <c r="FV21" s="82"/>
      <c r="FW21" s="83"/>
      <c r="GA21" s="81" t="s">
        <v>1677</v>
      </c>
      <c r="GB21" s="82"/>
      <c r="GC21" s="82"/>
      <c r="GD21" s="82"/>
      <c r="GE21" s="82"/>
      <c r="GF21" s="82"/>
      <c r="GG21" s="81" t="s">
        <v>648</v>
      </c>
      <c r="GH21" s="82"/>
      <c r="GI21" s="82"/>
      <c r="GJ21" s="82"/>
      <c r="GK21" s="82"/>
      <c r="GL21" s="82"/>
      <c r="GM21" s="83"/>
      <c r="GQ21" s="138" t="s">
        <v>1678</v>
      </c>
      <c r="GR21" s="139"/>
      <c r="GS21" s="139"/>
      <c r="GT21" s="139"/>
      <c r="GU21" s="139"/>
      <c r="GV21" s="139"/>
      <c r="GW21" s="138" t="s">
        <v>1679</v>
      </c>
      <c r="GX21" s="139"/>
      <c r="GY21" s="139"/>
      <c r="GZ21" s="139"/>
      <c r="HA21" s="139"/>
      <c r="HB21" s="139"/>
      <c r="HC21" s="140"/>
      <c r="HG21" s="141" t="s">
        <v>1680</v>
      </c>
      <c r="HH21" s="142"/>
      <c r="HI21" s="142"/>
      <c r="HJ21" s="142"/>
      <c r="HK21" s="142"/>
      <c r="HL21" s="142"/>
      <c r="HM21" s="142"/>
      <c r="HN21" s="143" t="s">
        <v>1681</v>
      </c>
      <c r="HO21" s="142"/>
      <c r="HP21" s="142"/>
      <c r="HQ21" s="142"/>
      <c r="HR21" s="142"/>
      <c r="HS21" s="142"/>
      <c r="HT21" s="142"/>
      <c r="HU21" s="142"/>
      <c r="HV21" s="144"/>
      <c r="HZ21" s="145" t="s">
        <v>1680</v>
      </c>
      <c r="IA21" s="128"/>
      <c r="IB21" s="128"/>
      <c r="IC21" s="128"/>
      <c r="ID21" s="128"/>
      <c r="IE21" s="128"/>
      <c r="IF21" s="128"/>
      <c r="IG21" s="145" t="s">
        <v>1682</v>
      </c>
      <c r="IH21" s="128"/>
      <c r="II21" s="128"/>
      <c r="IJ21" s="128"/>
      <c r="IK21" s="128"/>
      <c r="IL21" s="128"/>
      <c r="IM21" s="128"/>
      <c r="IN21" s="129"/>
      <c r="IR21" s="163" t="s">
        <v>353</v>
      </c>
      <c r="IS21" s="164"/>
      <c r="IT21" s="164"/>
      <c r="IU21" s="164"/>
      <c r="IV21" s="164"/>
      <c r="IW21" s="164"/>
      <c r="IX21" s="163" t="s">
        <v>2085</v>
      </c>
      <c r="IY21" s="164"/>
      <c r="IZ21" s="164"/>
      <c r="JA21" s="164"/>
      <c r="JB21" s="164"/>
      <c r="JC21" s="164"/>
      <c r="JD21" s="165"/>
      <c r="JI21" s="145" t="s">
        <v>1688</v>
      </c>
      <c r="JJ21" s="128"/>
      <c r="JK21" s="128"/>
      <c r="JL21" s="128"/>
      <c r="JM21" s="128"/>
      <c r="JN21" s="128"/>
      <c r="JO21" s="145" t="s">
        <v>2779</v>
      </c>
      <c r="JP21" s="128"/>
      <c r="JQ21" s="128"/>
      <c r="JR21" s="128"/>
      <c r="JS21" s="128"/>
      <c r="JT21" s="128"/>
      <c r="JU21" s="129"/>
    </row>
    <row r="22" spans="2:281">
      <c r="B22" s="81" t="s">
        <v>1683</v>
      </c>
      <c r="C22" s="82"/>
      <c r="D22" s="82"/>
      <c r="E22" s="82"/>
      <c r="F22" s="82"/>
      <c r="G22" s="82"/>
      <c r="H22" s="81" t="s">
        <v>387</v>
      </c>
      <c r="I22" s="82"/>
      <c r="J22" s="82"/>
      <c r="K22" s="82"/>
      <c r="L22" s="82"/>
      <c r="M22" s="82"/>
      <c r="N22" s="83"/>
      <c r="O22" s="82"/>
      <c r="P22" s="82"/>
      <c r="Q22" s="82"/>
      <c r="R22" s="81" t="s">
        <v>1683</v>
      </c>
      <c r="S22" s="82"/>
      <c r="T22" s="82"/>
      <c r="U22" s="82"/>
      <c r="V22" s="82"/>
      <c r="W22" s="82"/>
      <c r="X22" s="81" t="s">
        <v>387</v>
      </c>
      <c r="Y22" s="82"/>
      <c r="Z22" s="82"/>
      <c r="AA22" s="82"/>
      <c r="AB22" s="82"/>
      <c r="AC22" s="82"/>
      <c r="AD22" s="83"/>
      <c r="AE22" s="82"/>
      <c r="AH22" s="127" t="s">
        <v>1684</v>
      </c>
      <c r="AI22" s="128"/>
      <c r="AJ22" s="128"/>
      <c r="AK22" s="128"/>
      <c r="AL22" s="128"/>
      <c r="AM22" s="128"/>
      <c r="AN22" s="128"/>
      <c r="AO22" s="128"/>
      <c r="AP22" s="128"/>
      <c r="AQ22" s="127" t="s">
        <v>1685</v>
      </c>
      <c r="AR22" s="128"/>
      <c r="AS22" s="128"/>
      <c r="AT22" s="128"/>
      <c r="AU22" s="128"/>
      <c r="AV22" s="128"/>
      <c r="AW22" s="128"/>
      <c r="AX22" s="128"/>
      <c r="AY22" s="129"/>
      <c r="BC22" s="274" t="s">
        <v>3266</v>
      </c>
      <c r="BD22" s="275"/>
      <c r="BE22" s="275"/>
      <c r="BF22" s="275"/>
      <c r="BG22" s="275"/>
      <c r="BH22" s="275"/>
      <c r="BI22" s="274" t="s">
        <v>3267</v>
      </c>
      <c r="BJ22" s="275"/>
      <c r="BK22" s="275"/>
      <c r="BL22" s="275"/>
      <c r="BM22" s="275"/>
      <c r="BN22" s="275"/>
      <c r="BO22" s="276"/>
      <c r="BS22" s="133" t="s">
        <v>1688</v>
      </c>
      <c r="BT22" s="91"/>
      <c r="BU22" s="91"/>
      <c r="BV22" s="91"/>
      <c r="BW22" s="91"/>
      <c r="BX22" s="91"/>
      <c r="BY22" s="133" t="s">
        <v>1689</v>
      </c>
      <c r="BZ22" s="91"/>
      <c r="CA22" s="91"/>
      <c r="CB22" s="91"/>
      <c r="CC22" s="91"/>
      <c r="CD22" s="91"/>
      <c r="CE22" s="146"/>
      <c r="CI22" s="133" t="s">
        <v>1690</v>
      </c>
      <c r="CJ22" s="91"/>
      <c r="CK22" s="91"/>
      <c r="CL22" s="91"/>
      <c r="CM22" s="91"/>
      <c r="CN22" s="91"/>
      <c r="CO22" s="133" t="s">
        <v>1691</v>
      </c>
      <c r="CP22" s="91"/>
      <c r="CQ22" s="91"/>
      <c r="CR22" s="91"/>
      <c r="CS22" s="91"/>
      <c r="CT22" s="91"/>
      <c r="CU22" s="146"/>
      <c r="CY22" s="136" t="s">
        <v>1693</v>
      </c>
      <c r="CZ22" s="91"/>
      <c r="DA22" s="91"/>
      <c r="DB22" s="91"/>
      <c r="DC22" s="91"/>
      <c r="DD22" s="91"/>
      <c r="DE22" s="133" t="s">
        <v>1694</v>
      </c>
      <c r="DF22" s="91"/>
      <c r="DG22" s="91"/>
      <c r="DH22" s="91"/>
      <c r="DI22" s="91"/>
      <c r="DJ22" s="91"/>
      <c r="DK22" s="146"/>
      <c r="DO22" s="81" t="s">
        <v>1695</v>
      </c>
      <c r="DP22" s="82"/>
      <c r="DQ22" s="82"/>
      <c r="DR22" s="82"/>
      <c r="DS22" s="82"/>
      <c r="DT22" s="82"/>
      <c r="DU22" s="81" t="s">
        <v>1696</v>
      </c>
      <c r="DV22" s="82"/>
      <c r="DW22" s="82"/>
      <c r="DX22" s="82"/>
      <c r="DY22" s="82"/>
      <c r="DZ22" s="82"/>
      <c r="EA22" s="83"/>
      <c r="EE22" s="84"/>
      <c r="EF22" s="85"/>
      <c r="EG22" s="85"/>
      <c r="EH22" s="85"/>
      <c r="EI22" s="85"/>
      <c r="EJ22" s="85"/>
      <c r="EK22" s="84"/>
      <c r="EL22" s="85"/>
      <c r="EM22" s="85"/>
      <c r="EN22" s="85"/>
      <c r="EO22" s="85"/>
      <c r="EP22" s="85"/>
      <c r="EQ22" s="86"/>
      <c r="EU22" s="81" t="s">
        <v>1674</v>
      </c>
      <c r="EV22" s="82"/>
      <c r="EW22" s="82"/>
      <c r="EX22" s="82"/>
      <c r="EY22" s="82"/>
      <c r="EZ22" s="82"/>
      <c r="FA22" s="81" t="s">
        <v>1675</v>
      </c>
      <c r="FB22" s="82"/>
      <c r="FC22" s="82"/>
      <c r="FD22" s="82"/>
      <c r="FE22" s="82"/>
      <c r="FF22" s="82"/>
      <c r="FG22" s="83"/>
      <c r="FK22" s="81" t="s">
        <v>1674</v>
      </c>
      <c r="FL22" s="82"/>
      <c r="FM22" s="82"/>
      <c r="FN22" s="82"/>
      <c r="FO22" s="82"/>
      <c r="FP22" s="82"/>
      <c r="FQ22" s="81" t="s">
        <v>1676</v>
      </c>
      <c r="FR22" s="82"/>
      <c r="FS22" s="82"/>
      <c r="FT22" s="82"/>
      <c r="FU22" s="82"/>
      <c r="FV22" s="82"/>
      <c r="FW22" s="83"/>
      <c r="GA22" s="81" t="s">
        <v>1701</v>
      </c>
      <c r="GB22" s="82"/>
      <c r="GC22" s="82"/>
      <c r="GD22" s="82"/>
      <c r="GE22" s="82"/>
      <c r="GF22" s="82"/>
      <c r="GG22" s="81" t="s">
        <v>647</v>
      </c>
      <c r="GH22" s="82"/>
      <c r="GI22" s="82"/>
      <c r="GJ22" s="82"/>
      <c r="GK22" s="82"/>
      <c r="GL22" s="82"/>
      <c r="GM22" s="83"/>
      <c r="GQ22" s="138" t="s">
        <v>1647</v>
      </c>
      <c r="GR22" s="139"/>
      <c r="GS22" s="139"/>
      <c r="GT22" s="139"/>
      <c r="GU22" s="139"/>
      <c r="GV22" s="139"/>
      <c r="GW22" s="138" t="s">
        <v>1648</v>
      </c>
      <c r="GX22" s="139"/>
      <c r="GY22" s="139"/>
      <c r="GZ22" s="139"/>
      <c r="HA22" s="139"/>
      <c r="HB22" s="139"/>
      <c r="HC22" s="140"/>
      <c r="HG22" s="141" t="s">
        <v>1702</v>
      </c>
      <c r="HH22" s="142"/>
      <c r="HI22" s="142"/>
      <c r="HJ22" s="142"/>
      <c r="HK22" s="142"/>
      <c r="HL22" s="142"/>
      <c r="HM22" s="142"/>
      <c r="HN22" s="143" t="s">
        <v>1703</v>
      </c>
      <c r="HO22" s="142"/>
      <c r="HP22" s="142"/>
      <c r="HQ22" s="142"/>
      <c r="HR22" s="142"/>
      <c r="HS22" s="142"/>
      <c r="HT22" s="142"/>
      <c r="HU22" s="142"/>
      <c r="HV22" s="144"/>
      <c r="HZ22" s="145" t="s">
        <v>1702</v>
      </c>
      <c r="IA22" s="128"/>
      <c r="IB22" s="128"/>
      <c r="IC22" s="128"/>
      <c r="ID22" s="128"/>
      <c r="IE22" s="128"/>
      <c r="IF22" s="128"/>
      <c r="IG22" s="145" t="s">
        <v>1704</v>
      </c>
      <c r="IH22" s="128"/>
      <c r="II22" s="128"/>
      <c r="IJ22" s="128"/>
      <c r="IK22" s="128"/>
      <c r="IL22" s="128"/>
      <c r="IM22" s="128"/>
      <c r="IN22" s="129"/>
      <c r="IR22" s="163" t="s">
        <v>2109</v>
      </c>
      <c r="IS22" s="164"/>
      <c r="IT22" s="164"/>
      <c r="IU22" s="164"/>
      <c r="IV22" s="164"/>
      <c r="IW22" s="164"/>
      <c r="IX22" s="163" t="s">
        <v>2110</v>
      </c>
      <c r="IY22" s="164"/>
      <c r="IZ22" s="164"/>
      <c r="JA22" s="164"/>
      <c r="JB22" s="164"/>
      <c r="JC22" s="164"/>
      <c r="JD22" s="165"/>
      <c r="JI22" s="145" t="s">
        <v>1711</v>
      </c>
      <c r="JJ22" s="128"/>
      <c r="JK22" s="128"/>
      <c r="JL22" s="128"/>
      <c r="JM22" s="128"/>
      <c r="JN22" s="128"/>
      <c r="JO22" s="145" t="s">
        <v>2785</v>
      </c>
      <c r="JP22" s="128"/>
      <c r="JQ22" s="128"/>
      <c r="JR22" s="128"/>
      <c r="JS22" s="128"/>
      <c r="JT22" s="128"/>
      <c r="JU22" s="129"/>
    </row>
    <row r="23" spans="2:281">
      <c r="B23" s="81" t="s">
        <v>1705</v>
      </c>
      <c r="C23" s="82"/>
      <c r="D23" s="82"/>
      <c r="E23" s="82"/>
      <c r="F23" s="82"/>
      <c r="G23" s="82"/>
      <c r="H23" s="81" t="s">
        <v>1706</v>
      </c>
      <c r="I23" s="82"/>
      <c r="J23" s="82"/>
      <c r="K23" s="82"/>
      <c r="L23" s="82"/>
      <c r="M23" s="82"/>
      <c r="N23" s="83"/>
      <c r="O23" s="82"/>
      <c r="P23" s="82"/>
      <c r="Q23" s="82"/>
      <c r="R23" s="81" t="s">
        <v>1705</v>
      </c>
      <c r="S23" s="82"/>
      <c r="T23" s="82"/>
      <c r="U23" s="82"/>
      <c r="V23" s="82"/>
      <c r="W23" s="82"/>
      <c r="X23" s="81" t="s">
        <v>1706</v>
      </c>
      <c r="Y23" s="82"/>
      <c r="Z23" s="82"/>
      <c r="AA23" s="82"/>
      <c r="AB23" s="82"/>
      <c r="AC23" s="82"/>
      <c r="AD23" s="83"/>
      <c r="AE23" s="82"/>
      <c r="AH23" s="127" t="s">
        <v>1707</v>
      </c>
      <c r="AI23" s="128"/>
      <c r="AJ23" s="128"/>
      <c r="AK23" s="128"/>
      <c r="AL23" s="128"/>
      <c r="AM23" s="128"/>
      <c r="AN23" s="128"/>
      <c r="AO23" s="128"/>
      <c r="AP23" s="128"/>
      <c r="AQ23" s="127" t="s">
        <v>1708</v>
      </c>
      <c r="AR23" s="128"/>
      <c r="AS23" s="128"/>
      <c r="AT23" s="128"/>
      <c r="AU23" s="128"/>
      <c r="AV23" s="128"/>
      <c r="AW23" s="128"/>
      <c r="AX23" s="128"/>
      <c r="AY23" s="129"/>
      <c r="BC23" s="274" t="s">
        <v>3268</v>
      </c>
      <c r="BD23" s="275"/>
      <c r="BE23" s="275"/>
      <c r="BF23" s="275"/>
      <c r="BG23" s="275"/>
      <c r="BH23" s="275"/>
      <c r="BI23" s="274" t="s">
        <v>3269</v>
      </c>
      <c r="BJ23" s="275"/>
      <c r="BK23" s="275"/>
      <c r="BL23" s="275"/>
      <c r="BM23" s="275"/>
      <c r="BN23" s="275"/>
      <c r="BO23" s="276"/>
      <c r="BS23" s="133" t="s">
        <v>1711</v>
      </c>
      <c r="BT23" s="91"/>
      <c r="BU23" s="91"/>
      <c r="BV23" s="91"/>
      <c r="BW23" s="91"/>
      <c r="BX23" s="91"/>
      <c r="BY23" s="133" t="s">
        <v>1712</v>
      </c>
      <c r="BZ23" s="91"/>
      <c r="CA23" s="91"/>
      <c r="CB23" s="91"/>
      <c r="CC23" s="91"/>
      <c r="CD23" s="91"/>
      <c r="CE23" s="146"/>
      <c r="CI23" s="133" t="s">
        <v>1713</v>
      </c>
      <c r="CJ23" s="91"/>
      <c r="CK23" s="91"/>
      <c r="CL23" s="91"/>
      <c r="CM23" s="91"/>
      <c r="CN23" s="91"/>
      <c r="CO23" s="133" t="s">
        <v>1714</v>
      </c>
      <c r="CP23" s="91"/>
      <c r="CQ23" s="91"/>
      <c r="CR23" s="91"/>
      <c r="CS23" s="91"/>
      <c r="CT23" s="91"/>
      <c r="CU23" s="146"/>
      <c r="CY23" s="136" t="s">
        <v>1716</v>
      </c>
      <c r="CZ23" s="91"/>
      <c r="DA23" s="91"/>
      <c r="DB23" s="91"/>
      <c r="DC23" s="91"/>
      <c r="DD23" s="91"/>
      <c r="DE23" s="133" t="s">
        <v>1717</v>
      </c>
      <c r="DF23" s="91"/>
      <c r="DG23" s="91"/>
      <c r="DH23" s="91"/>
      <c r="DI23" s="91"/>
      <c r="DJ23" s="91"/>
      <c r="DK23" s="146"/>
      <c r="DO23" s="81" t="s">
        <v>1718</v>
      </c>
      <c r="DP23" s="82"/>
      <c r="DQ23" s="82"/>
      <c r="DR23" s="82"/>
      <c r="DS23" s="82"/>
      <c r="DT23" s="82"/>
      <c r="DU23" s="81" t="s">
        <v>1719</v>
      </c>
      <c r="DV23" s="82"/>
      <c r="DW23" s="82"/>
      <c r="DX23" s="82"/>
      <c r="DY23" s="82"/>
      <c r="DZ23" s="82"/>
      <c r="EA23" s="83"/>
      <c r="EE23" s="81" t="s">
        <v>1720</v>
      </c>
      <c r="EF23" s="82"/>
      <c r="EG23" s="82"/>
      <c r="EH23" s="82"/>
      <c r="EI23" s="82"/>
      <c r="EJ23" s="82"/>
      <c r="EK23" s="81"/>
      <c r="EL23" s="82"/>
      <c r="EM23" s="82"/>
      <c r="EN23" s="82"/>
      <c r="EO23" s="82"/>
      <c r="EP23" s="82"/>
      <c r="EQ23" s="83"/>
      <c r="EU23" s="81" t="s">
        <v>1699</v>
      </c>
      <c r="EV23" s="82"/>
      <c r="EW23" s="82"/>
      <c r="EX23" s="82"/>
      <c r="EY23" s="82"/>
      <c r="EZ23" s="82"/>
      <c r="FA23" s="81" t="s">
        <v>1700</v>
      </c>
      <c r="FB23" s="82"/>
      <c r="FC23" s="82"/>
      <c r="FD23" s="82"/>
      <c r="FE23" s="82"/>
      <c r="FF23" s="82"/>
      <c r="FG23" s="83"/>
      <c r="FK23" s="81" t="s">
        <v>1699</v>
      </c>
      <c r="FL23" s="82"/>
      <c r="FM23" s="82"/>
      <c r="FN23" s="82"/>
      <c r="FO23" s="82"/>
      <c r="FP23" s="82"/>
      <c r="FQ23" s="81" t="s">
        <v>1700</v>
      </c>
      <c r="FR23" s="82"/>
      <c r="FS23" s="82"/>
      <c r="FT23" s="82"/>
      <c r="FU23" s="82"/>
      <c r="FV23" s="82"/>
      <c r="FW23" s="83"/>
      <c r="GA23" s="81" t="s">
        <v>1725</v>
      </c>
      <c r="GB23" s="82"/>
      <c r="GC23" s="82"/>
      <c r="GD23" s="82"/>
      <c r="GE23" s="82"/>
      <c r="GF23" s="82"/>
      <c r="GG23" s="81" t="s">
        <v>649</v>
      </c>
      <c r="GH23" s="82"/>
      <c r="GI23" s="82"/>
      <c r="GJ23" s="82"/>
      <c r="GK23" s="82"/>
      <c r="GL23" s="82"/>
      <c r="GM23" s="83"/>
      <c r="GQ23" s="138" t="s">
        <v>1674</v>
      </c>
      <c r="GR23" s="139"/>
      <c r="GS23" s="139"/>
      <c r="GT23" s="139"/>
      <c r="GU23" s="139"/>
      <c r="GV23" s="139"/>
      <c r="GW23" s="138" t="s">
        <v>1726</v>
      </c>
      <c r="GX23" s="139"/>
      <c r="GY23" s="139"/>
      <c r="GZ23" s="139"/>
      <c r="HA23" s="139"/>
      <c r="HB23" s="139"/>
      <c r="HC23" s="140"/>
      <c r="HG23" s="141" t="s">
        <v>1727</v>
      </c>
      <c r="HH23" s="142"/>
      <c r="HI23" s="142"/>
      <c r="HJ23" s="142"/>
      <c r="HK23" s="142"/>
      <c r="HL23" s="142"/>
      <c r="HM23" s="142"/>
      <c r="HN23" s="143" t="s">
        <v>1728</v>
      </c>
      <c r="HO23" s="142"/>
      <c r="HP23" s="142"/>
      <c r="HQ23" s="142"/>
      <c r="HR23" s="142"/>
      <c r="HS23" s="142"/>
      <c r="HT23" s="142"/>
      <c r="HU23" s="142"/>
      <c r="HV23" s="144"/>
      <c r="HZ23" s="145" t="s">
        <v>1727</v>
      </c>
      <c r="IA23" s="128"/>
      <c r="IB23" s="128"/>
      <c r="IC23" s="128"/>
      <c r="ID23" s="128"/>
      <c r="IE23" s="128"/>
      <c r="IF23" s="128"/>
      <c r="IG23" s="145" t="s">
        <v>1729</v>
      </c>
      <c r="IH23" s="128"/>
      <c r="II23" s="128"/>
      <c r="IJ23" s="128"/>
      <c r="IK23" s="128"/>
      <c r="IL23" s="128"/>
      <c r="IM23" s="128"/>
      <c r="IN23" s="129"/>
      <c r="IR23" s="163" t="s">
        <v>1559</v>
      </c>
      <c r="IS23" s="164"/>
      <c r="IT23" s="164"/>
      <c r="IU23" s="164"/>
      <c r="IV23" s="164"/>
      <c r="IW23" s="164"/>
      <c r="IX23" s="163" t="s">
        <v>2134</v>
      </c>
      <c r="IY23" s="164"/>
      <c r="IZ23" s="164"/>
      <c r="JA23" s="164"/>
      <c r="JB23" s="164"/>
      <c r="JC23" s="164"/>
      <c r="JD23" s="165"/>
      <c r="JI23" s="145" t="s">
        <v>2789</v>
      </c>
      <c r="JJ23" s="128"/>
      <c r="JK23" s="128"/>
      <c r="JL23" s="128"/>
      <c r="JM23" s="128"/>
      <c r="JN23" s="128"/>
      <c r="JO23" s="145" t="s">
        <v>1737</v>
      </c>
      <c r="JP23" s="128"/>
      <c r="JQ23" s="128"/>
      <c r="JR23" s="128"/>
      <c r="JS23" s="128"/>
      <c r="JT23" s="128"/>
      <c r="JU23" s="129"/>
    </row>
    <row r="24" spans="2:281">
      <c r="B24" s="81" t="s">
        <v>1730</v>
      </c>
      <c r="C24" s="82"/>
      <c r="D24" s="82"/>
      <c r="E24" s="82"/>
      <c r="F24" s="82"/>
      <c r="G24" s="82"/>
      <c r="H24" s="81" t="s">
        <v>1731</v>
      </c>
      <c r="I24" s="82"/>
      <c r="J24" s="82"/>
      <c r="K24" s="82"/>
      <c r="L24" s="82"/>
      <c r="M24" s="82"/>
      <c r="N24" s="83"/>
      <c r="O24" s="82"/>
      <c r="P24" s="82"/>
      <c r="Q24" s="82"/>
      <c r="R24" s="81" t="s">
        <v>1730</v>
      </c>
      <c r="S24" s="82"/>
      <c r="T24" s="82"/>
      <c r="U24" s="82"/>
      <c r="V24" s="82"/>
      <c r="W24" s="82"/>
      <c r="X24" s="81" t="s">
        <v>1731</v>
      </c>
      <c r="Y24" s="82"/>
      <c r="Z24" s="82"/>
      <c r="AA24" s="82"/>
      <c r="AB24" s="82"/>
      <c r="AC24" s="82"/>
      <c r="AD24" s="83"/>
      <c r="AE24" s="82"/>
      <c r="AH24" s="145" t="s">
        <v>1732</v>
      </c>
      <c r="AI24" s="128"/>
      <c r="AJ24" s="128"/>
      <c r="AK24" s="128"/>
      <c r="AL24" s="128"/>
      <c r="AM24" s="128"/>
      <c r="AN24" s="128"/>
      <c r="AO24" s="128"/>
      <c r="AP24" s="128"/>
      <c r="AQ24" s="145" t="s">
        <v>1733</v>
      </c>
      <c r="AR24" s="128"/>
      <c r="AS24" s="128"/>
      <c r="AT24" s="128"/>
      <c r="AU24" s="128"/>
      <c r="AV24" s="128"/>
      <c r="AW24" s="128"/>
      <c r="AX24" s="128"/>
      <c r="AY24" s="129"/>
      <c r="BC24" s="274" t="s">
        <v>3270</v>
      </c>
      <c r="BD24" s="275"/>
      <c r="BE24" s="275"/>
      <c r="BF24" s="275"/>
      <c r="BG24" s="275"/>
      <c r="BH24" s="275"/>
      <c r="BI24" s="274" t="s">
        <v>3271</v>
      </c>
      <c r="BJ24" s="275"/>
      <c r="BK24" s="275"/>
      <c r="BL24" s="275"/>
      <c r="BM24" s="275"/>
      <c r="BN24" s="275"/>
      <c r="BO24" s="276"/>
      <c r="BS24" s="133" t="s">
        <v>1736</v>
      </c>
      <c r="BT24" s="134"/>
      <c r="BU24" s="134"/>
      <c r="BV24" s="134"/>
      <c r="BW24" s="134"/>
      <c r="BX24" s="134"/>
      <c r="BY24" s="133" t="s">
        <v>1737</v>
      </c>
      <c r="BZ24" s="134"/>
      <c r="CA24" s="134"/>
      <c r="CB24" s="134"/>
      <c r="CC24" s="134"/>
      <c r="CD24" s="134"/>
      <c r="CE24" s="135"/>
      <c r="CI24" s="133" t="s">
        <v>1738</v>
      </c>
      <c r="CJ24" s="134"/>
      <c r="CK24" s="134"/>
      <c r="CL24" s="134"/>
      <c r="CM24" s="134"/>
      <c r="CN24" s="134"/>
      <c r="CO24" s="133" t="s">
        <v>1739</v>
      </c>
      <c r="CP24" s="134"/>
      <c r="CQ24" s="134"/>
      <c r="CR24" s="134"/>
      <c r="CS24" s="134"/>
      <c r="CT24" s="134"/>
      <c r="CU24" s="135"/>
      <c r="CY24" s="136" t="s">
        <v>1741</v>
      </c>
      <c r="CZ24" s="134"/>
      <c r="DA24" s="134"/>
      <c r="DB24" s="134"/>
      <c r="DC24" s="134"/>
      <c r="DD24" s="134"/>
      <c r="DE24" s="133" t="s">
        <v>1742</v>
      </c>
      <c r="DF24" s="134"/>
      <c r="DG24" s="134"/>
      <c r="DH24" s="134"/>
      <c r="DI24" s="134"/>
      <c r="DJ24" s="134"/>
      <c r="DK24" s="135"/>
      <c r="DO24" s="81" t="s">
        <v>1743</v>
      </c>
      <c r="DP24" s="82"/>
      <c r="DQ24" s="82"/>
      <c r="DR24" s="82"/>
      <c r="DS24" s="82"/>
      <c r="DT24" s="82"/>
      <c r="DU24" s="81" t="s">
        <v>1744</v>
      </c>
      <c r="DV24" s="82"/>
      <c r="DW24" s="82"/>
      <c r="DX24" s="82"/>
      <c r="DY24" s="82"/>
      <c r="DZ24" s="82"/>
      <c r="EA24" s="83"/>
      <c r="EE24" s="130"/>
      <c r="EF24" s="82"/>
      <c r="EG24" s="82"/>
      <c r="EH24" s="82"/>
      <c r="EI24" s="82"/>
      <c r="EJ24" s="82"/>
      <c r="EK24" s="81"/>
      <c r="EL24" s="82"/>
      <c r="EM24" s="82"/>
      <c r="EN24" s="82"/>
      <c r="EO24" s="82"/>
      <c r="EP24" s="82"/>
      <c r="EQ24" s="83"/>
      <c r="EU24" s="81" t="s">
        <v>1723</v>
      </c>
      <c r="EV24" s="82"/>
      <c r="EW24" s="82"/>
      <c r="EX24" s="82"/>
      <c r="EY24" s="82"/>
      <c r="EZ24" s="82"/>
      <c r="FA24" s="81" t="s">
        <v>1724</v>
      </c>
      <c r="FB24" s="82"/>
      <c r="FC24" s="82"/>
      <c r="FD24" s="82"/>
      <c r="FE24" s="82"/>
      <c r="FF24" s="82"/>
      <c r="FG24" s="83"/>
      <c r="FK24" s="81" t="s">
        <v>1723</v>
      </c>
      <c r="FL24" s="82"/>
      <c r="FM24" s="82"/>
      <c r="FN24" s="82"/>
      <c r="FO24" s="82"/>
      <c r="FP24" s="82"/>
      <c r="FQ24" s="81" t="s">
        <v>1724</v>
      </c>
      <c r="FR24" s="82"/>
      <c r="FS24" s="82"/>
      <c r="FT24" s="82"/>
      <c r="FU24" s="82"/>
      <c r="FV24" s="82"/>
      <c r="FW24" s="83"/>
      <c r="GA24" s="81" t="s">
        <v>1750</v>
      </c>
      <c r="GB24" s="82"/>
      <c r="GC24" s="82"/>
      <c r="GD24" s="82"/>
      <c r="GE24" s="82"/>
      <c r="GF24" s="82"/>
      <c r="GG24" s="81" t="s">
        <v>1751</v>
      </c>
      <c r="GH24" s="82"/>
      <c r="GI24" s="82"/>
      <c r="GJ24" s="82"/>
      <c r="GK24" s="82"/>
      <c r="GL24" s="82"/>
      <c r="GM24" s="83"/>
      <c r="GQ24" s="138" t="s">
        <v>1699</v>
      </c>
      <c r="GR24" s="139"/>
      <c r="GS24" s="139"/>
      <c r="GT24" s="139"/>
      <c r="GU24" s="139"/>
      <c r="GV24" s="139"/>
      <c r="GW24" s="138" t="s">
        <v>1752</v>
      </c>
      <c r="GX24" s="139"/>
      <c r="GY24" s="139"/>
      <c r="GZ24" s="139"/>
      <c r="HA24" s="139"/>
      <c r="HB24" s="139"/>
      <c r="HC24" s="140"/>
      <c r="HG24" s="141" t="s">
        <v>1753</v>
      </c>
      <c r="HH24" s="142"/>
      <c r="HI24" s="142"/>
      <c r="HJ24" s="142"/>
      <c r="HK24" s="142"/>
      <c r="HL24" s="142"/>
      <c r="HM24" s="142"/>
      <c r="HN24" s="143" t="s">
        <v>1754</v>
      </c>
      <c r="HO24" s="142"/>
      <c r="HP24" s="142"/>
      <c r="HQ24" s="142"/>
      <c r="HR24" s="142"/>
      <c r="HS24" s="142"/>
      <c r="HT24" s="142"/>
      <c r="HU24" s="142"/>
      <c r="HV24" s="144"/>
      <c r="HZ24" s="145" t="s">
        <v>1753</v>
      </c>
      <c r="IA24" s="128"/>
      <c r="IB24" s="128"/>
      <c r="IC24" s="128"/>
      <c r="ID24" s="128"/>
      <c r="IE24" s="128"/>
      <c r="IF24" s="128"/>
      <c r="IG24" s="145" t="s">
        <v>1755</v>
      </c>
      <c r="IH24" s="128"/>
      <c r="II24" s="128"/>
      <c r="IJ24" s="128"/>
      <c r="IK24" s="128"/>
      <c r="IL24" s="128"/>
      <c r="IM24" s="128"/>
      <c r="IN24" s="129"/>
      <c r="IR24" s="166"/>
      <c r="IS24" s="167"/>
      <c r="IT24" s="167"/>
      <c r="IU24" s="167"/>
      <c r="IV24" s="167"/>
      <c r="IW24" s="167"/>
      <c r="IX24" s="166"/>
      <c r="IY24" s="167"/>
      <c r="IZ24" s="167"/>
      <c r="JA24" s="167"/>
      <c r="JB24" s="167"/>
      <c r="JC24" s="167"/>
      <c r="JD24" s="168"/>
      <c r="JI24" s="145" t="s">
        <v>2792</v>
      </c>
      <c r="JJ24" s="128"/>
      <c r="JK24" s="128"/>
      <c r="JL24" s="128"/>
      <c r="JM24" s="128"/>
      <c r="JN24" s="128"/>
      <c r="JO24" s="145" t="s">
        <v>1763</v>
      </c>
      <c r="JP24" s="128"/>
      <c r="JQ24" s="128"/>
      <c r="JR24" s="128"/>
      <c r="JS24" s="128"/>
      <c r="JT24" s="128"/>
      <c r="JU24" s="129"/>
    </row>
    <row r="25" spans="2:281">
      <c r="B25" s="81" t="s">
        <v>1756</v>
      </c>
      <c r="C25" s="82"/>
      <c r="D25" s="82"/>
      <c r="E25" s="82"/>
      <c r="F25" s="82"/>
      <c r="G25" s="82"/>
      <c r="H25" s="81" t="s">
        <v>1757</v>
      </c>
      <c r="I25" s="82"/>
      <c r="J25" s="82"/>
      <c r="K25" s="82"/>
      <c r="L25" s="82"/>
      <c r="M25" s="82"/>
      <c r="N25" s="83"/>
      <c r="O25" s="82"/>
      <c r="P25" s="82"/>
      <c r="Q25" s="82"/>
      <c r="R25" s="81" t="s">
        <v>1756</v>
      </c>
      <c r="S25" s="82"/>
      <c r="T25" s="82"/>
      <c r="U25" s="82"/>
      <c r="V25" s="82"/>
      <c r="W25" s="82"/>
      <c r="X25" s="81" t="s">
        <v>1757</v>
      </c>
      <c r="Y25" s="82"/>
      <c r="Z25" s="82"/>
      <c r="AA25" s="82"/>
      <c r="AB25" s="82"/>
      <c r="AC25" s="82"/>
      <c r="AD25" s="83"/>
      <c r="AE25" s="82"/>
      <c r="AH25" s="145" t="s">
        <v>1758</v>
      </c>
      <c r="AI25" s="128"/>
      <c r="AJ25" s="128"/>
      <c r="AK25" s="128"/>
      <c r="AL25" s="128"/>
      <c r="AM25" s="128"/>
      <c r="AN25" s="128"/>
      <c r="AO25" s="128"/>
      <c r="AP25" s="128"/>
      <c r="AQ25" s="145" t="s">
        <v>1759</v>
      </c>
      <c r="AR25" s="128"/>
      <c r="AS25" s="128"/>
      <c r="AT25" s="128"/>
      <c r="AU25" s="128"/>
      <c r="AV25" s="128"/>
      <c r="AW25" s="128"/>
      <c r="AX25" s="128"/>
      <c r="AY25" s="129"/>
      <c r="BC25" s="274" t="s">
        <v>3272</v>
      </c>
      <c r="BD25" s="275"/>
      <c r="BE25" s="275"/>
      <c r="BF25" s="275"/>
      <c r="BG25" s="275"/>
      <c r="BH25" s="275"/>
      <c r="BI25" s="274" t="s">
        <v>3273</v>
      </c>
      <c r="BJ25" s="275"/>
      <c r="BK25" s="275"/>
      <c r="BL25" s="275"/>
      <c r="BM25" s="275"/>
      <c r="BN25" s="275"/>
      <c r="BO25" s="276"/>
      <c r="BS25" s="133" t="s">
        <v>1762</v>
      </c>
      <c r="BT25" s="134"/>
      <c r="BU25" s="134"/>
      <c r="BV25" s="134"/>
      <c r="BW25" s="134"/>
      <c r="BX25" s="134"/>
      <c r="BY25" s="133" t="s">
        <v>1763</v>
      </c>
      <c r="BZ25" s="134"/>
      <c r="CA25" s="134"/>
      <c r="CB25" s="134"/>
      <c r="CC25" s="134"/>
      <c r="CD25" s="134"/>
      <c r="CE25" s="135"/>
      <c r="CI25" s="133" t="s">
        <v>1764</v>
      </c>
      <c r="CJ25" s="134"/>
      <c r="CK25" s="134"/>
      <c r="CL25" s="134"/>
      <c r="CM25" s="134"/>
      <c r="CN25" s="134"/>
      <c r="CO25" s="133" t="s">
        <v>1765</v>
      </c>
      <c r="CP25" s="134"/>
      <c r="CQ25" s="134"/>
      <c r="CR25" s="134"/>
      <c r="CS25" s="134"/>
      <c r="CT25" s="134"/>
      <c r="CU25" s="135"/>
      <c r="CY25" s="136" t="s">
        <v>1767</v>
      </c>
      <c r="CZ25" s="134"/>
      <c r="DA25" s="134"/>
      <c r="DB25" s="134"/>
      <c r="DC25" s="134"/>
      <c r="DD25" s="134"/>
      <c r="DE25" s="133" t="s">
        <v>1768</v>
      </c>
      <c r="DF25" s="134"/>
      <c r="DG25" s="134"/>
      <c r="DH25" s="134"/>
      <c r="DI25" s="134"/>
      <c r="DJ25" s="134"/>
      <c r="DK25" s="135"/>
      <c r="DO25" s="81" t="s">
        <v>1769</v>
      </c>
      <c r="DP25" s="82"/>
      <c r="DQ25" s="82"/>
      <c r="DR25" s="82"/>
      <c r="DS25" s="82"/>
      <c r="DT25" s="82"/>
      <c r="DU25" s="81" t="s">
        <v>1770</v>
      </c>
      <c r="DV25" s="82"/>
      <c r="DW25" s="82"/>
      <c r="DX25" s="82"/>
      <c r="DY25" s="82"/>
      <c r="DZ25" s="82"/>
      <c r="EA25" s="83"/>
      <c r="EE25" s="84"/>
      <c r="EF25" s="85"/>
      <c r="EG25" s="85"/>
      <c r="EH25" s="85"/>
      <c r="EI25" s="85"/>
      <c r="EJ25" s="85"/>
      <c r="EK25" s="84"/>
      <c r="EL25" s="85"/>
      <c r="EM25" s="85"/>
      <c r="EN25" s="85"/>
      <c r="EO25" s="85"/>
      <c r="EP25" s="85"/>
      <c r="EQ25" s="86"/>
      <c r="EU25" s="81" t="s">
        <v>1747</v>
      </c>
      <c r="EV25" s="82"/>
      <c r="EW25" s="82"/>
      <c r="EX25" s="82"/>
      <c r="EY25" s="82"/>
      <c r="EZ25" s="82"/>
      <c r="FA25" s="81" t="s">
        <v>1748</v>
      </c>
      <c r="FB25" s="82"/>
      <c r="FC25" s="82"/>
      <c r="FD25" s="82"/>
      <c r="FE25" s="82"/>
      <c r="FF25" s="82"/>
      <c r="FG25" s="83"/>
      <c r="FK25" s="81" t="s">
        <v>1747</v>
      </c>
      <c r="FL25" s="82"/>
      <c r="FM25" s="82"/>
      <c r="FN25" s="82"/>
      <c r="FO25" s="82"/>
      <c r="FP25" s="82"/>
      <c r="FQ25" s="81" t="s">
        <v>1749</v>
      </c>
      <c r="FR25" s="82"/>
      <c r="FS25" s="82"/>
      <c r="FT25" s="82"/>
      <c r="FU25" s="82"/>
      <c r="FV25" s="82"/>
      <c r="FW25" s="83"/>
      <c r="GA25" s="147" t="s">
        <v>1776</v>
      </c>
      <c r="GB25" s="118"/>
      <c r="GC25" s="118"/>
      <c r="GD25" s="118"/>
      <c r="GE25" s="118"/>
      <c r="GF25" s="118"/>
      <c r="GG25" s="147" t="s">
        <v>1777</v>
      </c>
      <c r="GH25" s="118"/>
      <c r="GI25" s="118"/>
      <c r="GJ25" s="118"/>
      <c r="GK25" s="118"/>
      <c r="GL25" s="118"/>
      <c r="GM25" s="119"/>
      <c r="GQ25" s="138" t="s">
        <v>1723</v>
      </c>
      <c r="GR25" s="139"/>
      <c r="GS25" s="139"/>
      <c r="GT25" s="139"/>
      <c r="GU25" s="139"/>
      <c r="GV25" s="139"/>
      <c r="GW25" s="138" t="s">
        <v>1778</v>
      </c>
      <c r="GX25" s="139"/>
      <c r="GY25" s="139"/>
      <c r="GZ25" s="139"/>
      <c r="HA25" s="139"/>
      <c r="HB25" s="139"/>
      <c r="HC25" s="140"/>
      <c r="HG25" s="141" t="s">
        <v>1779</v>
      </c>
      <c r="HH25" s="142"/>
      <c r="HI25" s="142"/>
      <c r="HJ25" s="142"/>
      <c r="HK25" s="142"/>
      <c r="HL25" s="142"/>
      <c r="HM25" s="142"/>
      <c r="HN25" s="143" t="s">
        <v>1780</v>
      </c>
      <c r="HO25" s="142"/>
      <c r="HP25" s="142"/>
      <c r="HQ25" s="142"/>
      <c r="HR25" s="142"/>
      <c r="HS25" s="142"/>
      <c r="HT25" s="142"/>
      <c r="HU25" s="142"/>
      <c r="HV25" s="144"/>
      <c r="HZ25" s="145" t="s">
        <v>1781</v>
      </c>
      <c r="IA25" s="128"/>
      <c r="IB25" s="128"/>
      <c r="IC25" s="128"/>
      <c r="ID25" s="128"/>
      <c r="IE25" s="128"/>
      <c r="IF25" s="128"/>
      <c r="IG25" s="145" t="s">
        <v>1782</v>
      </c>
      <c r="IH25" s="128"/>
      <c r="II25" s="128"/>
      <c r="IJ25" s="128"/>
      <c r="IK25" s="128"/>
      <c r="IL25" s="128"/>
      <c r="IM25" s="128"/>
      <c r="IN25" s="129"/>
      <c r="IR25" s="163"/>
      <c r="IS25" s="164"/>
      <c r="IT25" s="164"/>
      <c r="IU25" s="164"/>
      <c r="IV25" s="164"/>
      <c r="IW25" s="164"/>
      <c r="IX25" s="163"/>
      <c r="IY25" s="164"/>
      <c r="IZ25" s="164"/>
      <c r="JA25" s="164"/>
      <c r="JB25" s="164"/>
      <c r="JC25" s="164"/>
      <c r="JD25" s="165"/>
      <c r="JI25" s="145" t="s">
        <v>2794</v>
      </c>
      <c r="JJ25" s="128"/>
      <c r="JK25" s="128"/>
      <c r="JL25" s="128"/>
      <c r="JM25" s="128"/>
      <c r="JN25" s="128"/>
      <c r="JO25" s="145" t="s">
        <v>1790</v>
      </c>
      <c r="JP25" s="128"/>
      <c r="JQ25" s="128"/>
      <c r="JR25" s="128"/>
      <c r="JS25" s="128"/>
      <c r="JT25" s="128"/>
      <c r="JU25" s="129"/>
    </row>
    <row r="26" spans="2:281">
      <c r="B26" s="81" t="s">
        <v>1783</v>
      </c>
      <c r="C26" s="82"/>
      <c r="D26" s="82"/>
      <c r="E26" s="82"/>
      <c r="F26" s="82"/>
      <c r="G26" s="82"/>
      <c r="H26" s="81" t="s">
        <v>1784</v>
      </c>
      <c r="I26" s="82"/>
      <c r="J26" s="82"/>
      <c r="K26" s="82"/>
      <c r="L26" s="82"/>
      <c r="M26" s="82"/>
      <c r="N26" s="83"/>
      <c r="O26" s="82"/>
      <c r="P26" s="82"/>
      <c r="Q26" s="82"/>
      <c r="R26" s="81" t="s">
        <v>1783</v>
      </c>
      <c r="S26" s="82"/>
      <c r="T26" s="82"/>
      <c r="U26" s="82"/>
      <c r="V26" s="82"/>
      <c r="W26" s="82"/>
      <c r="X26" s="81" t="s">
        <v>1784</v>
      </c>
      <c r="Y26" s="82"/>
      <c r="Z26" s="82"/>
      <c r="AA26" s="82"/>
      <c r="AB26" s="82"/>
      <c r="AC26" s="82"/>
      <c r="AD26" s="83"/>
      <c r="AE26" s="82"/>
      <c r="AH26" s="127" t="s">
        <v>1785</v>
      </c>
      <c r="AI26" s="128"/>
      <c r="AJ26" s="128"/>
      <c r="AK26" s="128"/>
      <c r="AL26" s="128"/>
      <c r="AM26" s="128"/>
      <c r="AN26" s="128"/>
      <c r="AO26" s="128"/>
      <c r="AP26" s="128"/>
      <c r="AQ26" s="127" t="s">
        <v>1786</v>
      </c>
      <c r="AR26" s="128"/>
      <c r="AS26" s="128"/>
      <c r="AT26" s="128"/>
      <c r="AU26" s="128"/>
      <c r="AV26" s="128"/>
      <c r="AW26" s="128"/>
      <c r="AX26" s="128"/>
      <c r="AY26" s="129"/>
      <c r="BC26" s="274" t="s">
        <v>3274</v>
      </c>
      <c r="BD26" s="275"/>
      <c r="BE26" s="275"/>
      <c r="BF26" s="275"/>
      <c r="BG26" s="275"/>
      <c r="BH26" s="275"/>
      <c r="BI26" s="274" t="s">
        <v>3275</v>
      </c>
      <c r="BJ26" s="275"/>
      <c r="BK26" s="275"/>
      <c r="BL26" s="275"/>
      <c r="BM26" s="275"/>
      <c r="BN26" s="275"/>
      <c r="BO26" s="276"/>
      <c r="BS26" s="133" t="s">
        <v>1789</v>
      </c>
      <c r="BT26" s="134"/>
      <c r="BU26" s="134"/>
      <c r="BV26" s="134"/>
      <c r="BW26" s="134"/>
      <c r="BX26" s="134"/>
      <c r="BY26" s="133" t="s">
        <v>1790</v>
      </c>
      <c r="BZ26" s="134"/>
      <c r="CA26" s="134"/>
      <c r="CB26" s="134"/>
      <c r="CC26" s="134"/>
      <c r="CD26" s="134"/>
      <c r="CE26" s="135"/>
      <c r="CI26" s="133" t="s">
        <v>1791</v>
      </c>
      <c r="CJ26" s="134"/>
      <c r="CK26" s="134"/>
      <c r="CL26" s="134"/>
      <c r="CM26" s="134"/>
      <c r="CN26" s="134"/>
      <c r="CO26" s="133" t="s">
        <v>1792</v>
      </c>
      <c r="CP26" s="134"/>
      <c r="CQ26" s="134"/>
      <c r="CR26" s="134"/>
      <c r="CS26" s="134"/>
      <c r="CT26" s="134"/>
      <c r="CU26" s="135"/>
      <c r="CY26" s="136" t="s">
        <v>1794</v>
      </c>
      <c r="CZ26" s="134"/>
      <c r="DA26" s="134"/>
      <c r="DB26" s="134"/>
      <c r="DC26" s="134"/>
      <c r="DD26" s="134"/>
      <c r="DE26" s="133" t="s">
        <v>1795</v>
      </c>
      <c r="DF26" s="134"/>
      <c r="DG26" s="134"/>
      <c r="DH26" s="134"/>
      <c r="DI26" s="134"/>
      <c r="DJ26" s="134"/>
      <c r="DK26" s="135"/>
      <c r="DO26" s="81" t="s">
        <v>1796</v>
      </c>
      <c r="DP26" s="82"/>
      <c r="DQ26" s="82"/>
      <c r="DR26" s="82"/>
      <c r="DS26" s="82"/>
      <c r="DT26" s="82"/>
      <c r="DU26" s="81" t="s">
        <v>1797</v>
      </c>
      <c r="DV26" s="82"/>
      <c r="DW26" s="82"/>
      <c r="DX26" s="82"/>
      <c r="DY26" s="82"/>
      <c r="DZ26" s="82"/>
      <c r="EA26" s="83"/>
      <c r="EU26" s="81" t="s">
        <v>1773</v>
      </c>
      <c r="EV26" s="82"/>
      <c r="EW26" s="82"/>
      <c r="EX26" s="82"/>
      <c r="EY26" s="82"/>
      <c r="EZ26" s="82"/>
      <c r="FA26" s="81" t="s">
        <v>1774</v>
      </c>
      <c r="FB26" s="82"/>
      <c r="FC26" s="82"/>
      <c r="FD26" s="82"/>
      <c r="FE26" s="82"/>
      <c r="FF26" s="82"/>
      <c r="FG26" s="83"/>
      <c r="FK26" s="81" t="s">
        <v>1773</v>
      </c>
      <c r="FL26" s="82"/>
      <c r="FM26" s="82"/>
      <c r="FN26" s="82"/>
      <c r="FO26" s="82"/>
      <c r="FP26" s="82"/>
      <c r="FQ26" s="81" t="s">
        <v>1775</v>
      </c>
      <c r="FR26" s="82"/>
      <c r="FS26" s="82"/>
      <c r="FT26" s="82"/>
      <c r="FU26" s="82"/>
      <c r="FV26" s="82"/>
      <c r="FW26" s="83"/>
      <c r="GA26" s="147" t="s">
        <v>362</v>
      </c>
      <c r="GB26" s="118"/>
      <c r="GC26" s="118"/>
      <c r="GD26" s="118"/>
      <c r="GE26" s="118"/>
      <c r="GF26" s="118"/>
      <c r="GG26" s="147" t="s">
        <v>1802</v>
      </c>
      <c r="GH26" s="118"/>
      <c r="GI26" s="118"/>
      <c r="GJ26" s="118"/>
      <c r="GK26" s="118"/>
      <c r="GL26" s="118"/>
      <c r="GM26" s="119"/>
      <c r="GQ26" s="138" t="s">
        <v>1747</v>
      </c>
      <c r="GR26" s="139"/>
      <c r="GS26" s="139"/>
      <c r="GT26" s="139"/>
      <c r="GU26" s="139"/>
      <c r="GV26" s="139"/>
      <c r="GW26" s="138" t="s">
        <v>1748</v>
      </c>
      <c r="GX26" s="139"/>
      <c r="GY26" s="139"/>
      <c r="GZ26" s="139"/>
      <c r="HA26" s="139"/>
      <c r="HB26" s="139"/>
      <c r="HC26" s="140"/>
      <c r="HG26" s="141" t="s">
        <v>1803</v>
      </c>
      <c r="HH26" s="142"/>
      <c r="HI26" s="142"/>
      <c r="HJ26" s="142"/>
      <c r="HK26" s="142"/>
      <c r="HL26" s="142"/>
      <c r="HM26" s="142"/>
      <c r="HN26" s="143" t="s">
        <v>1804</v>
      </c>
      <c r="HO26" s="142"/>
      <c r="HP26" s="142"/>
      <c r="HQ26" s="142"/>
      <c r="HR26" s="142"/>
      <c r="HS26" s="142"/>
      <c r="HT26" s="142"/>
      <c r="HU26" s="142"/>
      <c r="HV26" s="144"/>
      <c r="HZ26" s="145" t="s">
        <v>1803</v>
      </c>
      <c r="IA26" s="128"/>
      <c r="IB26" s="128"/>
      <c r="IC26" s="128"/>
      <c r="ID26" s="128"/>
      <c r="IE26" s="128"/>
      <c r="IF26" s="128"/>
      <c r="IG26" s="145" t="s">
        <v>1805</v>
      </c>
      <c r="IH26" s="128"/>
      <c r="II26" s="128"/>
      <c r="IJ26" s="128"/>
      <c r="IK26" s="128"/>
      <c r="IL26" s="128"/>
      <c r="IM26" s="128"/>
      <c r="IN26" s="129"/>
      <c r="IR26" s="163"/>
      <c r="IS26" s="164"/>
      <c r="IT26" s="164"/>
      <c r="IU26" s="164"/>
      <c r="IV26" s="164"/>
      <c r="IW26" s="164"/>
      <c r="IX26" s="163"/>
      <c r="IY26" s="164"/>
      <c r="IZ26" s="164"/>
      <c r="JA26" s="164"/>
      <c r="JB26" s="164"/>
      <c r="JC26" s="164"/>
      <c r="JD26" s="165"/>
      <c r="JI26" s="145" t="s">
        <v>2798</v>
      </c>
      <c r="JJ26" s="128"/>
      <c r="JK26" s="128"/>
      <c r="JL26" s="128"/>
      <c r="JM26" s="128"/>
      <c r="JN26" s="128"/>
      <c r="JO26" s="145" t="s">
        <v>1813</v>
      </c>
      <c r="JP26" s="128"/>
      <c r="JQ26" s="128"/>
      <c r="JR26" s="128"/>
      <c r="JS26" s="128"/>
      <c r="JT26" s="128"/>
      <c r="JU26" s="129"/>
    </row>
    <row r="27" spans="2:281">
      <c r="B27" s="81" t="s">
        <v>1806</v>
      </c>
      <c r="C27" s="82"/>
      <c r="D27" s="82"/>
      <c r="E27" s="82"/>
      <c r="F27" s="82"/>
      <c r="G27" s="82"/>
      <c r="H27" s="81" t="s">
        <v>1807</v>
      </c>
      <c r="I27" s="82"/>
      <c r="J27" s="82"/>
      <c r="K27" s="82"/>
      <c r="L27" s="82"/>
      <c r="M27" s="82"/>
      <c r="N27" s="83"/>
      <c r="O27" s="82"/>
      <c r="P27" s="82"/>
      <c r="Q27" s="82"/>
      <c r="R27" s="81" t="s">
        <v>1806</v>
      </c>
      <c r="S27" s="82"/>
      <c r="T27" s="82"/>
      <c r="U27" s="82"/>
      <c r="V27" s="82"/>
      <c r="W27" s="82"/>
      <c r="X27" s="81" t="s">
        <v>1807</v>
      </c>
      <c r="Y27" s="82"/>
      <c r="Z27" s="82"/>
      <c r="AA27" s="82"/>
      <c r="AB27" s="82"/>
      <c r="AC27" s="82"/>
      <c r="AD27" s="83"/>
      <c r="AE27" s="82"/>
      <c r="AH27" s="127" t="s">
        <v>1808</v>
      </c>
      <c r="AI27" s="128"/>
      <c r="AJ27" s="128"/>
      <c r="AK27" s="128"/>
      <c r="AL27" s="128"/>
      <c r="AM27" s="128"/>
      <c r="AN27" s="128"/>
      <c r="AO27" s="128"/>
      <c r="AP27" s="128"/>
      <c r="AQ27" s="127" t="s">
        <v>1809</v>
      </c>
      <c r="AR27" s="128"/>
      <c r="AS27" s="128"/>
      <c r="AT27" s="128"/>
      <c r="AU27" s="128"/>
      <c r="AV27" s="128"/>
      <c r="AW27" s="128"/>
      <c r="AX27" s="128"/>
      <c r="AY27" s="129"/>
      <c r="BC27" s="274" t="s">
        <v>1810</v>
      </c>
      <c r="BD27" s="275"/>
      <c r="BE27" s="275"/>
      <c r="BF27" s="275"/>
      <c r="BG27" s="275"/>
      <c r="BH27" s="275"/>
      <c r="BI27" s="274" t="s">
        <v>1811</v>
      </c>
      <c r="BJ27" s="275"/>
      <c r="BK27" s="275"/>
      <c r="BL27" s="275"/>
      <c r="BM27" s="275"/>
      <c r="BN27" s="275"/>
      <c r="BO27" s="276"/>
      <c r="BS27" s="133" t="s">
        <v>1812</v>
      </c>
      <c r="BT27" s="91"/>
      <c r="BU27" s="91"/>
      <c r="BV27" s="91"/>
      <c r="BW27" s="91"/>
      <c r="BX27" s="91"/>
      <c r="BY27" s="133" t="s">
        <v>1813</v>
      </c>
      <c r="BZ27" s="91"/>
      <c r="CA27" s="91"/>
      <c r="CB27" s="91"/>
      <c r="CC27" s="91"/>
      <c r="CD27" s="91"/>
      <c r="CE27" s="146"/>
      <c r="CI27" s="133" t="s">
        <v>1814</v>
      </c>
      <c r="CJ27" s="91"/>
      <c r="CK27" s="91"/>
      <c r="CL27" s="91"/>
      <c r="CM27" s="91"/>
      <c r="CN27" s="91"/>
      <c r="CO27" s="133" t="s">
        <v>1815</v>
      </c>
      <c r="CP27" s="91"/>
      <c r="CQ27" s="91"/>
      <c r="CR27" s="91"/>
      <c r="CS27" s="91"/>
      <c r="CT27" s="91"/>
      <c r="CU27" s="146"/>
      <c r="CY27" s="136" t="s">
        <v>1817</v>
      </c>
      <c r="CZ27" s="91"/>
      <c r="DA27" s="91"/>
      <c r="DB27" s="91"/>
      <c r="DC27" s="91"/>
      <c r="DD27" s="91"/>
      <c r="DE27" s="133" t="s">
        <v>1818</v>
      </c>
      <c r="DF27" s="91"/>
      <c r="DG27" s="91"/>
      <c r="DH27" s="91"/>
      <c r="DI27" s="91"/>
      <c r="DJ27" s="91"/>
      <c r="DK27" s="146"/>
      <c r="DO27" s="81" t="s">
        <v>1819</v>
      </c>
      <c r="DP27" s="82"/>
      <c r="DQ27" s="82"/>
      <c r="DR27" s="82"/>
      <c r="DS27" s="82"/>
      <c r="DT27" s="82"/>
      <c r="DU27" s="81" t="s">
        <v>1820</v>
      </c>
      <c r="DV27" s="82"/>
      <c r="DW27" s="82"/>
      <c r="DX27" s="82"/>
      <c r="DY27" s="82"/>
      <c r="DZ27" s="82"/>
      <c r="EA27" s="83"/>
      <c r="EU27" s="179" t="s">
        <v>3100</v>
      </c>
      <c r="EV27" s="189"/>
      <c r="EW27" s="189"/>
      <c r="EX27" s="189"/>
      <c r="EY27" s="189"/>
      <c r="EZ27" s="189"/>
      <c r="FA27" s="179" t="s">
        <v>3101</v>
      </c>
      <c r="FB27" s="189"/>
      <c r="FC27" s="189"/>
      <c r="FD27" s="189"/>
      <c r="FE27" s="189"/>
      <c r="FF27" s="189"/>
      <c r="FG27" s="190"/>
      <c r="FK27" s="81" t="s">
        <v>1800</v>
      </c>
      <c r="FL27" s="82"/>
      <c r="FM27" s="82"/>
      <c r="FN27" s="82"/>
      <c r="FO27" s="82"/>
      <c r="FP27" s="82"/>
      <c r="FQ27" s="81" t="s">
        <v>1801</v>
      </c>
      <c r="FR27" s="82"/>
      <c r="FS27" s="82"/>
      <c r="FT27" s="82"/>
      <c r="FU27" s="82"/>
      <c r="FV27" s="82"/>
      <c r="FW27" s="83"/>
      <c r="GA27" s="147" t="s">
        <v>1825</v>
      </c>
      <c r="GB27" s="118"/>
      <c r="GC27" s="118"/>
      <c r="GD27" s="118"/>
      <c r="GE27" s="118"/>
      <c r="GF27" s="118"/>
      <c r="GG27" s="147" t="s">
        <v>1826</v>
      </c>
      <c r="GH27" s="118"/>
      <c r="GI27" s="118"/>
      <c r="GJ27" s="118"/>
      <c r="GK27" s="118"/>
      <c r="GL27" s="118"/>
      <c r="GM27" s="119"/>
      <c r="GQ27" s="138" t="s">
        <v>1773</v>
      </c>
      <c r="GR27" s="139"/>
      <c r="GS27" s="139"/>
      <c r="GT27" s="139"/>
      <c r="GU27" s="139"/>
      <c r="GV27" s="139"/>
      <c r="GW27" s="138" t="s">
        <v>1775</v>
      </c>
      <c r="GX27" s="139"/>
      <c r="GY27" s="139"/>
      <c r="GZ27" s="139"/>
      <c r="HA27" s="139"/>
      <c r="HB27" s="139"/>
      <c r="HC27" s="140"/>
      <c r="HG27" s="141" t="s">
        <v>1827</v>
      </c>
      <c r="HH27" s="142"/>
      <c r="HI27" s="142"/>
      <c r="HJ27" s="142"/>
      <c r="HK27" s="142"/>
      <c r="HL27" s="142"/>
      <c r="HM27" s="142"/>
      <c r="HN27" s="143" t="s">
        <v>1828</v>
      </c>
      <c r="HO27" s="142"/>
      <c r="HP27" s="142"/>
      <c r="HQ27" s="142"/>
      <c r="HR27" s="142"/>
      <c r="HS27" s="142"/>
      <c r="HT27" s="142"/>
      <c r="HU27" s="142"/>
      <c r="HV27" s="144"/>
      <c r="HZ27" s="145" t="s">
        <v>1827</v>
      </c>
      <c r="IA27" s="128"/>
      <c r="IB27" s="128"/>
      <c r="IC27" s="128"/>
      <c r="ID27" s="128"/>
      <c r="IE27" s="128"/>
      <c r="IF27" s="128"/>
      <c r="IG27" s="145" t="s">
        <v>1829</v>
      </c>
      <c r="IH27" s="128"/>
      <c r="II27" s="128"/>
      <c r="IJ27" s="128"/>
      <c r="IK27" s="128"/>
      <c r="IL27" s="128"/>
      <c r="IM27" s="128"/>
      <c r="IN27" s="129"/>
      <c r="IR27" s="166"/>
      <c r="IS27" s="167"/>
      <c r="IT27" s="167"/>
      <c r="IU27" s="167"/>
      <c r="IV27" s="167"/>
      <c r="IW27" s="167"/>
      <c r="IX27" s="166"/>
      <c r="IY27" s="167"/>
      <c r="IZ27" s="167"/>
      <c r="JA27" s="167"/>
      <c r="JB27" s="167"/>
      <c r="JC27" s="167"/>
      <c r="JD27" s="168"/>
      <c r="JI27" s="145" t="s">
        <v>2801</v>
      </c>
      <c r="JJ27" s="128"/>
      <c r="JK27" s="128"/>
      <c r="JL27" s="128"/>
      <c r="JM27" s="128"/>
      <c r="JN27" s="128"/>
      <c r="JO27" s="145" t="s">
        <v>1837</v>
      </c>
      <c r="JP27" s="128"/>
      <c r="JQ27" s="128"/>
      <c r="JR27" s="128"/>
      <c r="JS27" s="128"/>
      <c r="JT27" s="128"/>
      <c r="JU27" s="129"/>
    </row>
    <row r="28" spans="2:281">
      <c r="B28" s="81" t="s">
        <v>1830</v>
      </c>
      <c r="C28" s="82"/>
      <c r="D28" s="82"/>
      <c r="E28" s="82"/>
      <c r="F28" s="82"/>
      <c r="G28" s="82"/>
      <c r="H28" s="81" t="s">
        <v>1831</v>
      </c>
      <c r="I28" s="82"/>
      <c r="J28" s="82"/>
      <c r="K28" s="82"/>
      <c r="L28" s="82"/>
      <c r="M28" s="82"/>
      <c r="N28" s="83"/>
      <c r="O28" s="82"/>
      <c r="P28" s="82"/>
      <c r="Q28" s="82"/>
      <c r="R28" s="81" t="s">
        <v>1830</v>
      </c>
      <c r="S28" s="82"/>
      <c r="T28" s="82"/>
      <c r="U28" s="82"/>
      <c r="V28" s="82"/>
      <c r="W28" s="82"/>
      <c r="X28" s="81" t="s">
        <v>1831</v>
      </c>
      <c r="Y28" s="82"/>
      <c r="Z28" s="82"/>
      <c r="AA28" s="82"/>
      <c r="AB28" s="82"/>
      <c r="AC28" s="82"/>
      <c r="AD28" s="83"/>
      <c r="AE28" s="82"/>
      <c r="AH28" s="127" t="s">
        <v>1832</v>
      </c>
      <c r="AI28" s="128"/>
      <c r="AJ28" s="128"/>
      <c r="AK28" s="128"/>
      <c r="AL28" s="128"/>
      <c r="AM28" s="128"/>
      <c r="AN28" s="128"/>
      <c r="AO28" s="128"/>
      <c r="AP28" s="128"/>
      <c r="AQ28" s="127" t="s">
        <v>1833</v>
      </c>
      <c r="AR28" s="128"/>
      <c r="AS28" s="128"/>
      <c r="AT28" s="128"/>
      <c r="AU28" s="128"/>
      <c r="AV28" s="128"/>
      <c r="AW28" s="128"/>
      <c r="AX28" s="128"/>
      <c r="AY28" s="129"/>
      <c r="BC28" s="274" t="s">
        <v>1834</v>
      </c>
      <c r="BD28" s="275"/>
      <c r="BE28" s="275"/>
      <c r="BF28" s="275"/>
      <c r="BG28" s="275"/>
      <c r="BH28" s="275"/>
      <c r="BI28" s="274" t="s">
        <v>1835</v>
      </c>
      <c r="BJ28" s="275"/>
      <c r="BK28" s="275"/>
      <c r="BL28" s="275"/>
      <c r="BM28" s="275"/>
      <c r="BN28" s="275"/>
      <c r="BO28" s="276"/>
      <c r="BS28" s="133" t="s">
        <v>1836</v>
      </c>
      <c r="BT28" s="91"/>
      <c r="BU28" s="91"/>
      <c r="BV28" s="91"/>
      <c r="BW28" s="91"/>
      <c r="BX28" s="91"/>
      <c r="BY28" s="133" t="s">
        <v>1837</v>
      </c>
      <c r="BZ28" s="91"/>
      <c r="CA28" s="91"/>
      <c r="CB28" s="91"/>
      <c r="CC28" s="91"/>
      <c r="CD28" s="91"/>
      <c r="CE28" s="146"/>
      <c r="CI28" s="133" t="s">
        <v>1838</v>
      </c>
      <c r="CJ28" s="91"/>
      <c r="CK28" s="91"/>
      <c r="CL28" s="91"/>
      <c r="CM28" s="91"/>
      <c r="CN28" s="91"/>
      <c r="CO28" s="133" t="s">
        <v>1839</v>
      </c>
      <c r="CP28" s="91"/>
      <c r="CQ28" s="91"/>
      <c r="CR28" s="91"/>
      <c r="CS28" s="91"/>
      <c r="CT28" s="91"/>
      <c r="CU28" s="146"/>
      <c r="CY28" s="136" t="s">
        <v>1841</v>
      </c>
      <c r="CZ28" s="91"/>
      <c r="DA28" s="91"/>
      <c r="DB28" s="91"/>
      <c r="DC28" s="91"/>
      <c r="DD28" s="91"/>
      <c r="DE28" s="133" t="s">
        <v>1842</v>
      </c>
      <c r="DF28" s="91"/>
      <c r="DG28" s="91"/>
      <c r="DH28" s="91"/>
      <c r="DI28" s="91"/>
      <c r="DJ28" s="91"/>
      <c r="DK28" s="146"/>
      <c r="DO28" s="81" t="s">
        <v>1843</v>
      </c>
      <c r="DP28" s="82"/>
      <c r="DQ28" s="82"/>
      <c r="DR28" s="82"/>
      <c r="DS28" s="82"/>
      <c r="DT28" s="82"/>
      <c r="DU28" s="81" t="s">
        <v>1844</v>
      </c>
      <c r="DV28" s="82"/>
      <c r="DW28" s="82"/>
      <c r="DX28" s="82"/>
      <c r="DY28" s="82"/>
      <c r="DZ28" s="82"/>
      <c r="EA28" s="83"/>
      <c r="EE28" t="s">
        <v>1542</v>
      </c>
      <c r="EU28" s="81" t="s">
        <v>1800</v>
      </c>
      <c r="EV28" s="82"/>
      <c r="EW28" s="82"/>
      <c r="EX28" s="82"/>
      <c r="EY28" s="82"/>
      <c r="EZ28" s="82"/>
      <c r="FA28" s="81" t="s">
        <v>1139</v>
      </c>
      <c r="FB28" s="82"/>
      <c r="FC28" s="82"/>
      <c r="FD28" s="82"/>
      <c r="FE28" s="82"/>
      <c r="FF28" s="82"/>
      <c r="FG28" s="83"/>
      <c r="FK28" s="81" t="s">
        <v>1823</v>
      </c>
      <c r="FL28" s="82"/>
      <c r="FM28" s="82"/>
      <c r="FN28" s="82"/>
      <c r="FO28" s="82"/>
      <c r="FP28" s="82"/>
      <c r="FQ28" s="81" t="s">
        <v>1824</v>
      </c>
      <c r="FR28" s="82"/>
      <c r="FS28" s="82"/>
      <c r="FT28" s="82"/>
      <c r="FU28" s="82"/>
      <c r="FV28" s="82"/>
      <c r="FW28" s="83"/>
      <c r="GA28" s="147" t="s">
        <v>1849</v>
      </c>
      <c r="GB28" s="118"/>
      <c r="GC28" s="118"/>
      <c r="GD28" s="118"/>
      <c r="GE28" s="118"/>
      <c r="GF28" s="118"/>
      <c r="GG28" s="147" t="s">
        <v>1850</v>
      </c>
      <c r="GH28" s="118"/>
      <c r="GI28" s="118"/>
      <c r="GJ28" s="118"/>
      <c r="GK28" s="118"/>
      <c r="GL28" s="118"/>
      <c r="GM28" s="119"/>
      <c r="GQ28" s="138" t="s">
        <v>1800</v>
      </c>
      <c r="GR28" s="139"/>
      <c r="GS28" s="139"/>
      <c r="GT28" s="139"/>
      <c r="GU28" s="139"/>
      <c r="GV28" s="139"/>
      <c r="GW28" s="138" t="s">
        <v>1851</v>
      </c>
      <c r="GX28" s="139"/>
      <c r="GY28" s="139"/>
      <c r="GZ28" s="139"/>
      <c r="HA28" s="139"/>
      <c r="HB28" s="139"/>
      <c r="HC28" s="140"/>
      <c r="HG28" s="141" t="s">
        <v>1852</v>
      </c>
      <c r="HH28" s="142"/>
      <c r="HI28" s="142"/>
      <c r="HJ28" s="142"/>
      <c r="HK28" s="142"/>
      <c r="HL28" s="142"/>
      <c r="HM28" s="142"/>
      <c r="HN28" s="143" t="s">
        <v>1853</v>
      </c>
      <c r="HO28" s="142"/>
      <c r="HP28" s="142"/>
      <c r="HQ28" s="142"/>
      <c r="HR28" s="142"/>
      <c r="HS28" s="142"/>
      <c r="HT28" s="142"/>
      <c r="HU28" s="142"/>
      <c r="HV28" s="144"/>
      <c r="HZ28" s="145" t="s">
        <v>1854</v>
      </c>
      <c r="IA28" s="128"/>
      <c r="IB28" s="128"/>
      <c r="IC28" s="128"/>
      <c r="ID28" s="128"/>
      <c r="IE28" s="128"/>
      <c r="IF28" s="128"/>
      <c r="IG28" s="145" t="s">
        <v>1855</v>
      </c>
      <c r="IH28" s="128"/>
      <c r="II28" s="128"/>
      <c r="IJ28" s="128"/>
      <c r="IK28" s="128"/>
      <c r="IL28" s="128"/>
      <c r="IM28" s="128"/>
      <c r="IN28" s="129"/>
      <c r="JI28" s="145" t="s">
        <v>2806</v>
      </c>
      <c r="JJ28" s="128"/>
      <c r="JK28" s="128"/>
      <c r="JL28" s="128"/>
      <c r="JM28" s="128"/>
      <c r="JN28" s="128"/>
      <c r="JO28" s="145" t="s">
        <v>1863</v>
      </c>
      <c r="JP28" s="128"/>
      <c r="JQ28" s="128"/>
      <c r="JR28" s="128"/>
      <c r="JS28" s="128"/>
      <c r="JT28" s="128"/>
      <c r="JU28" s="129"/>
    </row>
    <row r="29" spans="2:281" ht="17.25">
      <c r="B29" s="81" t="s">
        <v>1856</v>
      </c>
      <c r="C29" s="82"/>
      <c r="D29" s="82"/>
      <c r="E29" s="82"/>
      <c r="F29" s="82"/>
      <c r="G29" s="82"/>
      <c r="H29" s="81" t="s">
        <v>1857</v>
      </c>
      <c r="I29" s="82"/>
      <c r="J29" s="82"/>
      <c r="K29" s="82"/>
      <c r="L29" s="82"/>
      <c r="M29" s="82"/>
      <c r="N29" s="83"/>
      <c r="O29" s="82"/>
      <c r="P29" s="82"/>
      <c r="Q29" s="82"/>
      <c r="R29" s="81" t="s">
        <v>1856</v>
      </c>
      <c r="S29" s="82"/>
      <c r="T29" s="82"/>
      <c r="U29" s="82"/>
      <c r="V29" s="82"/>
      <c r="W29" s="82"/>
      <c r="X29" s="81" t="s">
        <v>1857</v>
      </c>
      <c r="Y29" s="82"/>
      <c r="Z29" s="82"/>
      <c r="AA29" s="82"/>
      <c r="AB29" s="82"/>
      <c r="AC29" s="82"/>
      <c r="AD29" s="83"/>
      <c r="AE29" s="82"/>
      <c r="AH29" s="127" t="s">
        <v>1858</v>
      </c>
      <c r="AI29" s="128"/>
      <c r="AJ29" s="128"/>
      <c r="AK29" s="128"/>
      <c r="AL29" s="128"/>
      <c r="AM29" s="128"/>
      <c r="AN29" s="128"/>
      <c r="AO29" s="128"/>
      <c r="AP29" s="128"/>
      <c r="AQ29" s="127" t="s">
        <v>1859</v>
      </c>
      <c r="AR29" s="128"/>
      <c r="AS29" s="128"/>
      <c r="AT29" s="128"/>
      <c r="AU29" s="128"/>
      <c r="AV29" s="128"/>
      <c r="AW29" s="128"/>
      <c r="AX29" s="128"/>
      <c r="AY29" s="129"/>
      <c r="BC29" s="274" t="s">
        <v>1860</v>
      </c>
      <c r="BD29" s="275"/>
      <c r="BE29" s="275"/>
      <c r="BF29" s="275"/>
      <c r="BG29" s="275"/>
      <c r="BH29" s="275"/>
      <c r="BI29" s="274" t="s">
        <v>1861</v>
      </c>
      <c r="BJ29" s="275"/>
      <c r="BK29" s="275"/>
      <c r="BL29" s="275"/>
      <c r="BM29" s="275"/>
      <c r="BN29" s="275"/>
      <c r="BO29" s="276"/>
      <c r="BS29" s="133" t="s">
        <v>1862</v>
      </c>
      <c r="BT29" s="91"/>
      <c r="BU29" s="91"/>
      <c r="BV29" s="91"/>
      <c r="BW29" s="91"/>
      <c r="BX29" s="91"/>
      <c r="BY29" s="133" t="s">
        <v>1863</v>
      </c>
      <c r="BZ29" s="91"/>
      <c r="CA29" s="91"/>
      <c r="CB29" s="91"/>
      <c r="CC29" s="91"/>
      <c r="CD29" s="91"/>
      <c r="CE29" s="146"/>
      <c r="CI29" s="133" t="s">
        <v>1864</v>
      </c>
      <c r="CJ29" s="91"/>
      <c r="CK29" s="91"/>
      <c r="CL29" s="91"/>
      <c r="CM29" s="91"/>
      <c r="CN29" s="91"/>
      <c r="CO29" s="133" t="s">
        <v>1865</v>
      </c>
      <c r="CP29" s="91"/>
      <c r="CQ29" s="91"/>
      <c r="CR29" s="91"/>
      <c r="CS29" s="91"/>
      <c r="CT29" s="91"/>
      <c r="CU29" s="146"/>
      <c r="CY29" s="136" t="s">
        <v>1867</v>
      </c>
      <c r="CZ29" s="91"/>
      <c r="DA29" s="91"/>
      <c r="DB29" s="91"/>
      <c r="DC29" s="91"/>
      <c r="DD29" s="91"/>
      <c r="DE29" s="133" t="s">
        <v>1868</v>
      </c>
      <c r="DF29" s="91"/>
      <c r="DG29" s="91"/>
      <c r="DH29" s="91"/>
      <c r="DI29" s="91"/>
      <c r="DJ29" s="91"/>
      <c r="DK29" s="146"/>
      <c r="DO29" s="81" t="s">
        <v>1869</v>
      </c>
      <c r="DP29" s="82"/>
      <c r="DQ29" s="82"/>
      <c r="DR29" s="82"/>
      <c r="DS29" s="82"/>
      <c r="DT29" s="82"/>
      <c r="DU29" s="81" t="s">
        <v>1870</v>
      </c>
      <c r="DV29" s="82"/>
      <c r="DW29" s="82"/>
      <c r="DX29" s="82"/>
      <c r="DY29" s="82"/>
      <c r="DZ29" s="82"/>
      <c r="EA29" s="83"/>
      <c r="EE29" s="103" t="s">
        <v>1559</v>
      </c>
      <c r="EF29" s="104"/>
      <c r="EG29" s="104"/>
      <c r="EH29" s="104"/>
      <c r="EI29" s="104"/>
      <c r="EJ29" s="104"/>
      <c r="EK29" s="105" t="s">
        <v>1560</v>
      </c>
      <c r="EL29" s="104"/>
      <c r="EM29" s="104"/>
      <c r="EN29" s="104"/>
      <c r="EO29" s="104"/>
      <c r="EP29" s="104"/>
      <c r="EQ29" s="106"/>
      <c r="EU29" s="81" t="s">
        <v>1823</v>
      </c>
      <c r="EV29" s="82"/>
      <c r="EW29" s="82"/>
      <c r="EX29" s="82"/>
      <c r="EY29" s="82"/>
      <c r="EZ29" s="82"/>
      <c r="FA29" s="81" t="s">
        <v>1140</v>
      </c>
      <c r="FB29" s="82"/>
      <c r="FC29" s="82"/>
      <c r="FD29" s="82"/>
      <c r="FE29" s="82"/>
      <c r="FF29" s="82"/>
      <c r="FG29" s="83"/>
      <c r="FK29" s="81" t="s">
        <v>1847</v>
      </c>
      <c r="FL29" s="82"/>
      <c r="FM29" s="82"/>
      <c r="FN29" s="82"/>
      <c r="FO29" s="82"/>
      <c r="FP29" s="82"/>
      <c r="FQ29" s="81" t="s">
        <v>647</v>
      </c>
      <c r="FR29" s="82"/>
      <c r="FS29" s="82"/>
      <c r="FT29" s="82"/>
      <c r="FU29" s="82"/>
      <c r="FV29" s="82"/>
      <c r="FW29" s="83"/>
      <c r="GA29" s="233" t="s">
        <v>2972</v>
      </c>
      <c r="GB29" s="131"/>
      <c r="GC29" s="131"/>
      <c r="GD29" s="131"/>
      <c r="GE29" s="131"/>
      <c r="GF29" s="131"/>
      <c r="GG29" s="233" t="s">
        <v>2958</v>
      </c>
      <c r="GH29" s="131"/>
      <c r="GI29" s="131"/>
      <c r="GJ29" s="131"/>
      <c r="GK29" s="131"/>
      <c r="GL29" s="131"/>
      <c r="GM29" s="132"/>
      <c r="GQ29" s="138"/>
      <c r="GR29" s="139"/>
      <c r="GS29" s="139"/>
      <c r="GT29" s="139"/>
      <c r="GU29" s="139"/>
      <c r="GV29" s="139"/>
      <c r="GW29" s="138"/>
      <c r="GX29" s="139"/>
      <c r="GY29" s="139"/>
      <c r="GZ29" s="139"/>
      <c r="HA29" s="139"/>
      <c r="HB29" s="139"/>
      <c r="HC29" s="140"/>
      <c r="HG29" s="141" t="s">
        <v>1876</v>
      </c>
      <c r="HH29" s="142"/>
      <c r="HI29" s="142"/>
      <c r="HJ29" s="142"/>
      <c r="HK29" s="142"/>
      <c r="HL29" s="142"/>
      <c r="HM29" s="142"/>
      <c r="HN29" s="143" t="s">
        <v>1877</v>
      </c>
      <c r="HO29" s="142"/>
      <c r="HP29" s="142"/>
      <c r="HQ29" s="142"/>
      <c r="HR29" s="142"/>
      <c r="HS29" s="142"/>
      <c r="HT29" s="142"/>
      <c r="HU29" s="142"/>
      <c r="HV29" s="144"/>
      <c r="HZ29" s="145" t="s">
        <v>1878</v>
      </c>
      <c r="IA29" s="128"/>
      <c r="IB29" s="128"/>
      <c r="IC29" s="128"/>
      <c r="ID29" s="128"/>
      <c r="IE29" s="128"/>
      <c r="IF29" s="128"/>
      <c r="IG29" s="145" t="s">
        <v>1879</v>
      </c>
      <c r="IH29" s="128"/>
      <c r="II29" s="128"/>
      <c r="IJ29" s="128"/>
      <c r="IK29" s="128"/>
      <c r="IL29" s="128"/>
      <c r="IM29" s="128"/>
      <c r="IN29" s="129"/>
      <c r="JI29" s="145" t="s">
        <v>2809</v>
      </c>
      <c r="JJ29" s="128"/>
      <c r="JK29" s="128"/>
      <c r="JL29" s="128"/>
      <c r="JM29" s="128"/>
      <c r="JN29" s="128"/>
      <c r="JO29" s="145" t="s">
        <v>1887</v>
      </c>
      <c r="JP29" s="128"/>
      <c r="JQ29" s="128"/>
      <c r="JR29" s="128"/>
      <c r="JS29" s="128"/>
      <c r="JT29" s="128"/>
      <c r="JU29" s="129"/>
    </row>
    <row r="30" spans="2:281">
      <c r="B30" s="81" t="s">
        <v>1880</v>
      </c>
      <c r="C30" s="82"/>
      <c r="D30" s="82"/>
      <c r="E30" s="82"/>
      <c r="F30" s="82"/>
      <c r="G30" s="82"/>
      <c r="H30" s="81" t="s">
        <v>1881</v>
      </c>
      <c r="I30" s="82"/>
      <c r="J30" s="82"/>
      <c r="K30" s="82"/>
      <c r="L30" s="82"/>
      <c r="M30" s="82"/>
      <c r="N30" s="83"/>
      <c r="O30" s="82"/>
      <c r="P30" s="82"/>
      <c r="Q30" s="82"/>
      <c r="R30" s="81" t="s">
        <v>1880</v>
      </c>
      <c r="S30" s="82"/>
      <c r="T30" s="82"/>
      <c r="U30" s="82"/>
      <c r="V30" s="82"/>
      <c r="W30" s="82"/>
      <c r="X30" s="81" t="s">
        <v>1881</v>
      </c>
      <c r="Y30" s="82"/>
      <c r="Z30" s="82"/>
      <c r="AA30" s="82"/>
      <c r="AB30" s="82"/>
      <c r="AC30" s="82"/>
      <c r="AD30" s="83"/>
      <c r="AE30" s="82"/>
      <c r="AH30" s="127" t="s">
        <v>1882</v>
      </c>
      <c r="AI30" s="128"/>
      <c r="AJ30" s="128"/>
      <c r="AK30" s="128"/>
      <c r="AL30" s="128"/>
      <c r="AM30" s="128"/>
      <c r="AN30" s="128"/>
      <c r="AO30" s="128"/>
      <c r="AP30" s="128"/>
      <c r="AQ30" s="127" t="s">
        <v>1883</v>
      </c>
      <c r="AR30" s="128"/>
      <c r="AS30" s="128"/>
      <c r="AT30" s="128"/>
      <c r="AU30" s="128"/>
      <c r="AV30" s="128"/>
      <c r="AW30" s="128"/>
      <c r="AX30" s="128"/>
      <c r="AY30" s="129"/>
      <c r="BC30" s="274" t="s">
        <v>1884</v>
      </c>
      <c r="BD30" s="275"/>
      <c r="BE30" s="275"/>
      <c r="BF30" s="275"/>
      <c r="BG30" s="275"/>
      <c r="BH30" s="275"/>
      <c r="BI30" s="274" t="s">
        <v>1885</v>
      </c>
      <c r="BJ30" s="275"/>
      <c r="BK30" s="275"/>
      <c r="BL30" s="275"/>
      <c r="BM30" s="275"/>
      <c r="BN30" s="275"/>
      <c r="BO30" s="276"/>
      <c r="BS30" s="133" t="s">
        <v>1886</v>
      </c>
      <c r="BT30" s="134"/>
      <c r="BU30" s="134"/>
      <c r="BV30" s="134"/>
      <c r="BW30" s="134"/>
      <c r="BX30" s="134"/>
      <c r="BY30" s="133" t="s">
        <v>1887</v>
      </c>
      <c r="BZ30" s="134"/>
      <c r="CA30" s="134"/>
      <c r="CB30" s="134"/>
      <c r="CC30" s="134"/>
      <c r="CD30" s="134"/>
      <c r="CE30" s="146"/>
      <c r="CI30" s="133" t="s">
        <v>1888</v>
      </c>
      <c r="CJ30" s="134"/>
      <c r="CK30" s="134"/>
      <c r="CL30" s="134"/>
      <c r="CM30" s="134"/>
      <c r="CN30" s="134"/>
      <c r="CO30" s="133" t="s">
        <v>1889</v>
      </c>
      <c r="CP30" s="134"/>
      <c r="CQ30" s="134"/>
      <c r="CR30" s="134"/>
      <c r="CS30" s="134"/>
      <c r="CT30" s="134"/>
      <c r="CU30" s="135"/>
      <c r="CY30" s="136" t="s">
        <v>1891</v>
      </c>
      <c r="CZ30" s="134"/>
      <c r="DA30" s="134"/>
      <c r="DB30" s="134"/>
      <c r="DC30" s="134"/>
      <c r="DD30" s="134"/>
      <c r="DE30" s="133" t="s">
        <v>1892</v>
      </c>
      <c r="DF30" s="134"/>
      <c r="DG30" s="134"/>
      <c r="DH30" s="134"/>
      <c r="DI30" s="134"/>
      <c r="DJ30" s="134"/>
      <c r="DK30" s="135"/>
      <c r="DO30" s="81" t="s">
        <v>1893</v>
      </c>
      <c r="DP30" s="82"/>
      <c r="DQ30" s="82"/>
      <c r="DR30" s="82"/>
      <c r="DS30" s="82"/>
      <c r="DT30" s="82"/>
      <c r="DU30" s="81" t="s">
        <v>1894</v>
      </c>
      <c r="DV30" s="82"/>
      <c r="DW30" s="82"/>
      <c r="DX30" s="82"/>
      <c r="DY30" s="82"/>
      <c r="DZ30" s="82"/>
      <c r="EA30" s="83"/>
      <c r="EE30" s="113" t="s">
        <v>1568</v>
      </c>
      <c r="EF30" s="114"/>
      <c r="EG30" s="114"/>
      <c r="EH30" s="114"/>
      <c r="EI30" s="114"/>
      <c r="EJ30" s="114"/>
      <c r="EK30" s="113" t="s">
        <v>1570</v>
      </c>
      <c r="EL30" s="114"/>
      <c r="EM30" s="114"/>
      <c r="EN30" s="114"/>
      <c r="EO30" s="114"/>
      <c r="EP30" s="114"/>
      <c r="EQ30" s="115"/>
      <c r="EU30" s="81" t="s">
        <v>1847</v>
      </c>
      <c r="EV30" s="82"/>
      <c r="EW30" s="82"/>
      <c r="EX30" s="82"/>
      <c r="EY30" s="82"/>
      <c r="EZ30" s="82"/>
      <c r="FA30" s="81" t="s">
        <v>647</v>
      </c>
      <c r="FB30" s="82"/>
      <c r="FC30" s="82"/>
      <c r="FD30" s="82"/>
      <c r="FE30" s="82"/>
      <c r="FF30" s="82"/>
      <c r="FG30" s="83"/>
      <c r="FK30" s="81" t="s">
        <v>1873</v>
      </c>
      <c r="FL30" s="82"/>
      <c r="FM30" s="82"/>
      <c r="FN30" s="82"/>
      <c r="FO30" s="82"/>
      <c r="FP30" s="82"/>
      <c r="FQ30" s="81" t="s">
        <v>1875</v>
      </c>
      <c r="FR30" s="82"/>
      <c r="FS30" s="82"/>
      <c r="FT30" s="82"/>
      <c r="FU30" s="82"/>
      <c r="FV30" s="82"/>
      <c r="FW30" s="83"/>
      <c r="GA30" s="233" t="s">
        <v>2973</v>
      </c>
      <c r="GB30" s="131"/>
      <c r="GC30" s="131"/>
      <c r="GD30" s="131"/>
      <c r="GE30" s="131"/>
      <c r="GF30" s="131"/>
      <c r="GG30" s="233" t="s">
        <v>2962</v>
      </c>
      <c r="GH30" s="131"/>
      <c r="GI30" s="131"/>
      <c r="GJ30" s="131"/>
      <c r="GK30" s="131"/>
      <c r="GL30" s="131"/>
      <c r="GM30" s="132"/>
      <c r="GQ30" s="148"/>
      <c r="GR30" s="149"/>
      <c r="GS30" s="149"/>
      <c r="GT30" s="149"/>
      <c r="GU30" s="149"/>
      <c r="GV30" s="149"/>
      <c r="GW30" s="148"/>
      <c r="GX30" s="149"/>
      <c r="GY30" s="149"/>
      <c r="GZ30" s="149"/>
      <c r="HA30" s="149"/>
      <c r="HB30" s="149"/>
      <c r="HC30" s="150"/>
      <c r="HG30" s="141" t="s">
        <v>1899</v>
      </c>
      <c r="HH30" s="142"/>
      <c r="HI30" s="142"/>
      <c r="HJ30" s="142"/>
      <c r="HK30" s="142"/>
      <c r="HL30" s="142"/>
      <c r="HM30" s="142"/>
      <c r="HN30" s="143" t="s">
        <v>1900</v>
      </c>
      <c r="HO30" s="142"/>
      <c r="HP30" s="142"/>
      <c r="HQ30" s="142"/>
      <c r="HR30" s="142"/>
      <c r="HS30" s="142"/>
      <c r="HT30" s="142"/>
      <c r="HU30" s="142"/>
      <c r="HV30" s="144"/>
      <c r="HZ30" s="145" t="s">
        <v>1901</v>
      </c>
      <c r="IA30" s="128"/>
      <c r="IB30" s="128"/>
      <c r="IC30" s="128"/>
      <c r="ID30" s="128"/>
      <c r="IE30" s="128"/>
      <c r="IF30" s="128"/>
      <c r="IG30" s="145" t="s">
        <v>1902</v>
      </c>
      <c r="IH30" s="128"/>
      <c r="II30" s="128"/>
      <c r="IJ30" s="128"/>
      <c r="IK30" s="128"/>
      <c r="IL30" s="128"/>
      <c r="IM30" s="128"/>
      <c r="IN30" s="129"/>
      <c r="JI30" s="145" t="s">
        <v>1909</v>
      </c>
      <c r="JJ30" s="128"/>
      <c r="JK30" s="128"/>
      <c r="JL30" s="128"/>
      <c r="JM30" s="128"/>
      <c r="JN30" s="128"/>
      <c r="JO30" s="145" t="s">
        <v>2812</v>
      </c>
      <c r="JP30" s="128"/>
      <c r="JQ30" s="128"/>
      <c r="JR30" s="128"/>
      <c r="JS30" s="128"/>
      <c r="JT30" s="128"/>
      <c r="JU30" s="129"/>
    </row>
    <row r="31" spans="2:281">
      <c r="B31" s="81" t="s">
        <v>1903</v>
      </c>
      <c r="C31" s="82"/>
      <c r="D31" s="82"/>
      <c r="E31" s="82"/>
      <c r="F31" s="82"/>
      <c r="G31" s="82"/>
      <c r="H31" s="81" t="s">
        <v>1904</v>
      </c>
      <c r="I31" s="82"/>
      <c r="J31" s="82"/>
      <c r="K31" s="82"/>
      <c r="L31" s="82"/>
      <c r="M31" s="82"/>
      <c r="N31" s="83"/>
      <c r="O31" s="82"/>
      <c r="P31" s="82"/>
      <c r="Q31" s="82"/>
      <c r="R31" s="81" t="s">
        <v>1903</v>
      </c>
      <c r="S31" s="82"/>
      <c r="T31" s="82"/>
      <c r="U31" s="82"/>
      <c r="V31" s="82"/>
      <c r="W31" s="82"/>
      <c r="X31" s="81" t="s">
        <v>1904</v>
      </c>
      <c r="Y31" s="82"/>
      <c r="Z31" s="82"/>
      <c r="AA31" s="82"/>
      <c r="AB31" s="82"/>
      <c r="AC31" s="82"/>
      <c r="AD31" s="83"/>
      <c r="AE31" s="82"/>
      <c r="AH31" s="127" t="s">
        <v>1905</v>
      </c>
      <c r="AI31" s="128"/>
      <c r="AJ31" s="128"/>
      <c r="AK31" s="128"/>
      <c r="AL31" s="128"/>
      <c r="AM31" s="128"/>
      <c r="AN31" s="128"/>
      <c r="AO31" s="128"/>
      <c r="AP31" s="128"/>
      <c r="AQ31" s="127" t="s">
        <v>1906</v>
      </c>
      <c r="AR31" s="128"/>
      <c r="AS31" s="128"/>
      <c r="AT31" s="128"/>
      <c r="AU31" s="128"/>
      <c r="AV31" s="128"/>
      <c r="AW31" s="128"/>
      <c r="AX31" s="128"/>
      <c r="AY31" s="129"/>
      <c r="BC31" s="274" t="s">
        <v>1907</v>
      </c>
      <c r="BD31" s="275"/>
      <c r="BE31" s="275"/>
      <c r="BF31" s="275"/>
      <c r="BG31" s="275"/>
      <c r="BH31" s="275"/>
      <c r="BI31" s="274" t="s">
        <v>1908</v>
      </c>
      <c r="BJ31" s="275"/>
      <c r="BK31" s="275"/>
      <c r="BL31" s="275"/>
      <c r="BM31" s="275"/>
      <c r="BN31" s="275"/>
      <c r="BO31" s="276"/>
      <c r="BS31" s="133" t="s">
        <v>1909</v>
      </c>
      <c r="BT31" s="134"/>
      <c r="BU31" s="134"/>
      <c r="BV31" s="134"/>
      <c r="BW31" s="134"/>
      <c r="BX31" s="134"/>
      <c r="BY31" s="133" t="s">
        <v>1910</v>
      </c>
      <c r="BZ31" s="134"/>
      <c r="CA31" s="134"/>
      <c r="CB31" s="134"/>
      <c r="CC31" s="134"/>
      <c r="CD31" s="134"/>
      <c r="CE31" s="146"/>
      <c r="CI31" s="133" t="s">
        <v>1911</v>
      </c>
      <c r="CJ31" s="134"/>
      <c r="CK31" s="134"/>
      <c r="CL31" s="134"/>
      <c r="CM31" s="134"/>
      <c r="CN31" s="134"/>
      <c r="CO31" s="133" t="s">
        <v>1912</v>
      </c>
      <c r="CP31" s="134"/>
      <c r="CQ31" s="134"/>
      <c r="CR31" s="134"/>
      <c r="CS31" s="134"/>
      <c r="CT31" s="134"/>
      <c r="CU31" s="135"/>
      <c r="CY31" s="136" t="s">
        <v>1914</v>
      </c>
      <c r="CZ31" s="134"/>
      <c r="DA31" s="134"/>
      <c r="DB31" s="134"/>
      <c r="DC31" s="134"/>
      <c r="DD31" s="134"/>
      <c r="DE31" s="133" t="s">
        <v>1915</v>
      </c>
      <c r="DF31" s="134"/>
      <c r="DG31" s="134"/>
      <c r="DH31" s="134"/>
      <c r="DI31" s="134"/>
      <c r="DJ31" s="134"/>
      <c r="DK31" s="135"/>
      <c r="DO31" s="81" t="s">
        <v>1916</v>
      </c>
      <c r="DP31" s="82"/>
      <c r="DQ31" s="82"/>
      <c r="DR31" s="82"/>
      <c r="DS31" s="82"/>
      <c r="DT31" s="82"/>
      <c r="DU31" s="81" t="s">
        <v>1917</v>
      </c>
      <c r="DV31" s="82"/>
      <c r="DW31" s="82"/>
      <c r="DX31" s="82"/>
      <c r="DY31" s="82"/>
      <c r="DZ31" s="82"/>
      <c r="EA31" s="83"/>
      <c r="EE31" s="113" t="s">
        <v>1572</v>
      </c>
      <c r="EF31" s="114"/>
      <c r="EG31" s="114"/>
      <c r="EH31" s="114"/>
      <c r="EI31" s="114"/>
      <c r="EJ31" s="114"/>
      <c r="EK31" s="113" t="s">
        <v>1573</v>
      </c>
      <c r="EL31" s="114"/>
      <c r="EM31" s="114"/>
      <c r="EN31" s="114"/>
      <c r="EO31" s="114"/>
      <c r="EP31" s="114"/>
      <c r="EQ31" s="115"/>
      <c r="EU31" s="81" t="s">
        <v>1873</v>
      </c>
      <c r="EV31" s="82"/>
      <c r="EW31" s="82"/>
      <c r="EX31" s="82"/>
      <c r="EY31" s="82"/>
      <c r="EZ31" s="82"/>
      <c r="FA31" s="81" t="s">
        <v>649</v>
      </c>
      <c r="FB31" s="82"/>
      <c r="FC31" s="82"/>
      <c r="FD31" s="82"/>
      <c r="FE31" s="82"/>
      <c r="FF31" s="82"/>
      <c r="FG31" s="83"/>
      <c r="FK31" s="81" t="s">
        <v>1599</v>
      </c>
      <c r="FL31" s="82"/>
      <c r="FM31" s="82"/>
      <c r="FN31" s="82"/>
      <c r="FO31" s="82"/>
      <c r="FP31" s="82"/>
      <c r="FQ31" s="81" t="s">
        <v>1897</v>
      </c>
      <c r="FR31" s="82"/>
      <c r="FS31" s="82"/>
      <c r="FT31" s="82"/>
      <c r="FU31" s="82"/>
      <c r="FV31" s="82"/>
      <c r="FW31" s="83"/>
      <c r="GA31" s="179" t="s">
        <v>3044</v>
      </c>
      <c r="GB31" s="131"/>
      <c r="GC31" s="131"/>
      <c r="GD31" s="131"/>
      <c r="GE31" s="131"/>
      <c r="GF31" s="131"/>
      <c r="GG31" s="233" t="s">
        <v>3039</v>
      </c>
      <c r="GH31" s="131"/>
      <c r="GI31" s="131"/>
      <c r="GJ31" s="131"/>
      <c r="GK31" s="131"/>
      <c r="GL31" s="131"/>
      <c r="GM31" s="132"/>
      <c r="HG31" s="141" t="s">
        <v>1923</v>
      </c>
      <c r="HH31" s="142"/>
      <c r="HI31" s="142"/>
      <c r="HJ31" s="142"/>
      <c r="HK31" s="142"/>
      <c r="HL31" s="142"/>
      <c r="HM31" s="142"/>
      <c r="HN31" s="143" t="s">
        <v>1924</v>
      </c>
      <c r="HO31" s="142"/>
      <c r="HP31" s="142"/>
      <c r="HQ31" s="142"/>
      <c r="HR31" s="142"/>
      <c r="HS31" s="142"/>
      <c r="HT31" s="142"/>
      <c r="HU31" s="142"/>
      <c r="HV31" s="144"/>
      <c r="HZ31" s="145" t="s">
        <v>1923</v>
      </c>
      <c r="IA31" s="128"/>
      <c r="IB31" s="128"/>
      <c r="IC31" s="128"/>
      <c r="ID31" s="128"/>
      <c r="IE31" s="128"/>
      <c r="IF31" s="128"/>
      <c r="IG31" s="145" t="s">
        <v>1925</v>
      </c>
      <c r="IH31" s="128"/>
      <c r="II31" s="128"/>
      <c r="IJ31" s="128"/>
      <c r="IK31" s="128"/>
      <c r="IL31" s="128"/>
      <c r="IM31" s="128"/>
      <c r="IN31" s="129"/>
      <c r="IR31" s="172" t="s">
        <v>2277</v>
      </c>
      <c r="IS31" s="172"/>
      <c r="IT31" s="172"/>
      <c r="IU31" s="172"/>
      <c r="IV31" s="172"/>
      <c r="IW31" s="172"/>
      <c r="IX31" s="172"/>
      <c r="IY31" s="172"/>
      <c r="IZ31" s="172"/>
      <c r="JA31" s="172"/>
      <c r="JB31" s="172"/>
      <c r="JC31" s="172"/>
      <c r="JD31" s="172"/>
      <c r="JI31" s="145" t="s">
        <v>2816</v>
      </c>
      <c r="JJ31" s="128"/>
      <c r="JK31" s="128"/>
      <c r="JL31" s="128"/>
      <c r="JM31" s="128"/>
      <c r="JN31" s="128"/>
      <c r="JO31" s="145" t="s">
        <v>1933</v>
      </c>
      <c r="JP31" s="128"/>
      <c r="JQ31" s="128"/>
      <c r="JR31" s="128"/>
      <c r="JS31" s="128"/>
      <c r="JT31" s="128"/>
      <c r="JU31" s="129"/>
    </row>
    <row r="32" spans="2:281" ht="17.25">
      <c r="B32" s="81" t="s">
        <v>1926</v>
      </c>
      <c r="C32" s="82"/>
      <c r="D32" s="82"/>
      <c r="E32" s="82"/>
      <c r="F32" s="82"/>
      <c r="G32" s="82"/>
      <c r="H32" s="81" t="s">
        <v>1927</v>
      </c>
      <c r="I32" s="82"/>
      <c r="J32" s="82"/>
      <c r="K32" s="82"/>
      <c r="L32" s="82"/>
      <c r="M32" s="82"/>
      <c r="N32" s="83"/>
      <c r="O32" s="82"/>
      <c r="P32" s="82"/>
      <c r="Q32" s="82"/>
      <c r="R32" s="81" t="s">
        <v>1926</v>
      </c>
      <c r="S32" s="82"/>
      <c r="T32" s="82"/>
      <c r="U32" s="82"/>
      <c r="V32" s="82"/>
      <c r="W32" s="82"/>
      <c r="X32" s="81" t="s">
        <v>1927</v>
      </c>
      <c r="Y32" s="82"/>
      <c r="Z32" s="82"/>
      <c r="AA32" s="82"/>
      <c r="AB32" s="82"/>
      <c r="AC32" s="82"/>
      <c r="AD32" s="83"/>
      <c r="AE32" s="82"/>
      <c r="AH32" s="127" t="s">
        <v>1928</v>
      </c>
      <c r="AI32" s="128"/>
      <c r="AJ32" s="128"/>
      <c r="AK32" s="128"/>
      <c r="AL32" s="128"/>
      <c r="AM32" s="128"/>
      <c r="AN32" s="128"/>
      <c r="AO32" s="128"/>
      <c r="AP32" s="128"/>
      <c r="AQ32" s="127" t="s">
        <v>1929</v>
      </c>
      <c r="AR32" s="128"/>
      <c r="AS32" s="128"/>
      <c r="AT32" s="128"/>
      <c r="AU32" s="128"/>
      <c r="AV32" s="128"/>
      <c r="AW32" s="128"/>
      <c r="AX32" s="128"/>
      <c r="AY32" s="129"/>
      <c r="BC32" s="274" t="s">
        <v>1930</v>
      </c>
      <c r="BD32" s="275"/>
      <c r="BE32" s="275"/>
      <c r="BF32" s="275"/>
      <c r="BG32" s="275"/>
      <c r="BH32" s="275"/>
      <c r="BI32" s="274" t="s">
        <v>1931</v>
      </c>
      <c r="BJ32" s="275"/>
      <c r="BK32" s="275"/>
      <c r="BL32" s="275"/>
      <c r="BM32" s="275"/>
      <c r="BN32" s="275"/>
      <c r="BO32" s="276"/>
      <c r="BS32" s="133" t="s">
        <v>1932</v>
      </c>
      <c r="BT32" s="134"/>
      <c r="BU32" s="134"/>
      <c r="BV32" s="134"/>
      <c r="BW32" s="134"/>
      <c r="BX32" s="134"/>
      <c r="BY32" s="133" t="s">
        <v>1933</v>
      </c>
      <c r="BZ32" s="134"/>
      <c r="CA32" s="134"/>
      <c r="CB32" s="134"/>
      <c r="CC32" s="134"/>
      <c r="CD32" s="134"/>
      <c r="CE32" s="146"/>
      <c r="CI32" s="133" t="s">
        <v>1934</v>
      </c>
      <c r="CJ32" s="134"/>
      <c r="CK32" s="134"/>
      <c r="CL32" s="134"/>
      <c r="CM32" s="134"/>
      <c r="CN32" s="134"/>
      <c r="CO32" s="133" t="s">
        <v>1935</v>
      </c>
      <c r="CP32" s="134"/>
      <c r="CQ32" s="134"/>
      <c r="CR32" s="134"/>
      <c r="CS32" s="134"/>
      <c r="CT32" s="134"/>
      <c r="CU32" s="135"/>
      <c r="CY32" s="136" t="s">
        <v>1937</v>
      </c>
      <c r="CZ32" s="134"/>
      <c r="DA32" s="134"/>
      <c r="DB32" s="134"/>
      <c r="DC32" s="134"/>
      <c r="DD32" s="134"/>
      <c r="DE32" s="133" t="s">
        <v>1938</v>
      </c>
      <c r="DF32" s="134"/>
      <c r="DG32" s="134"/>
      <c r="DH32" s="134"/>
      <c r="DI32" s="134"/>
      <c r="DJ32" s="134"/>
      <c r="DK32" s="135"/>
      <c r="DO32" s="81" t="s">
        <v>1939</v>
      </c>
      <c r="DP32" s="82"/>
      <c r="DQ32" s="82"/>
      <c r="DR32" s="82"/>
      <c r="DS32" s="82"/>
      <c r="DT32" s="82"/>
      <c r="DU32" s="81" t="s">
        <v>1940</v>
      </c>
      <c r="DV32" s="82"/>
      <c r="DW32" s="82"/>
      <c r="DX32" s="82"/>
      <c r="DY32" s="82"/>
      <c r="DZ32" s="82"/>
      <c r="EA32" s="83"/>
      <c r="EE32" s="113" t="s">
        <v>1575</v>
      </c>
      <c r="EF32" s="114"/>
      <c r="EG32" s="114"/>
      <c r="EH32" s="114"/>
      <c r="EI32" s="114"/>
      <c r="EJ32" s="114"/>
      <c r="EK32" s="113" t="s">
        <v>1576</v>
      </c>
      <c r="EL32" s="114"/>
      <c r="EM32" s="114"/>
      <c r="EN32" s="114"/>
      <c r="EO32" s="114"/>
      <c r="EP32" s="114"/>
      <c r="EQ32" s="115"/>
      <c r="EU32" s="84"/>
      <c r="EV32" s="85"/>
      <c r="EW32" s="85"/>
      <c r="EX32" s="85"/>
      <c r="EY32" s="85"/>
      <c r="EZ32" s="85"/>
      <c r="FA32" s="84"/>
      <c r="FB32" s="85"/>
      <c r="FC32" s="85"/>
      <c r="FD32" s="85"/>
      <c r="FE32" s="85"/>
      <c r="FF32" s="85"/>
      <c r="FG32" s="86"/>
      <c r="FK32" s="81" t="s">
        <v>1920</v>
      </c>
      <c r="FL32" s="82"/>
      <c r="FM32" s="82"/>
      <c r="FN32" s="82"/>
      <c r="FO32" s="82"/>
      <c r="FP32" s="82"/>
      <c r="FQ32" s="81" t="s">
        <v>1921</v>
      </c>
      <c r="FR32" s="82"/>
      <c r="FS32" s="82"/>
      <c r="FT32" s="82"/>
      <c r="FU32" s="82"/>
      <c r="FV32" s="82"/>
      <c r="FW32" s="83"/>
      <c r="GA32" s="179" t="s">
        <v>3045</v>
      </c>
      <c r="GB32" s="131"/>
      <c r="GC32" s="131"/>
      <c r="GD32" s="131"/>
      <c r="GE32" s="131"/>
      <c r="GF32" s="131"/>
      <c r="GG32" s="233" t="s">
        <v>3040</v>
      </c>
      <c r="GH32" s="131"/>
      <c r="GI32" s="131"/>
      <c r="GJ32" s="131"/>
      <c r="GK32" s="131"/>
      <c r="GL32" s="131"/>
      <c r="GM32" s="132"/>
      <c r="HG32" s="141" t="s">
        <v>1945</v>
      </c>
      <c r="HH32" s="142"/>
      <c r="HI32" s="142"/>
      <c r="HJ32" s="142"/>
      <c r="HK32" s="142"/>
      <c r="HL32" s="142"/>
      <c r="HM32" s="142"/>
      <c r="HN32" s="143" t="s">
        <v>1946</v>
      </c>
      <c r="HO32" s="142"/>
      <c r="HP32" s="142"/>
      <c r="HQ32" s="142"/>
      <c r="HR32" s="142"/>
      <c r="HS32" s="142"/>
      <c r="HT32" s="142"/>
      <c r="HU32" s="142"/>
      <c r="HV32" s="144"/>
      <c r="HZ32" s="145" t="s">
        <v>1945</v>
      </c>
      <c r="IA32" s="128"/>
      <c r="IB32" s="128"/>
      <c r="IC32" s="128"/>
      <c r="ID32" s="128"/>
      <c r="IE32" s="128"/>
      <c r="IF32" s="128"/>
      <c r="IG32" s="145" t="s">
        <v>1947</v>
      </c>
      <c r="IH32" s="128"/>
      <c r="II32" s="128"/>
      <c r="IJ32" s="128"/>
      <c r="IK32" s="128"/>
      <c r="IL32" s="128"/>
      <c r="IM32" s="128"/>
      <c r="IN32" s="129"/>
      <c r="IR32" s="173" t="s">
        <v>2296</v>
      </c>
      <c r="IS32" s="174"/>
      <c r="IT32" s="174"/>
      <c r="IU32" s="174"/>
      <c r="IV32" s="174"/>
      <c r="IW32" s="174"/>
      <c r="IX32" s="173" t="s">
        <v>2297</v>
      </c>
      <c r="IY32" s="174"/>
      <c r="IZ32" s="174"/>
      <c r="JA32" s="174"/>
      <c r="JB32" s="174"/>
      <c r="JC32" s="174"/>
      <c r="JD32" s="175"/>
      <c r="JI32" s="145" t="s">
        <v>2819</v>
      </c>
      <c r="JJ32" s="128"/>
      <c r="JK32" s="128"/>
      <c r="JL32" s="128"/>
      <c r="JM32" s="128"/>
      <c r="JN32" s="128"/>
      <c r="JO32" s="145" t="s">
        <v>1955</v>
      </c>
      <c r="JP32" s="128"/>
      <c r="JQ32" s="128"/>
      <c r="JR32" s="128"/>
      <c r="JS32" s="128"/>
      <c r="JT32" s="128"/>
      <c r="JU32" s="129"/>
    </row>
    <row r="33" spans="2:281" ht="17.25">
      <c r="B33" s="81" t="s">
        <v>1948</v>
      </c>
      <c r="C33" s="82"/>
      <c r="D33" s="82"/>
      <c r="E33" s="82"/>
      <c r="F33" s="82"/>
      <c r="G33" s="82"/>
      <c r="H33" s="81" t="s">
        <v>1949</v>
      </c>
      <c r="I33" s="82"/>
      <c r="J33" s="82"/>
      <c r="K33" s="82"/>
      <c r="L33" s="82"/>
      <c r="M33" s="82"/>
      <c r="N33" s="83"/>
      <c r="O33" s="82"/>
      <c r="P33" s="82"/>
      <c r="Q33" s="82"/>
      <c r="R33" s="81" t="s">
        <v>1948</v>
      </c>
      <c r="S33" s="82"/>
      <c r="T33" s="82"/>
      <c r="U33" s="82"/>
      <c r="V33" s="82"/>
      <c r="W33" s="82"/>
      <c r="X33" s="81" t="s">
        <v>1949</v>
      </c>
      <c r="Y33" s="82"/>
      <c r="Z33" s="82"/>
      <c r="AA33" s="82"/>
      <c r="AB33" s="82"/>
      <c r="AC33" s="82"/>
      <c r="AD33" s="83"/>
      <c r="AE33" s="82"/>
      <c r="AH33" s="127" t="s">
        <v>1950</v>
      </c>
      <c r="AI33" s="128"/>
      <c r="AJ33" s="128"/>
      <c r="AK33" s="128"/>
      <c r="AL33" s="128"/>
      <c r="AM33" s="128"/>
      <c r="AN33" s="128"/>
      <c r="AO33" s="128"/>
      <c r="AP33" s="128"/>
      <c r="AQ33" s="127" t="s">
        <v>1951</v>
      </c>
      <c r="AR33" s="128"/>
      <c r="AS33" s="128"/>
      <c r="AT33" s="128"/>
      <c r="AU33" s="128"/>
      <c r="AV33" s="128"/>
      <c r="AW33" s="128"/>
      <c r="AX33" s="128"/>
      <c r="AY33" s="129"/>
      <c r="BC33" s="274" t="s">
        <v>1952</v>
      </c>
      <c r="BD33" s="275"/>
      <c r="BE33" s="275"/>
      <c r="BF33" s="275"/>
      <c r="BG33" s="275"/>
      <c r="BH33" s="275"/>
      <c r="BI33" s="274" t="s">
        <v>1953</v>
      </c>
      <c r="BJ33" s="275"/>
      <c r="BK33" s="275"/>
      <c r="BL33" s="275"/>
      <c r="BM33" s="275"/>
      <c r="BN33" s="275"/>
      <c r="BO33" s="276"/>
      <c r="BS33" s="133" t="s">
        <v>1954</v>
      </c>
      <c r="BT33" s="91"/>
      <c r="BU33" s="91"/>
      <c r="BV33" s="91"/>
      <c r="BW33" s="91"/>
      <c r="BX33" s="91"/>
      <c r="BY33" s="133" t="s">
        <v>1955</v>
      </c>
      <c r="BZ33" s="91"/>
      <c r="CA33" s="91"/>
      <c r="CB33" s="91"/>
      <c r="CC33" s="91"/>
      <c r="CD33" s="91"/>
      <c r="CE33" s="146"/>
      <c r="CI33" s="133" t="s">
        <v>1956</v>
      </c>
      <c r="CJ33" s="91"/>
      <c r="CK33" s="91"/>
      <c r="CL33" s="91"/>
      <c r="CM33" s="91"/>
      <c r="CN33" s="91"/>
      <c r="CO33" s="133" t="s">
        <v>1957</v>
      </c>
      <c r="CP33" s="91"/>
      <c r="CQ33" s="91"/>
      <c r="CR33" s="91"/>
      <c r="CS33" s="91"/>
      <c r="CT33" s="91"/>
      <c r="CU33" s="146"/>
      <c r="CY33" s="136" t="s">
        <v>1959</v>
      </c>
      <c r="CZ33" s="91"/>
      <c r="DA33" s="91"/>
      <c r="DB33" s="91"/>
      <c r="DC33" s="91"/>
      <c r="DD33" s="91"/>
      <c r="DE33" s="133" t="s">
        <v>1960</v>
      </c>
      <c r="DF33" s="91"/>
      <c r="DG33" s="91"/>
      <c r="DH33" s="91"/>
      <c r="DI33" s="91"/>
      <c r="DJ33" s="91"/>
      <c r="DK33" s="146"/>
      <c r="DO33" s="81" t="s">
        <v>1961</v>
      </c>
      <c r="DP33" s="82"/>
      <c r="DQ33" s="82"/>
      <c r="DR33" s="82"/>
      <c r="DS33" s="82"/>
      <c r="DT33" s="82"/>
      <c r="DU33" s="81" t="s">
        <v>1962</v>
      </c>
      <c r="DV33" s="82"/>
      <c r="DW33" s="82"/>
      <c r="DX33" s="82"/>
      <c r="DY33" s="82"/>
      <c r="DZ33" s="82"/>
      <c r="EA33" s="83"/>
      <c r="EE33" s="130" t="s">
        <v>1595</v>
      </c>
      <c r="EF33" s="131"/>
      <c r="EG33" s="131"/>
      <c r="EH33" s="131"/>
      <c r="EI33" s="131"/>
      <c r="EJ33" s="131"/>
      <c r="EK33" s="130" t="s">
        <v>1596</v>
      </c>
      <c r="EL33" s="131"/>
      <c r="EM33" s="131"/>
      <c r="EN33" s="131"/>
      <c r="EO33" s="131"/>
      <c r="EP33" s="131"/>
      <c r="EQ33" s="132"/>
      <c r="FK33" s="81"/>
      <c r="FL33" s="82"/>
      <c r="FM33" s="82"/>
      <c r="FN33" s="82"/>
      <c r="FO33" s="82"/>
      <c r="FP33" s="82"/>
      <c r="FQ33" s="81"/>
      <c r="FR33" s="82"/>
      <c r="FS33" s="82"/>
      <c r="FT33" s="82"/>
      <c r="FU33" s="82"/>
      <c r="FV33" s="82"/>
      <c r="FW33" s="83"/>
      <c r="GA33" s="179" t="s">
        <v>3046</v>
      </c>
      <c r="GB33" s="131"/>
      <c r="GC33" s="131"/>
      <c r="GD33" s="131"/>
      <c r="GE33" s="131"/>
      <c r="GF33" s="131"/>
      <c r="GG33" s="233" t="s">
        <v>3041</v>
      </c>
      <c r="GH33" s="131"/>
      <c r="GI33" s="131"/>
      <c r="GJ33" s="131"/>
      <c r="GK33" s="131"/>
      <c r="GL33" s="131"/>
      <c r="GM33" s="132"/>
      <c r="GQ33" s="158" t="s">
        <v>1966</v>
      </c>
      <c r="GR33" s="108"/>
      <c r="GS33" s="108"/>
      <c r="GT33" s="108"/>
      <c r="GU33" s="108"/>
      <c r="GV33" s="108"/>
      <c r="GW33" s="107" t="s">
        <v>1967</v>
      </c>
      <c r="GX33" s="108"/>
      <c r="GY33" s="108"/>
      <c r="GZ33" s="108"/>
      <c r="HA33" s="108"/>
      <c r="HB33" s="108"/>
      <c r="HC33" s="109"/>
      <c r="HG33" s="141" t="s">
        <v>1968</v>
      </c>
      <c r="HH33" s="142"/>
      <c r="HI33" s="142"/>
      <c r="HJ33" s="142"/>
      <c r="HK33" s="142"/>
      <c r="HL33" s="142"/>
      <c r="HM33" s="142"/>
      <c r="HN33" s="143" t="s">
        <v>1969</v>
      </c>
      <c r="HO33" s="142"/>
      <c r="HP33" s="142"/>
      <c r="HQ33" s="142"/>
      <c r="HR33" s="142"/>
      <c r="HS33" s="142"/>
      <c r="HT33" s="142"/>
      <c r="HU33" s="142"/>
      <c r="HV33" s="144"/>
      <c r="HZ33" s="145" t="s">
        <v>1968</v>
      </c>
      <c r="IA33" s="128"/>
      <c r="IB33" s="128"/>
      <c r="IC33" s="128"/>
      <c r="ID33" s="128"/>
      <c r="IE33" s="128"/>
      <c r="IF33" s="128"/>
      <c r="IG33" s="145" t="s">
        <v>1970</v>
      </c>
      <c r="IH33" s="128"/>
      <c r="II33" s="128"/>
      <c r="IJ33" s="128"/>
      <c r="IK33" s="128"/>
      <c r="IL33" s="128"/>
      <c r="IM33" s="128"/>
      <c r="IN33" s="129"/>
      <c r="IR33" s="176" t="s">
        <v>1568</v>
      </c>
      <c r="IS33" s="177"/>
      <c r="IT33" s="177"/>
      <c r="IU33" s="177"/>
      <c r="IV33" s="177"/>
      <c r="IW33" s="177"/>
      <c r="IX33" s="176" t="s">
        <v>1570</v>
      </c>
      <c r="IY33" s="177"/>
      <c r="IZ33" s="177"/>
      <c r="JA33" s="177"/>
      <c r="JB33" s="177"/>
      <c r="JC33" s="177"/>
      <c r="JD33" s="178"/>
      <c r="JI33" s="145" t="s">
        <v>2823</v>
      </c>
      <c r="JJ33" s="128"/>
      <c r="JK33" s="128"/>
      <c r="JL33" s="128"/>
      <c r="JM33" s="128"/>
      <c r="JN33" s="128"/>
      <c r="JO33" s="145" t="s">
        <v>1978</v>
      </c>
      <c r="JP33" s="128"/>
      <c r="JQ33" s="128"/>
      <c r="JR33" s="128"/>
      <c r="JS33" s="128"/>
      <c r="JT33" s="128"/>
      <c r="JU33" s="129"/>
    </row>
    <row r="34" spans="2:281">
      <c r="B34" s="81" t="s">
        <v>1971</v>
      </c>
      <c r="C34" s="82"/>
      <c r="D34" s="82"/>
      <c r="E34" s="82"/>
      <c r="F34" s="82"/>
      <c r="G34" s="82"/>
      <c r="H34" s="81" t="s">
        <v>1972</v>
      </c>
      <c r="I34" s="82"/>
      <c r="J34" s="82"/>
      <c r="K34" s="82"/>
      <c r="L34" s="82"/>
      <c r="M34" s="82"/>
      <c r="N34" s="83"/>
      <c r="O34" s="82"/>
      <c r="P34" s="82"/>
      <c r="Q34" s="82"/>
      <c r="R34" s="81" t="s">
        <v>1971</v>
      </c>
      <c r="S34" s="82"/>
      <c r="T34" s="82"/>
      <c r="U34" s="82"/>
      <c r="V34" s="82"/>
      <c r="W34" s="82"/>
      <c r="X34" s="81" t="s">
        <v>1972</v>
      </c>
      <c r="Y34" s="82"/>
      <c r="Z34" s="82"/>
      <c r="AA34" s="82"/>
      <c r="AB34" s="82"/>
      <c r="AC34" s="82"/>
      <c r="AD34" s="83"/>
      <c r="AE34" s="82"/>
      <c r="AH34" s="127" t="s">
        <v>1973</v>
      </c>
      <c r="AI34" s="128"/>
      <c r="AJ34" s="128"/>
      <c r="AK34" s="128"/>
      <c r="AL34" s="128"/>
      <c r="AM34" s="128"/>
      <c r="AN34" s="128"/>
      <c r="AO34" s="128"/>
      <c r="AP34" s="128"/>
      <c r="AQ34" s="127" t="s">
        <v>1974</v>
      </c>
      <c r="AR34" s="128"/>
      <c r="AS34" s="128"/>
      <c r="AT34" s="128"/>
      <c r="AU34" s="128"/>
      <c r="AV34" s="128"/>
      <c r="AW34" s="128"/>
      <c r="AX34" s="128"/>
      <c r="AY34" s="129"/>
      <c r="BC34" s="274" t="s">
        <v>1975</v>
      </c>
      <c r="BD34" s="275"/>
      <c r="BE34" s="275"/>
      <c r="BF34" s="275"/>
      <c r="BG34" s="275"/>
      <c r="BH34" s="275"/>
      <c r="BI34" s="274" t="s">
        <v>1976</v>
      </c>
      <c r="BJ34" s="275"/>
      <c r="BK34" s="275"/>
      <c r="BL34" s="275"/>
      <c r="BM34" s="275"/>
      <c r="BN34" s="275"/>
      <c r="BO34" s="276"/>
      <c r="BS34" s="133" t="s">
        <v>1977</v>
      </c>
      <c r="BT34" s="91"/>
      <c r="BU34" s="91"/>
      <c r="BV34" s="91"/>
      <c r="BW34" s="91"/>
      <c r="BX34" s="91"/>
      <c r="BY34" s="133" t="s">
        <v>1978</v>
      </c>
      <c r="BZ34" s="91"/>
      <c r="CA34" s="91"/>
      <c r="CB34" s="91"/>
      <c r="CC34" s="91"/>
      <c r="CD34" s="91"/>
      <c r="CE34" s="146"/>
      <c r="CI34" s="133" t="s">
        <v>1979</v>
      </c>
      <c r="CJ34" s="91"/>
      <c r="CK34" s="91"/>
      <c r="CL34" s="91"/>
      <c r="CM34" s="91"/>
      <c r="CN34" s="91"/>
      <c r="CO34" s="133" t="s">
        <v>1980</v>
      </c>
      <c r="CP34" s="91"/>
      <c r="CQ34" s="91"/>
      <c r="CR34" s="91"/>
      <c r="CS34" s="91"/>
      <c r="CT34" s="91"/>
      <c r="CU34" s="146"/>
      <c r="CY34" s="136" t="s">
        <v>1982</v>
      </c>
      <c r="CZ34" s="91"/>
      <c r="DA34" s="91"/>
      <c r="DB34" s="91"/>
      <c r="DC34" s="91"/>
      <c r="DD34" s="91"/>
      <c r="DE34" s="133" t="s">
        <v>1983</v>
      </c>
      <c r="DF34" s="91"/>
      <c r="DG34" s="91"/>
      <c r="DH34" s="91"/>
      <c r="DI34" s="91"/>
      <c r="DJ34" s="91"/>
      <c r="DK34" s="146"/>
      <c r="DO34" s="81" t="s">
        <v>1984</v>
      </c>
      <c r="DP34" s="82"/>
      <c r="DQ34" s="82"/>
      <c r="DR34" s="82"/>
      <c r="DS34" s="82"/>
      <c r="DT34" s="82"/>
      <c r="DU34" s="81" t="s">
        <v>1985</v>
      </c>
      <c r="DV34" s="82"/>
      <c r="DW34" s="82"/>
      <c r="DX34" s="82"/>
      <c r="DY34" s="82"/>
      <c r="DZ34" s="82"/>
      <c r="EA34" s="83"/>
      <c r="EE34" s="130" t="s">
        <v>1619</v>
      </c>
      <c r="EF34" s="131"/>
      <c r="EG34" s="131"/>
      <c r="EH34" s="131"/>
      <c r="EI34" s="131"/>
      <c r="EJ34" s="131"/>
      <c r="EK34" s="130" t="s">
        <v>1620</v>
      </c>
      <c r="EL34" s="131"/>
      <c r="EM34" s="131"/>
      <c r="EN34" s="131"/>
      <c r="EO34" s="131"/>
      <c r="EP34" s="131"/>
      <c r="EQ34" s="132"/>
      <c r="EU34" t="s">
        <v>3253</v>
      </c>
      <c r="FK34" s="84"/>
      <c r="FL34" s="85"/>
      <c r="FM34" s="85"/>
      <c r="FN34" s="85"/>
      <c r="FO34" s="85"/>
      <c r="FP34" s="85"/>
      <c r="FQ34" s="84"/>
      <c r="FR34" s="85"/>
      <c r="FS34" s="85"/>
      <c r="FT34" s="85"/>
      <c r="FU34" s="85"/>
      <c r="FV34" s="85"/>
      <c r="FW34" s="86"/>
      <c r="GA34" s="179" t="s">
        <v>3047</v>
      </c>
      <c r="GB34" s="131"/>
      <c r="GC34" s="131"/>
      <c r="GD34" s="131"/>
      <c r="GE34" s="131"/>
      <c r="GF34" s="131"/>
      <c r="GG34" s="233" t="s">
        <v>3042</v>
      </c>
      <c r="GH34" s="131"/>
      <c r="GI34" s="131"/>
      <c r="GJ34" s="131"/>
      <c r="GK34" s="131"/>
      <c r="GL34" s="131"/>
      <c r="GM34" s="132"/>
      <c r="GQ34" s="120" t="s">
        <v>1574</v>
      </c>
      <c r="GR34" s="121"/>
      <c r="GS34" s="121"/>
      <c r="GT34" s="121"/>
      <c r="GU34" s="121"/>
      <c r="GV34" s="121"/>
      <c r="GW34" s="120" t="s">
        <v>1990</v>
      </c>
      <c r="GX34" s="121"/>
      <c r="GY34" s="121"/>
      <c r="GZ34" s="121"/>
      <c r="HA34" s="121"/>
      <c r="HB34" s="121"/>
      <c r="HC34" s="122"/>
      <c r="HG34" s="141" t="s">
        <v>1991</v>
      </c>
      <c r="HH34" s="142"/>
      <c r="HI34" s="142"/>
      <c r="HJ34" s="142"/>
      <c r="HK34" s="142"/>
      <c r="HL34" s="142"/>
      <c r="HM34" s="142"/>
      <c r="HN34" s="143" t="s">
        <v>1992</v>
      </c>
      <c r="HO34" s="142"/>
      <c r="HP34" s="142"/>
      <c r="HQ34" s="142"/>
      <c r="HR34" s="142"/>
      <c r="HS34" s="142"/>
      <c r="HT34" s="142"/>
      <c r="HU34" s="142"/>
      <c r="HV34" s="144"/>
      <c r="HZ34" s="145" t="s">
        <v>1993</v>
      </c>
      <c r="IA34" s="128"/>
      <c r="IB34" s="128"/>
      <c r="IC34" s="128"/>
      <c r="ID34" s="128"/>
      <c r="IE34" s="128"/>
      <c r="IF34" s="128"/>
      <c r="IG34" s="145" t="s">
        <v>1994</v>
      </c>
      <c r="IH34" s="128"/>
      <c r="II34" s="128"/>
      <c r="IJ34" s="128"/>
      <c r="IK34" s="128"/>
      <c r="IL34" s="128"/>
      <c r="IM34" s="128"/>
      <c r="IN34" s="129"/>
      <c r="IR34" s="176" t="s">
        <v>1572</v>
      </c>
      <c r="IS34" s="177"/>
      <c r="IT34" s="177"/>
      <c r="IU34" s="177"/>
      <c r="IV34" s="177"/>
      <c r="IW34" s="177"/>
      <c r="IX34" s="176" t="s">
        <v>1573</v>
      </c>
      <c r="IY34" s="177"/>
      <c r="IZ34" s="177"/>
      <c r="JA34" s="177"/>
      <c r="JB34" s="177"/>
      <c r="JC34" s="177"/>
      <c r="JD34" s="178"/>
      <c r="JI34" s="145" t="s">
        <v>2827</v>
      </c>
      <c r="JJ34" s="128"/>
      <c r="JK34" s="128"/>
      <c r="JL34" s="128"/>
      <c r="JM34" s="128"/>
      <c r="JN34" s="128"/>
      <c r="JO34" s="145" t="s">
        <v>2001</v>
      </c>
      <c r="JP34" s="128"/>
      <c r="JQ34" s="128"/>
      <c r="JR34" s="128"/>
      <c r="JS34" s="128"/>
      <c r="JT34" s="128"/>
      <c r="JU34" s="129"/>
    </row>
    <row r="35" spans="2:281" ht="17.25">
      <c r="B35" s="81" t="s">
        <v>1995</v>
      </c>
      <c r="C35" s="82"/>
      <c r="D35" s="82"/>
      <c r="E35" s="82"/>
      <c r="F35" s="82"/>
      <c r="G35" s="82"/>
      <c r="H35" s="81" t="s">
        <v>844</v>
      </c>
      <c r="I35" s="82"/>
      <c r="J35" s="82"/>
      <c r="K35" s="82"/>
      <c r="L35" s="82"/>
      <c r="M35" s="82"/>
      <c r="N35" s="83"/>
      <c r="O35" s="82"/>
      <c r="P35" s="82"/>
      <c r="Q35" s="82"/>
      <c r="R35" s="81" t="s">
        <v>1995</v>
      </c>
      <c r="S35" s="82"/>
      <c r="T35" s="82"/>
      <c r="U35" s="82"/>
      <c r="V35" s="82"/>
      <c r="W35" s="82"/>
      <c r="X35" s="81" t="s">
        <v>844</v>
      </c>
      <c r="Y35" s="82"/>
      <c r="Z35" s="82"/>
      <c r="AA35" s="82"/>
      <c r="AB35" s="82"/>
      <c r="AC35" s="82"/>
      <c r="AD35" s="83"/>
      <c r="AE35" s="82"/>
      <c r="AH35" s="127" t="s">
        <v>1996</v>
      </c>
      <c r="AI35" s="128"/>
      <c r="AJ35" s="128"/>
      <c r="AK35" s="128"/>
      <c r="AL35" s="128"/>
      <c r="AM35" s="128"/>
      <c r="AN35" s="128"/>
      <c r="AO35" s="128"/>
      <c r="AP35" s="128"/>
      <c r="AQ35" s="127" t="s">
        <v>1997</v>
      </c>
      <c r="AR35" s="128"/>
      <c r="AS35" s="128"/>
      <c r="AT35" s="128"/>
      <c r="AU35" s="128"/>
      <c r="AV35" s="128"/>
      <c r="AW35" s="128"/>
      <c r="AX35" s="128"/>
      <c r="AY35" s="129"/>
      <c r="BC35" s="274" t="s">
        <v>1998</v>
      </c>
      <c r="BD35" s="275"/>
      <c r="BE35" s="275"/>
      <c r="BF35" s="275"/>
      <c r="BG35" s="275"/>
      <c r="BH35" s="275"/>
      <c r="BI35" s="274" t="s">
        <v>1999</v>
      </c>
      <c r="BJ35" s="275"/>
      <c r="BK35" s="275"/>
      <c r="BL35" s="275"/>
      <c r="BM35" s="275"/>
      <c r="BN35" s="275"/>
      <c r="BO35" s="276"/>
      <c r="BS35" s="133" t="s">
        <v>2000</v>
      </c>
      <c r="BT35" s="91"/>
      <c r="BU35" s="91"/>
      <c r="BV35" s="91"/>
      <c r="BW35" s="91"/>
      <c r="BX35" s="91"/>
      <c r="BY35" s="133" t="s">
        <v>2001</v>
      </c>
      <c r="BZ35" s="91"/>
      <c r="CA35" s="91"/>
      <c r="CB35" s="91"/>
      <c r="CC35" s="91"/>
      <c r="CD35" s="91"/>
      <c r="CE35" s="146"/>
      <c r="CI35" s="133" t="s">
        <v>2002</v>
      </c>
      <c r="CJ35" s="91"/>
      <c r="CK35" s="91"/>
      <c r="CL35" s="91"/>
      <c r="CM35" s="91"/>
      <c r="CN35" s="91"/>
      <c r="CO35" s="133" t="s">
        <v>2003</v>
      </c>
      <c r="CP35" s="91"/>
      <c r="CQ35" s="91"/>
      <c r="CR35" s="91"/>
      <c r="CS35" s="91"/>
      <c r="CT35" s="91"/>
      <c r="CU35" s="146"/>
      <c r="CY35" s="136" t="s">
        <v>2005</v>
      </c>
      <c r="CZ35" s="91"/>
      <c r="DA35" s="91"/>
      <c r="DB35" s="91"/>
      <c r="DC35" s="91"/>
      <c r="DD35" s="91"/>
      <c r="DE35" s="133" t="s">
        <v>2006</v>
      </c>
      <c r="DF35" s="91"/>
      <c r="DG35" s="91"/>
      <c r="DH35" s="91"/>
      <c r="DI35" s="91"/>
      <c r="DJ35" s="91"/>
      <c r="DK35" s="146"/>
      <c r="DO35" s="81" t="s">
        <v>2007</v>
      </c>
      <c r="DP35" s="82"/>
      <c r="DQ35" s="82"/>
      <c r="DR35" s="82"/>
      <c r="DS35" s="82"/>
      <c r="DT35" s="82"/>
      <c r="DU35" s="81" t="s">
        <v>2008</v>
      </c>
      <c r="DV35" s="82"/>
      <c r="DW35" s="82"/>
      <c r="DX35" s="82"/>
      <c r="DY35" s="82"/>
      <c r="DZ35" s="82"/>
      <c r="EA35" s="83"/>
      <c r="EE35" s="130" t="s">
        <v>1645</v>
      </c>
      <c r="EF35" s="131"/>
      <c r="EG35" s="131"/>
      <c r="EH35" s="131"/>
      <c r="EI35" s="131"/>
      <c r="EJ35" s="131"/>
      <c r="EK35" s="130" t="s">
        <v>1646</v>
      </c>
      <c r="EL35" s="131"/>
      <c r="EM35" s="131"/>
      <c r="EN35" s="131"/>
      <c r="EO35" s="131"/>
      <c r="EP35" s="131"/>
      <c r="EQ35" s="132"/>
      <c r="EU35" s="103" t="s">
        <v>1561</v>
      </c>
      <c r="EV35" s="104"/>
      <c r="EW35" s="104"/>
      <c r="EX35" s="104"/>
      <c r="EY35" s="104"/>
      <c r="EZ35" s="104"/>
      <c r="FA35" s="105" t="s">
        <v>3252</v>
      </c>
      <c r="FB35" s="104"/>
      <c r="FC35" s="104"/>
      <c r="FD35" s="104"/>
      <c r="FE35" s="104"/>
      <c r="FF35" s="104"/>
      <c r="FG35" s="106"/>
      <c r="GA35" s="179" t="s">
        <v>3048</v>
      </c>
      <c r="GB35" s="131"/>
      <c r="GC35" s="131"/>
      <c r="GD35" s="131"/>
      <c r="GE35" s="131"/>
      <c r="GF35" s="131"/>
      <c r="GG35" s="233" t="s">
        <v>3051</v>
      </c>
      <c r="GH35" s="131"/>
      <c r="GI35" s="131"/>
      <c r="GJ35" s="131"/>
      <c r="GK35" s="131"/>
      <c r="GL35" s="131"/>
      <c r="GM35" s="132"/>
      <c r="GQ35" s="120" t="s">
        <v>2014</v>
      </c>
      <c r="GR35" s="121"/>
      <c r="GS35" s="121"/>
      <c r="GT35" s="121"/>
      <c r="GU35" s="121"/>
      <c r="GV35" s="121"/>
      <c r="GW35" s="120" t="s">
        <v>2015</v>
      </c>
      <c r="GX35" s="121"/>
      <c r="GY35" s="121"/>
      <c r="GZ35" s="121"/>
      <c r="HA35" s="121"/>
      <c r="HB35" s="121"/>
      <c r="HC35" s="122"/>
      <c r="HG35" s="141" t="s">
        <v>2016</v>
      </c>
      <c r="HH35" s="142"/>
      <c r="HI35" s="142"/>
      <c r="HJ35" s="142"/>
      <c r="HK35" s="142"/>
      <c r="HL35" s="142"/>
      <c r="HM35" s="142"/>
      <c r="HN35" s="143" t="s">
        <v>2017</v>
      </c>
      <c r="HO35" s="142"/>
      <c r="HP35" s="142"/>
      <c r="HQ35" s="142"/>
      <c r="HR35" s="142"/>
      <c r="HS35" s="142"/>
      <c r="HT35" s="142"/>
      <c r="HU35" s="142"/>
      <c r="HV35" s="144"/>
      <c r="HZ35" s="145" t="s">
        <v>2018</v>
      </c>
      <c r="IA35" s="128"/>
      <c r="IB35" s="128"/>
      <c r="IC35" s="128"/>
      <c r="ID35" s="128"/>
      <c r="IE35" s="128"/>
      <c r="IF35" s="128"/>
      <c r="IG35" s="145" t="s">
        <v>2019</v>
      </c>
      <c r="IH35" s="128"/>
      <c r="II35" s="128"/>
      <c r="IJ35" s="128"/>
      <c r="IK35" s="128"/>
      <c r="IL35" s="128"/>
      <c r="IM35" s="128"/>
      <c r="IN35" s="129"/>
      <c r="IR35" s="176" t="s">
        <v>1575</v>
      </c>
      <c r="IS35" s="177"/>
      <c r="IT35" s="177"/>
      <c r="IU35" s="177"/>
      <c r="IV35" s="177"/>
      <c r="IW35" s="177"/>
      <c r="IX35" s="176" t="s">
        <v>1577</v>
      </c>
      <c r="IY35" s="177"/>
      <c r="IZ35" s="177"/>
      <c r="JA35" s="177"/>
      <c r="JB35" s="177"/>
      <c r="JC35" s="177"/>
      <c r="JD35" s="178"/>
      <c r="JI35" s="145" t="s">
        <v>2026</v>
      </c>
      <c r="JJ35" s="128"/>
      <c r="JK35" s="128"/>
      <c r="JL35" s="128"/>
      <c r="JM35" s="128"/>
      <c r="JN35" s="128"/>
      <c r="JO35" s="145" t="s">
        <v>2027</v>
      </c>
      <c r="JP35" s="128"/>
      <c r="JQ35" s="128"/>
      <c r="JR35" s="128"/>
      <c r="JS35" s="128"/>
      <c r="JT35" s="128"/>
      <c r="JU35" s="129"/>
    </row>
    <row r="36" spans="2:281">
      <c r="B36" s="81" t="s">
        <v>2020</v>
      </c>
      <c r="C36" s="82"/>
      <c r="D36" s="82"/>
      <c r="E36" s="82"/>
      <c r="F36" s="82"/>
      <c r="G36" s="82"/>
      <c r="H36" s="81" t="s">
        <v>2021</v>
      </c>
      <c r="I36" s="82"/>
      <c r="J36" s="82"/>
      <c r="K36" s="82"/>
      <c r="L36" s="82"/>
      <c r="M36" s="82"/>
      <c r="N36" s="83"/>
      <c r="O36" s="82"/>
      <c r="P36" s="82"/>
      <c r="Q36" s="82"/>
      <c r="R36" s="81" t="s">
        <v>2020</v>
      </c>
      <c r="S36" s="82"/>
      <c r="T36" s="82"/>
      <c r="U36" s="82"/>
      <c r="V36" s="82"/>
      <c r="W36" s="82"/>
      <c r="X36" s="81" t="s">
        <v>2021</v>
      </c>
      <c r="Y36" s="82"/>
      <c r="Z36" s="82"/>
      <c r="AA36" s="82"/>
      <c r="AB36" s="82"/>
      <c r="AC36" s="82"/>
      <c r="AD36" s="83"/>
      <c r="AE36" s="82"/>
      <c r="AH36" s="127" t="s">
        <v>2022</v>
      </c>
      <c r="AI36" s="128"/>
      <c r="AJ36" s="128"/>
      <c r="AK36" s="128"/>
      <c r="AL36" s="128"/>
      <c r="AM36" s="128"/>
      <c r="AN36" s="128"/>
      <c r="AO36" s="128"/>
      <c r="AP36" s="128"/>
      <c r="AQ36" s="127" t="s">
        <v>2023</v>
      </c>
      <c r="AR36" s="128"/>
      <c r="AS36" s="128"/>
      <c r="AT36" s="128"/>
      <c r="AU36" s="128"/>
      <c r="AV36" s="128"/>
      <c r="AW36" s="128"/>
      <c r="AX36" s="128"/>
      <c r="AY36" s="129"/>
      <c r="BC36" s="274" t="s">
        <v>2024</v>
      </c>
      <c r="BD36" s="275"/>
      <c r="BE36" s="275"/>
      <c r="BF36" s="275"/>
      <c r="BG36" s="275"/>
      <c r="BH36" s="275"/>
      <c r="BI36" s="274" t="s">
        <v>2025</v>
      </c>
      <c r="BJ36" s="275"/>
      <c r="BK36" s="275"/>
      <c r="BL36" s="275"/>
      <c r="BM36" s="275"/>
      <c r="BN36" s="275"/>
      <c r="BO36" s="276"/>
      <c r="BS36" s="133" t="s">
        <v>2026</v>
      </c>
      <c r="BT36" s="134"/>
      <c r="BU36" s="134"/>
      <c r="BV36" s="134"/>
      <c r="BW36" s="134"/>
      <c r="BX36" s="134"/>
      <c r="BY36" s="133" t="s">
        <v>2027</v>
      </c>
      <c r="BZ36" s="134"/>
      <c r="CA36" s="134"/>
      <c r="CB36" s="134"/>
      <c r="CC36" s="134"/>
      <c r="CD36" s="134"/>
      <c r="CE36" s="135"/>
      <c r="CI36" s="133"/>
      <c r="CJ36" s="134"/>
      <c r="CK36" s="134"/>
      <c r="CL36" s="134"/>
      <c r="CM36" s="134"/>
      <c r="CN36" s="134"/>
      <c r="CO36" s="133" t="s">
        <v>2028</v>
      </c>
      <c r="CP36" s="134"/>
      <c r="CQ36" s="134"/>
      <c r="CR36" s="134"/>
      <c r="CS36" s="134"/>
      <c r="CT36" s="134"/>
      <c r="CU36" s="135"/>
      <c r="CY36" s="136" t="s">
        <v>2030</v>
      </c>
      <c r="CZ36" s="134"/>
      <c r="DA36" s="134"/>
      <c r="DB36" s="134"/>
      <c r="DC36" s="134"/>
      <c r="DD36" s="134"/>
      <c r="DE36" s="133" t="s">
        <v>2031</v>
      </c>
      <c r="DF36" s="134"/>
      <c r="DG36" s="134"/>
      <c r="DH36" s="134"/>
      <c r="DI36" s="134"/>
      <c r="DJ36" s="134"/>
      <c r="DK36" s="135"/>
      <c r="DO36" s="81" t="s">
        <v>2032</v>
      </c>
      <c r="DP36" s="82"/>
      <c r="DQ36" s="82"/>
      <c r="DR36" s="82"/>
      <c r="DS36" s="82"/>
      <c r="DT36" s="82"/>
      <c r="DU36" s="81" t="s">
        <v>2033</v>
      </c>
      <c r="DV36" s="82"/>
      <c r="DW36" s="82"/>
      <c r="DX36" s="82"/>
      <c r="DY36" s="82"/>
      <c r="DZ36" s="82"/>
      <c r="EA36" s="83"/>
      <c r="EE36" s="130" t="s">
        <v>1672</v>
      </c>
      <c r="EF36" s="131"/>
      <c r="EG36" s="131"/>
      <c r="EH36" s="131"/>
      <c r="EI36" s="131"/>
      <c r="EJ36" s="131"/>
      <c r="EK36" s="130" t="s">
        <v>1673</v>
      </c>
      <c r="EL36" s="131"/>
      <c r="EM36" s="131"/>
      <c r="EN36" s="131"/>
      <c r="EO36" s="131"/>
      <c r="EP36" s="131"/>
      <c r="EQ36" s="132"/>
      <c r="EU36" s="113" t="s">
        <v>1568</v>
      </c>
      <c r="EV36" s="114"/>
      <c r="EW36" s="114"/>
      <c r="EX36" s="114"/>
      <c r="EY36" s="114"/>
      <c r="EZ36" s="114"/>
      <c r="FA36" s="113" t="s">
        <v>1569</v>
      </c>
      <c r="FB36" s="114"/>
      <c r="FC36" s="114"/>
      <c r="FD36" s="114"/>
      <c r="FE36" s="114"/>
      <c r="FF36" s="114"/>
      <c r="FG36" s="115"/>
      <c r="GA36" s="126" t="s">
        <v>2963</v>
      </c>
      <c r="GB36" s="231"/>
      <c r="GC36" s="231"/>
      <c r="GD36" s="231"/>
      <c r="GE36" s="231"/>
      <c r="GF36" s="231"/>
      <c r="GG36" s="126" t="s">
        <v>2954</v>
      </c>
      <c r="GH36" s="118"/>
      <c r="GI36" s="118"/>
      <c r="GJ36" s="118"/>
      <c r="GK36" s="118"/>
      <c r="GL36" s="118"/>
      <c r="GM36" s="119"/>
      <c r="GQ36" s="120" t="s">
        <v>2040</v>
      </c>
      <c r="GR36" s="121"/>
      <c r="GS36" s="121"/>
      <c r="GT36" s="121"/>
      <c r="GU36" s="121"/>
      <c r="GV36" s="121"/>
      <c r="GW36" s="120" t="s">
        <v>2041</v>
      </c>
      <c r="GX36" s="121"/>
      <c r="GY36" s="121"/>
      <c r="GZ36" s="121"/>
      <c r="HA36" s="121"/>
      <c r="HB36" s="121"/>
      <c r="HC36" s="122"/>
      <c r="HG36" s="141" t="s">
        <v>2042</v>
      </c>
      <c r="HH36" s="142"/>
      <c r="HI36" s="142"/>
      <c r="HJ36" s="142"/>
      <c r="HK36" s="142"/>
      <c r="HL36" s="142"/>
      <c r="HM36" s="142"/>
      <c r="HN36" s="143" t="s">
        <v>2043</v>
      </c>
      <c r="HO36" s="142"/>
      <c r="HP36" s="142"/>
      <c r="HQ36" s="142"/>
      <c r="HR36" s="142"/>
      <c r="HS36" s="142"/>
      <c r="HT36" s="142"/>
      <c r="HU36" s="142"/>
      <c r="HV36" s="144"/>
      <c r="HZ36" s="145" t="s">
        <v>2044</v>
      </c>
      <c r="IA36" s="128"/>
      <c r="IB36" s="128"/>
      <c r="IC36" s="128"/>
      <c r="ID36" s="128"/>
      <c r="IE36" s="128"/>
      <c r="IF36" s="128"/>
      <c r="IG36" s="145" t="s">
        <v>2045</v>
      </c>
      <c r="IH36" s="128"/>
      <c r="II36" s="128"/>
      <c r="IJ36" s="128"/>
      <c r="IK36" s="128"/>
      <c r="IL36" s="128"/>
      <c r="IM36" s="128"/>
      <c r="IN36" s="129"/>
      <c r="IR36" s="180" t="s">
        <v>2364</v>
      </c>
      <c r="IS36" s="181"/>
      <c r="IT36" s="181"/>
      <c r="IU36" s="181"/>
      <c r="IV36" s="181"/>
      <c r="IW36" s="181"/>
      <c r="IX36" s="180" t="s">
        <v>2365</v>
      </c>
      <c r="IY36" s="181"/>
      <c r="IZ36" s="181"/>
      <c r="JA36" s="181"/>
      <c r="JB36" s="181"/>
      <c r="JC36" s="181"/>
      <c r="JD36" s="182"/>
      <c r="JI36" s="145" t="s">
        <v>2052</v>
      </c>
      <c r="JJ36" s="128"/>
      <c r="JK36" s="128"/>
      <c r="JL36" s="128"/>
      <c r="JM36" s="128"/>
      <c r="JN36" s="128"/>
      <c r="JO36" s="145" t="s">
        <v>2053</v>
      </c>
      <c r="JP36" s="128"/>
      <c r="JQ36" s="128"/>
      <c r="JR36" s="128"/>
      <c r="JS36" s="128"/>
      <c r="JT36" s="128"/>
      <c r="JU36" s="129"/>
    </row>
    <row r="37" spans="2:281">
      <c r="B37" s="81" t="s">
        <v>2046</v>
      </c>
      <c r="C37" s="82"/>
      <c r="D37" s="82"/>
      <c r="E37" s="82"/>
      <c r="F37" s="82"/>
      <c r="G37" s="82"/>
      <c r="H37" s="81" t="s">
        <v>2047</v>
      </c>
      <c r="I37" s="82"/>
      <c r="J37" s="82"/>
      <c r="K37" s="82"/>
      <c r="L37" s="82"/>
      <c r="M37" s="82"/>
      <c r="N37" s="83"/>
      <c r="O37" s="82"/>
      <c r="P37" s="82"/>
      <c r="Q37" s="82"/>
      <c r="R37" s="81" t="s">
        <v>2046</v>
      </c>
      <c r="S37" s="82"/>
      <c r="T37" s="82"/>
      <c r="U37" s="82"/>
      <c r="V37" s="82"/>
      <c r="W37" s="82"/>
      <c r="X37" s="81" t="s">
        <v>2047</v>
      </c>
      <c r="Y37" s="82"/>
      <c r="Z37" s="82"/>
      <c r="AA37" s="82"/>
      <c r="AB37" s="82"/>
      <c r="AC37" s="82"/>
      <c r="AD37" s="83"/>
      <c r="AE37" s="82"/>
      <c r="AH37" s="133" t="s">
        <v>2048</v>
      </c>
      <c r="AI37" s="91"/>
      <c r="AJ37" s="91"/>
      <c r="AK37" s="91"/>
      <c r="AL37" s="91"/>
      <c r="AM37" s="91"/>
      <c r="AN37" s="91"/>
      <c r="AO37" s="91"/>
      <c r="AP37" s="91"/>
      <c r="AQ37" s="133" t="s">
        <v>2049</v>
      </c>
      <c r="AR37" s="91"/>
      <c r="AS37" s="91"/>
      <c r="AT37" s="91"/>
      <c r="AU37" s="91"/>
      <c r="AV37" s="91"/>
      <c r="AW37" s="91"/>
      <c r="AX37" s="91"/>
      <c r="AY37" s="146"/>
      <c r="BC37" s="274" t="s">
        <v>2050</v>
      </c>
      <c r="BD37" s="275"/>
      <c r="BE37" s="275"/>
      <c r="BF37" s="275"/>
      <c r="BG37" s="275"/>
      <c r="BH37" s="275"/>
      <c r="BI37" s="274" t="s">
        <v>2051</v>
      </c>
      <c r="BJ37" s="275"/>
      <c r="BK37" s="275"/>
      <c r="BL37" s="275"/>
      <c r="BM37" s="275"/>
      <c r="BN37" s="275"/>
      <c r="BO37" s="276"/>
      <c r="BS37" s="133" t="s">
        <v>2052</v>
      </c>
      <c r="BT37" s="134"/>
      <c r="BU37" s="134"/>
      <c r="BV37" s="134"/>
      <c r="BW37" s="134"/>
      <c r="BX37" s="134"/>
      <c r="BY37" s="133" t="s">
        <v>2053</v>
      </c>
      <c r="BZ37" s="134"/>
      <c r="CA37" s="134"/>
      <c r="CB37" s="134"/>
      <c r="CC37" s="134"/>
      <c r="CD37" s="134"/>
      <c r="CE37" s="135"/>
      <c r="CI37" s="133"/>
      <c r="CJ37" s="134"/>
      <c r="CK37" s="134"/>
      <c r="CL37" s="134"/>
      <c r="CM37" s="134"/>
      <c r="CN37" s="134"/>
      <c r="CO37" s="133" t="s">
        <v>2054</v>
      </c>
      <c r="CP37" s="134"/>
      <c r="CQ37" s="134"/>
      <c r="CR37" s="134"/>
      <c r="CS37" s="134"/>
      <c r="CT37" s="134"/>
      <c r="CU37" s="135"/>
      <c r="CY37" s="136" t="s">
        <v>2056</v>
      </c>
      <c r="CZ37" s="134"/>
      <c r="DA37" s="134"/>
      <c r="DB37" s="134"/>
      <c r="DC37" s="134"/>
      <c r="DD37" s="134"/>
      <c r="DE37" s="133" t="s">
        <v>2057</v>
      </c>
      <c r="DF37" s="134"/>
      <c r="DG37" s="134"/>
      <c r="DH37" s="134"/>
      <c r="DI37" s="134"/>
      <c r="DJ37" s="134"/>
      <c r="DK37" s="135"/>
      <c r="DO37" s="81" t="s">
        <v>2058</v>
      </c>
      <c r="DP37" s="82"/>
      <c r="DQ37" s="82"/>
      <c r="DR37" s="82"/>
      <c r="DS37" s="82"/>
      <c r="DT37" s="82"/>
      <c r="DU37" s="81" t="s">
        <v>2059</v>
      </c>
      <c r="DV37" s="82"/>
      <c r="DW37" s="82"/>
      <c r="DX37" s="82"/>
      <c r="DY37" s="82"/>
      <c r="DZ37" s="82"/>
      <c r="EA37" s="83"/>
      <c r="EE37" s="130" t="s">
        <v>1697</v>
      </c>
      <c r="EF37" s="131"/>
      <c r="EG37" s="131"/>
      <c r="EH37" s="131"/>
      <c r="EI37" s="131"/>
      <c r="EJ37" s="131"/>
      <c r="EK37" s="130" t="s">
        <v>1698</v>
      </c>
      <c r="EL37" s="131"/>
      <c r="EM37" s="131"/>
      <c r="EN37" s="131"/>
      <c r="EO37" s="131"/>
      <c r="EP37" s="131"/>
      <c r="EQ37" s="132"/>
      <c r="EU37" s="113" t="s">
        <v>1572</v>
      </c>
      <c r="EV37" s="114"/>
      <c r="EW37" s="114"/>
      <c r="EX37" s="114"/>
      <c r="EY37" s="114"/>
      <c r="EZ37" s="114"/>
      <c r="FA37" s="113" t="s">
        <v>1573</v>
      </c>
      <c r="FB37" s="114"/>
      <c r="FC37" s="114"/>
      <c r="FD37" s="114"/>
      <c r="FE37" s="114"/>
      <c r="FF37" s="114"/>
      <c r="FG37" s="115"/>
      <c r="FK37" t="s">
        <v>2946</v>
      </c>
      <c r="GA37" s="126" t="s">
        <v>2964</v>
      </c>
      <c r="GB37" s="231"/>
      <c r="GC37" s="231"/>
      <c r="GD37" s="231"/>
      <c r="GE37" s="231"/>
      <c r="GF37" s="231"/>
      <c r="GG37" s="126" t="s">
        <v>3030</v>
      </c>
      <c r="GH37" s="118"/>
      <c r="GI37" s="118"/>
      <c r="GJ37" s="118"/>
      <c r="GK37" s="118"/>
      <c r="GL37" s="118"/>
      <c r="GM37" s="119"/>
      <c r="GQ37" s="138" t="s">
        <v>2067</v>
      </c>
      <c r="GR37" s="139"/>
      <c r="GS37" s="139"/>
      <c r="GT37" s="139"/>
      <c r="GU37" s="139"/>
      <c r="GV37" s="139"/>
      <c r="GW37" s="138" t="s">
        <v>2068</v>
      </c>
      <c r="GX37" s="139"/>
      <c r="GY37" s="139"/>
      <c r="GZ37" s="139"/>
      <c r="HA37" s="139"/>
      <c r="HB37" s="139"/>
      <c r="HC37" s="140"/>
      <c r="HG37" s="141" t="s">
        <v>2069</v>
      </c>
      <c r="HH37" s="142"/>
      <c r="HI37" s="142"/>
      <c r="HJ37" s="142"/>
      <c r="HK37" s="142"/>
      <c r="HL37" s="142"/>
      <c r="HM37" s="142"/>
      <c r="HN37" s="143" t="s">
        <v>2070</v>
      </c>
      <c r="HO37" s="142"/>
      <c r="HP37" s="142"/>
      <c r="HQ37" s="142"/>
      <c r="HR37" s="142"/>
      <c r="HS37" s="142"/>
      <c r="HT37" s="142"/>
      <c r="HU37" s="142"/>
      <c r="HV37" s="144"/>
      <c r="HZ37" s="145" t="s">
        <v>2069</v>
      </c>
      <c r="IA37" s="128"/>
      <c r="IB37" s="128"/>
      <c r="IC37" s="128"/>
      <c r="ID37" s="128"/>
      <c r="IE37" s="128"/>
      <c r="IF37" s="128"/>
      <c r="IG37" s="145" t="s">
        <v>2071</v>
      </c>
      <c r="IH37" s="128"/>
      <c r="II37" s="128"/>
      <c r="IJ37" s="128"/>
      <c r="IK37" s="128"/>
      <c r="IL37" s="128"/>
      <c r="IM37" s="128"/>
      <c r="IN37" s="129"/>
      <c r="IR37" s="180" t="s">
        <v>2380</v>
      </c>
      <c r="IS37" s="181"/>
      <c r="IT37" s="181"/>
      <c r="IU37" s="181"/>
      <c r="IV37" s="181"/>
      <c r="IW37" s="181"/>
      <c r="IX37" s="180" t="s">
        <v>2381</v>
      </c>
      <c r="IY37" s="181"/>
      <c r="IZ37" s="181"/>
      <c r="JA37" s="181"/>
      <c r="JB37" s="181"/>
      <c r="JC37" s="181"/>
      <c r="JD37" s="182"/>
      <c r="JI37" s="145" t="s">
        <v>2077</v>
      </c>
      <c r="JJ37" s="128"/>
      <c r="JK37" s="128"/>
      <c r="JL37" s="128"/>
      <c r="JM37" s="128"/>
      <c r="JN37" s="128"/>
      <c r="JO37" s="145" t="s">
        <v>2078</v>
      </c>
      <c r="JP37" s="128"/>
      <c r="JQ37" s="128"/>
      <c r="JR37" s="128"/>
      <c r="JS37" s="128"/>
      <c r="JT37" s="128"/>
      <c r="JU37" s="129"/>
    </row>
    <row r="38" spans="2:281" ht="17.25">
      <c r="B38" s="81" t="s">
        <v>2072</v>
      </c>
      <c r="C38" s="82"/>
      <c r="D38" s="82"/>
      <c r="E38" s="82"/>
      <c r="F38" s="82"/>
      <c r="G38" s="82"/>
      <c r="H38" s="81" t="s">
        <v>358</v>
      </c>
      <c r="I38" s="82"/>
      <c r="J38" s="82"/>
      <c r="K38" s="82"/>
      <c r="L38" s="82"/>
      <c r="M38" s="82"/>
      <c r="N38" s="83"/>
      <c r="O38" s="82"/>
      <c r="P38" s="82"/>
      <c r="Q38" s="82"/>
      <c r="R38" s="81" t="s">
        <v>2072</v>
      </c>
      <c r="S38" s="82"/>
      <c r="T38" s="82"/>
      <c r="U38" s="82"/>
      <c r="V38" s="82"/>
      <c r="W38" s="82"/>
      <c r="X38" s="81" t="s">
        <v>358</v>
      </c>
      <c r="Y38" s="82"/>
      <c r="Z38" s="82"/>
      <c r="AA38" s="82"/>
      <c r="AB38" s="82"/>
      <c r="AC38" s="82"/>
      <c r="AD38" s="83"/>
      <c r="AE38" s="82"/>
      <c r="AH38" s="133" t="s">
        <v>2073</v>
      </c>
      <c r="AI38" s="91"/>
      <c r="AJ38" s="91"/>
      <c r="AK38" s="91"/>
      <c r="AL38" s="91"/>
      <c r="AM38" s="91"/>
      <c r="AN38" s="91"/>
      <c r="AO38" s="91"/>
      <c r="AP38" s="91"/>
      <c r="AQ38" s="133" t="s">
        <v>2074</v>
      </c>
      <c r="AR38" s="91"/>
      <c r="AS38" s="91"/>
      <c r="AT38" s="91"/>
      <c r="AU38" s="91"/>
      <c r="AV38" s="91"/>
      <c r="AW38" s="91"/>
      <c r="AX38" s="91"/>
      <c r="AY38" s="146"/>
      <c r="BC38" s="274" t="s">
        <v>2075</v>
      </c>
      <c r="BD38" s="275"/>
      <c r="BE38" s="275"/>
      <c r="BF38" s="275"/>
      <c r="BG38" s="275"/>
      <c r="BH38" s="275"/>
      <c r="BI38" s="274" t="s">
        <v>2076</v>
      </c>
      <c r="BJ38" s="275"/>
      <c r="BK38" s="275"/>
      <c r="BL38" s="275"/>
      <c r="BM38" s="275"/>
      <c r="BN38" s="275"/>
      <c r="BO38" s="276"/>
      <c r="BS38" s="133" t="s">
        <v>2077</v>
      </c>
      <c r="BT38" s="134"/>
      <c r="BU38" s="134"/>
      <c r="BV38" s="134"/>
      <c r="BW38" s="134"/>
      <c r="BX38" s="134"/>
      <c r="BY38" s="133" t="s">
        <v>2078</v>
      </c>
      <c r="BZ38" s="134"/>
      <c r="CA38" s="134"/>
      <c r="CB38" s="134"/>
      <c r="CC38" s="134"/>
      <c r="CD38" s="134"/>
      <c r="CE38" s="135"/>
      <c r="CI38" s="133"/>
      <c r="CJ38" s="134"/>
      <c r="CK38" s="134"/>
      <c r="CL38" s="134"/>
      <c r="CM38" s="134"/>
      <c r="CN38" s="134"/>
      <c r="CO38" s="133" t="s">
        <v>2079</v>
      </c>
      <c r="CP38" s="134"/>
      <c r="CQ38" s="134"/>
      <c r="CR38" s="134"/>
      <c r="CS38" s="134"/>
      <c r="CT38" s="134"/>
      <c r="CU38" s="135"/>
      <c r="CY38" s="136" t="s">
        <v>2081</v>
      </c>
      <c r="CZ38" s="134"/>
      <c r="DA38" s="134"/>
      <c r="DB38" s="134"/>
      <c r="DC38" s="134"/>
      <c r="DD38" s="134"/>
      <c r="DE38" s="133" t="s">
        <v>2082</v>
      </c>
      <c r="DF38" s="134"/>
      <c r="DG38" s="134"/>
      <c r="DH38" s="134"/>
      <c r="DI38" s="134"/>
      <c r="DJ38" s="134"/>
      <c r="DK38" s="135"/>
      <c r="DO38" s="81" t="s">
        <v>2083</v>
      </c>
      <c r="DP38" s="82"/>
      <c r="DQ38" s="82"/>
      <c r="DR38" s="82"/>
      <c r="DS38" s="82"/>
      <c r="DT38" s="82"/>
      <c r="DU38" s="81" t="s">
        <v>2084</v>
      </c>
      <c r="DV38" s="82"/>
      <c r="DW38" s="82"/>
      <c r="DX38" s="82"/>
      <c r="DY38" s="82"/>
      <c r="DZ38" s="82"/>
      <c r="EA38" s="83"/>
      <c r="EE38" s="130" t="s">
        <v>1721</v>
      </c>
      <c r="EF38" s="131"/>
      <c r="EG38" s="131"/>
      <c r="EH38" s="131"/>
      <c r="EI38" s="131"/>
      <c r="EJ38" s="131"/>
      <c r="EK38" s="130" t="s">
        <v>1722</v>
      </c>
      <c r="EL38" s="131"/>
      <c r="EM38" s="131"/>
      <c r="EN38" s="131"/>
      <c r="EO38" s="131"/>
      <c r="EP38" s="131"/>
      <c r="EQ38" s="132"/>
      <c r="EU38" s="113" t="s">
        <v>1575</v>
      </c>
      <c r="EV38" s="114"/>
      <c r="EW38" s="114"/>
      <c r="EX38" s="114"/>
      <c r="EY38" s="114"/>
      <c r="EZ38" s="114"/>
      <c r="FA38" s="113" t="s">
        <v>1576</v>
      </c>
      <c r="FB38" s="114"/>
      <c r="FC38" s="114"/>
      <c r="FD38" s="114"/>
      <c r="FE38" s="114"/>
      <c r="FF38" s="114"/>
      <c r="FG38" s="115"/>
      <c r="FK38" s="103" t="s">
        <v>2907</v>
      </c>
      <c r="FL38" s="104"/>
      <c r="FM38" s="104"/>
      <c r="FN38" s="104"/>
      <c r="FO38" s="104"/>
      <c r="FP38" s="104"/>
      <c r="FQ38" s="105" t="s">
        <v>2951</v>
      </c>
      <c r="FR38" s="104"/>
      <c r="FS38" s="104"/>
      <c r="FT38" s="104"/>
      <c r="FU38" s="104"/>
      <c r="FV38" s="104"/>
      <c r="FW38" s="106"/>
      <c r="GA38" s="126" t="s">
        <v>2965</v>
      </c>
      <c r="GB38" s="131"/>
      <c r="GC38" s="131"/>
      <c r="GD38" s="131"/>
      <c r="GE38" s="131"/>
      <c r="GF38" s="131"/>
      <c r="GG38" s="233" t="s">
        <v>2956</v>
      </c>
      <c r="GH38" s="131"/>
      <c r="GI38" s="118"/>
      <c r="GJ38" s="118"/>
      <c r="GK38" s="118"/>
      <c r="GL38" s="118"/>
      <c r="GM38" s="119"/>
      <c r="GQ38" s="138" t="s">
        <v>2090</v>
      </c>
      <c r="GR38" s="139"/>
      <c r="GS38" s="139"/>
      <c r="GT38" s="139"/>
      <c r="GU38" s="139"/>
      <c r="GV38" s="139"/>
      <c r="GW38" s="138" t="s">
        <v>2091</v>
      </c>
      <c r="GX38" s="139"/>
      <c r="GY38" s="139"/>
      <c r="GZ38" s="139"/>
      <c r="HA38" s="139"/>
      <c r="HB38" s="139"/>
      <c r="HC38" s="140"/>
      <c r="HG38" s="141" t="s">
        <v>2092</v>
      </c>
      <c r="HH38" s="142"/>
      <c r="HI38" s="142"/>
      <c r="HJ38" s="142"/>
      <c r="HK38" s="142"/>
      <c r="HL38" s="142"/>
      <c r="HM38" s="142"/>
      <c r="HN38" s="143" t="s">
        <v>2093</v>
      </c>
      <c r="HO38" s="142"/>
      <c r="HP38" s="142"/>
      <c r="HQ38" s="142"/>
      <c r="HR38" s="142"/>
      <c r="HS38" s="142"/>
      <c r="HT38" s="142"/>
      <c r="HU38" s="142"/>
      <c r="HV38" s="144"/>
      <c r="HZ38" s="145" t="s">
        <v>2092</v>
      </c>
      <c r="IA38" s="128"/>
      <c r="IB38" s="128"/>
      <c r="IC38" s="128"/>
      <c r="ID38" s="128"/>
      <c r="IE38" s="128"/>
      <c r="IF38" s="128"/>
      <c r="IG38" s="145" t="s">
        <v>2094</v>
      </c>
      <c r="IH38" s="128"/>
      <c r="II38" s="128"/>
      <c r="IJ38" s="128"/>
      <c r="IK38" s="128"/>
      <c r="IL38" s="128"/>
      <c r="IM38" s="128"/>
      <c r="IN38" s="129"/>
      <c r="IR38" s="180"/>
      <c r="IS38" s="181"/>
      <c r="IT38" s="181"/>
      <c r="IU38" s="181"/>
      <c r="IV38" s="181"/>
      <c r="IW38" s="181" t="s">
        <v>2397</v>
      </c>
      <c r="IX38" s="180"/>
      <c r="IY38" s="181"/>
      <c r="IZ38" s="181"/>
      <c r="JA38" s="181"/>
      <c r="JB38" s="181"/>
      <c r="JC38" s="181"/>
      <c r="JD38" s="182"/>
      <c r="JI38" s="145" t="s">
        <v>2101</v>
      </c>
      <c r="JJ38" s="128"/>
      <c r="JK38" s="128"/>
      <c r="JL38" s="128"/>
      <c r="JM38" s="128"/>
      <c r="JN38" s="128"/>
      <c r="JO38" s="145" t="s">
        <v>2102</v>
      </c>
      <c r="JP38" s="128"/>
      <c r="JQ38" s="128"/>
      <c r="JR38" s="128"/>
      <c r="JS38" s="128"/>
      <c r="JT38" s="128"/>
      <c r="JU38" s="129"/>
    </row>
    <row r="39" spans="2:281">
      <c r="B39" s="81" t="s">
        <v>2095</v>
      </c>
      <c r="C39" s="82"/>
      <c r="D39" s="82"/>
      <c r="E39" s="82"/>
      <c r="F39" s="82"/>
      <c r="G39" s="82"/>
      <c r="H39" s="81" t="s">
        <v>2096</v>
      </c>
      <c r="I39" s="82"/>
      <c r="J39" s="82"/>
      <c r="K39" s="82"/>
      <c r="L39" s="82"/>
      <c r="M39" s="82"/>
      <c r="N39" s="83"/>
      <c r="O39" s="82"/>
      <c r="P39" s="82"/>
      <c r="Q39" s="82"/>
      <c r="R39" s="81" t="s">
        <v>2095</v>
      </c>
      <c r="S39" s="82"/>
      <c r="T39" s="82"/>
      <c r="U39" s="82"/>
      <c r="V39" s="82"/>
      <c r="W39" s="82"/>
      <c r="X39" s="81" t="s">
        <v>2096</v>
      </c>
      <c r="Y39" s="82"/>
      <c r="Z39" s="82"/>
      <c r="AA39" s="82"/>
      <c r="AB39" s="82"/>
      <c r="AC39" s="82"/>
      <c r="AD39" s="83"/>
      <c r="AE39" s="82"/>
      <c r="AH39" s="133" t="s">
        <v>2097</v>
      </c>
      <c r="AI39" s="134"/>
      <c r="AJ39" s="134"/>
      <c r="AK39" s="134"/>
      <c r="AL39" s="134"/>
      <c r="AM39" s="134"/>
      <c r="AN39" s="134"/>
      <c r="AO39" s="134"/>
      <c r="AP39" s="134"/>
      <c r="AQ39" s="133" t="s">
        <v>2098</v>
      </c>
      <c r="AR39" s="134"/>
      <c r="AS39" s="134"/>
      <c r="AT39" s="134"/>
      <c r="AU39" s="134"/>
      <c r="AV39" s="134"/>
      <c r="AW39" s="134"/>
      <c r="AX39" s="134"/>
      <c r="AY39" s="135"/>
      <c r="BC39" s="274" t="s">
        <v>2099</v>
      </c>
      <c r="BD39" s="275"/>
      <c r="BE39" s="275"/>
      <c r="BF39" s="275"/>
      <c r="BG39" s="275"/>
      <c r="BH39" s="275"/>
      <c r="BI39" s="274" t="s">
        <v>2100</v>
      </c>
      <c r="BJ39" s="275"/>
      <c r="BK39" s="275"/>
      <c r="BL39" s="275"/>
      <c r="BM39" s="275"/>
      <c r="BN39" s="275"/>
      <c r="BO39" s="276"/>
      <c r="BS39" s="133" t="s">
        <v>2101</v>
      </c>
      <c r="BT39" s="91"/>
      <c r="BU39" s="91"/>
      <c r="BV39" s="91"/>
      <c r="BW39" s="91"/>
      <c r="BX39" s="91"/>
      <c r="BY39" s="133" t="s">
        <v>2102</v>
      </c>
      <c r="BZ39" s="91"/>
      <c r="CA39" s="91"/>
      <c r="CB39" s="91"/>
      <c r="CC39" s="91"/>
      <c r="CD39" s="91"/>
      <c r="CE39" s="146"/>
      <c r="CI39" s="133"/>
      <c r="CJ39" s="91"/>
      <c r="CK39" s="91"/>
      <c r="CL39" s="91"/>
      <c r="CM39" s="91"/>
      <c r="CN39" s="91"/>
      <c r="CO39" s="133" t="s">
        <v>2103</v>
      </c>
      <c r="CP39" s="91"/>
      <c r="CQ39" s="91"/>
      <c r="CR39" s="91"/>
      <c r="CS39" s="91"/>
      <c r="CT39" s="91"/>
      <c r="CU39" s="146"/>
      <c r="CY39" s="136" t="s">
        <v>2105</v>
      </c>
      <c r="CZ39" s="91"/>
      <c r="DA39" s="91"/>
      <c r="DB39" s="91"/>
      <c r="DC39" s="91"/>
      <c r="DD39" s="91"/>
      <c r="DE39" s="133" t="s">
        <v>2106</v>
      </c>
      <c r="DF39" s="91"/>
      <c r="DG39" s="91"/>
      <c r="DH39" s="91"/>
      <c r="DI39" s="91"/>
      <c r="DJ39" s="91"/>
      <c r="DK39" s="146"/>
      <c r="DO39" s="81" t="s">
        <v>2107</v>
      </c>
      <c r="DP39" s="82"/>
      <c r="DQ39" s="82"/>
      <c r="DR39" s="82"/>
      <c r="DS39" s="82"/>
      <c r="DT39" s="82"/>
      <c r="DU39" s="81" t="s">
        <v>2108</v>
      </c>
      <c r="DV39" s="82"/>
      <c r="DW39" s="82"/>
      <c r="DX39" s="82"/>
      <c r="DY39" s="82"/>
      <c r="DZ39" s="82"/>
      <c r="EA39" s="83"/>
      <c r="EE39" s="130" t="s">
        <v>1745</v>
      </c>
      <c r="EF39" s="131"/>
      <c r="EG39" s="131"/>
      <c r="EH39" s="131"/>
      <c r="EI39" s="131"/>
      <c r="EJ39" s="131"/>
      <c r="EK39" s="130" t="s">
        <v>1746</v>
      </c>
      <c r="EL39" s="131"/>
      <c r="EM39" s="131"/>
      <c r="EN39" s="131"/>
      <c r="EO39" s="131"/>
      <c r="EP39" s="131"/>
      <c r="EQ39" s="132"/>
      <c r="EU39" s="81" t="s">
        <v>2905</v>
      </c>
      <c r="EV39" s="82"/>
      <c r="EW39" s="82"/>
      <c r="EX39" s="82"/>
      <c r="EY39" s="82"/>
      <c r="EZ39" s="82"/>
      <c r="FA39" s="81" t="s">
        <v>2904</v>
      </c>
      <c r="FB39" s="82"/>
      <c r="FC39" s="82"/>
      <c r="FD39" s="82"/>
      <c r="FE39" s="82"/>
      <c r="FF39" s="82"/>
      <c r="FG39" s="83"/>
      <c r="FK39" s="224" t="s">
        <v>1571</v>
      </c>
      <c r="FL39" s="219"/>
      <c r="FM39" s="219"/>
      <c r="FN39" s="219"/>
      <c r="FO39" s="219"/>
      <c r="FP39" s="219"/>
      <c r="FQ39" s="224" t="s">
        <v>2038</v>
      </c>
      <c r="FR39" s="219"/>
      <c r="FS39" s="219"/>
      <c r="FT39" s="219"/>
      <c r="FU39" s="219"/>
      <c r="FV39" s="219"/>
      <c r="FW39" s="220"/>
      <c r="GA39" s="126" t="s">
        <v>2966</v>
      </c>
      <c r="GB39" s="131"/>
      <c r="GC39" s="131"/>
      <c r="GD39" s="131"/>
      <c r="GE39" s="131"/>
      <c r="GF39" s="131"/>
      <c r="GG39" s="147" t="s">
        <v>2957</v>
      </c>
      <c r="GH39" s="131"/>
      <c r="GI39" s="131"/>
      <c r="GJ39" s="131"/>
      <c r="GK39" s="131"/>
      <c r="GL39" s="131"/>
      <c r="GM39" s="132"/>
      <c r="GQ39" s="138"/>
      <c r="GR39" s="139"/>
      <c r="GS39" s="139"/>
      <c r="GT39" s="139"/>
      <c r="GU39" s="139"/>
      <c r="GV39" s="139"/>
      <c r="GW39" s="138"/>
      <c r="GX39" s="139"/>
      <c r="GY39" s="139"/>
      <c r="GZ39" s="139"/>
      <c r="HA39" s="139"/>
      <c r="HB39" s="139"/>
      <c r="HC39" s="140"/>
      <c r="HG39" s="141" t="s">
        <v>2117</v>
      </c>
      <c r="HH39" s="142"/>
      <c r="HI39" s="142"/>
      <c r="HJ39" s="142"/>
      <c r="HK39" s="142"/>
      <c r="HL39" s="142"/>
      <c r="HM39" s="142"/>
      <c r="HN39" s="143" t="s">
        <v>2118</v>
      </c>
      <c r="HO39" s="142"/>
      <c r="HP39" s="142"/>
      <c r="HQ39" s="142"/>
      <c r="HR39" s="142"/>
      <c r="HS39" s="142"/>
      <c r="HT39" s="142"/>
      <c r="HU39" s="142"/>
      <c r="HV39" s="144"/>
      <c r="HZ39" s="145" t="s">
        <v>2117</v>
      </c>
      <c r="IA39" s="128"/>
      <c r="IB39" s="128"/>
      <c r="IC39" s="128"/>
      <c r="ID39" s="128"/>
      <c r="IE39" s="128"/>
      <c r="IF39" s="128"/>
      <c r="IG39" s="145" t="s">
        <v>2119</v>
      </c>
      <c r="IH39" s="128"/>
      <c r="II39" s="128"/>
      <c r="IJ39" s="128"/>
      <c r="IK39" s="128"/>
      <c r="IL39" s="128"/>
      <c r="IM39" s="128"/>
      <c r="IN39" s="129"/>
      <c r="IR39" s="180" t="s">
        <v>2415</v>
      </c>
      <c r="IS39" s="181"/>
      <c r="IT39" s="181"/>
      <c r="IU39" s="181"/>
      <c r="IV39" s="181"/>
      <c r="IW39" s="181"/>
      <c r="IX39" s="180" t="s">
        <v>2416</v>
      </c>
      <c r="IY39" s="181"/>
      <c r="IZ39" s="181"/>
      <c r="JA39" s="181"/>
      <c r="JB39" s="181"/>
      <c r="JC39" s="181"/>
      <c r="JD39" s="182"/>
      <c r="JI39" s="145" t="s">
        <v>2126</v>
      </c>
      <c r="JJ39" s="128"/>
      <c r="JK39" s="128"/>
      <c r="JL39" s="128"/>
      <c r="JM39" s="128"/>
      <c r="JN39" s="128"/>
      <c r="JO39" s="145" t="s">
        <v>2127</v>
      </c>
      <c r="JP39" s="128"/>
      <c r="JQ39" s="128"/>
      <c r="JR39" s="128"/>
      <c r="JS39" s="128"/>
      <c r="JT39" s="128"/>
      <c r="JU39" s="129"/>
    </row>
    <row r="40" spans="2:281">
      <c r="B40" s="81" t="s">
        <v>2120</v>
      </c>
      <c r="C40" s="82"/>
      <c r="D40" s="82"/>
      <c r="E40" s="82"/>
      <c r="F40" s="82"/>
      <c r="G40" s="82"/>
      <c r="H40" s="81" t="s">
        <v>2121</v>
      </c>
      <c r="I40" s="82"/>
      <c r="J40" s="82"/>
      <c r="K40" s="82"/>
      <c r="L40" s="82"/>
      <c r="M40" s="82"/>
      <c r="N40" s="83"/>
      <c r="O40" s="82"/>
      <c r="P40" s="82"/>
      <c r="Q40" s="82"/>
      <c r="R40" s="81" t="s">
        <v>2120</v>
      </c>
      <c r="S40" s="82"/>
      <c r="T40" s="82"/>
      <c r="U40" s="82"/>
      <c r="V40" s="82"/>
      <c r="W40" s="82"/>
      <c r="X40" s="81" t="s">
        <v>2121</v>
      </c>
      <c r="Y40" s="82"/>
      <c r="Z40" s="82"/>
      <c r="AA40" s="82"/>
      <c r="AB40" s="82"/>
      <c r="AC40" s="82"/>
      <c r="AD40" s="83"/>
      <c r="AE40" s="82"/>
      <c r="AH40" s="133" t="s">
        <v>2122</v>
      </c>
      <c r="AI40" s="91"/>
      <c r="AJ40" s="91"/>
      <c r="AK40" s="91"/>
      <c r="AL40" s="91"/>
      <c r="AM40" s="91"/>
      <c r="AN40" s="91"/>
      <c r="AO40" s="91"/>
      <c r="AP40" s="91"/>
      <c r="AQ40" s="133" t="s">
        <v>2123</v>
      </c>
      <c r="AR40" s="91"/>
      <c r="AS40" s="91"/>
      <c r="AT40" s="91"/>
      <c r="AU40" s="91"/>
      <c r="AV40" s="91"/>
      <c r="AW40" s="91"/>
      <c r="AX40" s="91"/>
      <c r="AY40" s="146"/>
      <c r="BC40" s="274" t="s">
        <v>2124</v>
      </c>
      <c r="BD40" s="275"/>
      <c r="BE40" s="275"/>
      <c r="BF40" s="275"/>
      <c r="BG40" s="275"/>
      <c r="BH40" s="275"/>
      <c r="BI40" s="274" t="s">
        <v>2125</v>
      </c>
      <c r="BJ40" s="275"/>
      <c r="BK40" s="275"/>
      <c r="BL40" s="275"/>
      <c r="BM40" s="275"/>
      <c r="BN40" s="275"/>
      <c r="BO40" s="276"/>
      <c r="BS40" s="133" t="s">
        <v>2126</v>
      </c>
      <c r="BT40" s="91"/>
      <c r="BU40" s="91"/>
      <c r="BV40" s="91"/>
      <c r="BW40" s="91"/>
      <c r="BX40" s="91"/>
      <c r="BY40" s="133" t="s">
        <v>2127</v>
      </c>
      <c r="BZ40" s="91"/>
      <c r="CA40" s="91"/>
      <c r="CB40" s="91"/>
      <c r="CC40" s="91"/>
      <c r="CD40" s="91"/>
      <c r="CE40" s="146"/>
      <c r="CI40" s="133"/>
      <c r="CJ40" s="91"/>
      <c r="CK40" s="91"/>
      <c r="CL40" s="91"/>
      <c r="CM40" s="91"/>
      <c r="CN40" s="91"/>
      <c r="CO40" s="133" t="s">
        <v>2128</v>
      </c>
      <c r="CP40" s="91"/>
      <c r="CQ40" s="91"/>
      <c r="CR40" s="91"/>
      <c r="CS40" s="91"/>
      <c r="CT40" s="91"/>
      <c r="CU40" s="146"/>
      <c r="CY40" s="136" t="s">
        <v>2130</v>
      </c>
      <c r="CZ40" s="91"/>
      <c r="DA40" s="91"/>
      <c r="DB40" s="91"/>
      <c r="DC40" s="91"/>
      <c r="DD40" s="91"/>
      <c r="DE40" s="133" t="s">
        <v>2131</v>
      </c>
      <c r="DF40" s="91"/>
      <c r="DG40" s="91"/>
      <c r="DH40" s="91"/>
      <c r="DI40" s="91"/>
      <c r="DJ40" s="91"/>
      <c r="DK40" s="146"/>
      <c r="DO40" s="81" t="s">
        <v>2132</v>
      </c>
      <c r="DP40" s="82"/>
      <c r="DQ40" s="82"/>
      <c r="DR40" s="82"/>
      <c r="DS40" s="82"/>
      <c r="DT40" s="82"/>
      <c r="DU40" s="81" t="s">
        <v>2133</v>
      </c>
      <c r="DV40" s="82"/>
      <c r="DW40" s="82"/>
      <c r="DX40" s="82"/>
      <c r="DY40" s="82"/>
      <c r="DZ40" s="82"/>
      <c r="EA40" s="83"/>
      <c r="EE40" s="130" t="s">
        <v>1771</v>
      </c>
      <c r="EF40" s="131"/>
      <c r="EG40" s="131"/>
      <c r="EH40" s="131"/>
      <c r="EI40" s="131"/>
      <c r="EJ40" s="131"/>
      <c r="EK40" s="130" t="s">
        <v>1772</v>
      </c>
      <c r="EL40" s="131"/>
      <c r="EM40" s="131"/>
      <c r="EN40" s="131"/>
      <c r="EO40" s="131"/>
      <c r="EP40" s="131"/>
      <c r="EQ40" s="132"/>
      <c r="EU40" s="81" t="s">
        <v>1597</v>
      </c>
      <c r="EV40" s="82"/>
      <c r="EW40" s="82"/>
      <c r="EX40" s="82"/>
      <c r="EY40" s="82"/>
      <c r="EZ40" s="82"/>
      <c r="FA40" s="81" t="s">
        <v>1598</v>
      </c>
      <c r="FB40" s="82"/>
      <c r="FC40" s="82"/>
      <c r="FD40" s="82"/>
      <c r="FE40" s="82"/>
      <c r="FF40" s="82"/>
      <c r="FG40" s="83"/>
      <c r="FK40" s="116" t="s">
        <v>1574</v>
      </c>
      <c r="FL40" s="117"/>
      <c r="FM40" s="117"/>
      <c r="FN40" s="117"/>
      <c r="FO40" s="117"/>
      <c r="FP40" s="117"/>
      <c r="FQ40" s="116" t="s">
        <v>2064</v>
      </c>
      <c r="FR40" s="118"/>
      <c r="FS40" s="118"/>
      <c r="FT40" s="118"/>
      <c r="FU40" s="118"/>
      <c r="FV40" s="118"/>
      <c r="FW40" s="119"/>
      <c r="GA40" s="126" t="s">
        <v>2967</v>
      </c>
      <c r="GB40" s="131"/>
      <c r="GC40" s="131"/>
      <c r="GD40" s="131"/>
      <c r="GE40" s="131"/>
      <c r="GF40" s="131"/>
      <c r="GG40" s="147" t="s">
        <v>2908</v>
      </c>
      <c r="GH40" s="131"/>
      <c r="GI40" s="131"/>
      <c r="GJ40" s="131"/>
      <c r="GK40" s="131"/>
      <c r="GL40" s="131"/>
      <c r="GM40" s="132"/>
      <c r="GQ40" s="148"/>
      <c r="GR40" s="149"/>
      <c r="GS40" s="149"/>
      <c r="GT40" s="149"/>
      <c r="GU40" s="149"/>
      <c r="GV40" s="149"/>
      <c r="GW40" s="148"/>
      <c r="GX40" s="149"/>
      <c r="GY40" s="149"/>
      <c r="GZ40" s="149"/>
      <c r="HA40" s="149"/>
      <c r="HB40" s="149"/>
      <c r="HC40" s="150"/>
      <c r="HG40" s="141" t="s">
        <v>2138</v>
      </c>
      <c r="HH40" s="142"/>
      <c r="HI40" s="142"/>
      <c r="HJ40" s="142"/>
      <c r="HK40" s="142"/>
      <c r="HL40" s="142"/>
      <c r="HM40" s="142"/>
      <c r="HN40" s="143" t="s">
        <v>2139</v>
      </c>
      <c r="HO40" s="142"/>
      <c r="HP40" s="142"/>
      <c r="HQ40" s="142"/>
      <c r="HR40" s="142"/>
      <c r="HS40" s="142"/>
      <c r="HT40" s="142"/>
      <c r="HU40" s="142"/>
      <c r="HV40" s="144"/>
      <c r="HZ40" s="145" t="s">
        <v>2138</v>
      </c>
      <c r="IA40" s="128"/>
      <c r="IB40" s="128"/>
      <c r="IC40" s="128"/>
      <c r="ID40" s="128"/>
      <c r="IE40" s="128"/>
      <c r="IF40" s="128"/>
      <c r="IG40" s="145" t="s">
        <v>2140</v>
      </c>
      <c r="IH40" s="128"/>
      <c r="II40" s="128"/>
      <c r="IJ40" s="128"/>
      <c r="IK40" s="128"/>
      <c r="IL40" s="128"/>
      <c r="IM40" s="128"/>
      <c r="IN40" s="129"/>
      <c r="IR40" s="180" t="s">
        <v>2433</v>
      </c>
      <c r="IS40" s="181"/>
      <c r="IT40" s="181"/>
      <c r="IU40" s="181"/>
      <c r="IV40" s="181"/>
      <c r="IW40" s="181"/>
      <c r="IX40" s="180" t="s">
        <v>2434</v>
      </c>
      <c r="IY40" s="181"/>
      <c r="IZ40" s="181"/>
      <c r="JA40" s="181"/>
      <c r="JB40" s="181"/>
      <c r="JC40" s="181"/>
      <c r="JD40" s="182"/>
      <c r="JI40" s="145" t="s">
        <v>2147</v>
      </c>
      <c r="JJ40" s="128"/>
      <c r="JK40" s="128"/>
      <c r="JL40" s="128"/>
      <c r="JM40" s="128"/>
      <c r="JN40" s="128"/>
      <c r="JO40" s="145" t="s">
        <v>2148</v>
      </c>
      <c r="JP40" s="128"/>
      <c r="JQ40" s="128"/>
      <c r="JR40" s="128"/>
      <c r="JS40" s="128"/>
      <c r="JT40" s="128"/>
      <c r="JU40" s="129"/>
    </row>
    <row r="41" spans="2:281">
      <c r="B41" s="81" t="s">
        <v>2141</v>
      </c>
      <c r="C41" s="82"/>
      <c r="D41" s="82"/>
      <c r="E41" s="82"/>
      <c r="F41" s="82"/>
      <c r="G41" s="82"/>
      <c r="H41" s="81" t="s">
        <v>2142</v>
      </c>
      <c r="I41" s="82"/>
      <c r="J41" s="82"/>
      <c r="K41" s="82"/>
      <c r="L41" s="82"/>
      <c r="M41" s="82"/>
      <c r="N41" s="83"/>
      <c r="O41" s="82"/>
      <c r="P41" s="82"/>
      <c r="Q41" s="82"/>
      <c r="R41" s="81" t="s">
        <v>2141</v>
      </c>
      <c r="S41" s="82"/>
      <c r="T41" s="82"/>
      <c r="U41" s="82"/>
      <c r="V41" s="82"/>
      <c r="W41" s="82"/>
      <c r="X41" s="81" t="s">
        <v>2142</v>
      </c>
      <c r="Y41" s="82"/>
      <c r="Z41" s="82"/>
      <c r="AA41" s="82"/>
      <c r="AB41" s="82"/>
      <c r="AC41" s="82"/>
      <c r="AD41" s="83"/>
      <c r="AE41" s="82"/>
      <c r="AH41" s="133" t="s">
        <v>2143</v>
      </c>
      <c r="AI41" s="91"/>
      <c r="AJ41" s="91"/>
      <c r="AK41" s="91"/>
      <c r="AL41" s="91"/>
      <c r="AM41" s="91"/>
      <c r="AN41" s="91"/>
      <c r="AO41" s="91"/>
      <c r="AP41" s="91"/>
      <c r="AQ41" s="133" t="s">
        <v>2144</v>
      </c>
      <c r="AR41" s="91"/>
      <c r="AS41" s="91"/>
      <c r="AT41" s="91"/>
      <c r="AU41" s="91"/>
      <c r="AV41" s="91"/>
      <c r="AW41" s="91"/>
      <c r="AX41" s="91"/>
      <c r="AY41" s="146"/>
      <c r="BC41" s="274" t="s">
        <v>2145</v>
      </c>
      <c r="BD41" s="275"/>
      <c r="BE41" s="275"/>
      <c r="BF41" s="275"/>
      <c r="BG41" s="275"/>
      <c r="BH41" s="275"/>
      <c r="BI41" s="274" t="s">
        <v>2146</v>
      </c>
      <c r="BJ41" s="275"/>
      <c r="BK41" s="275"/>
      <c r="BL41" s="275"/>
      <c r="BM41" s="275"/>
      <c r="BN41" s="275"/>
      <c r="BO41" s="276"/>
      <c r="BS41" s="133" t="s">
        <v>2147</v>
      </c>
      <c r="BT41" s="91"/>
      <c r="BU41" s="91"/>
      <c r="BV41" s="91"/>
      <c r="BW41" s="91"/>
      <c r="BX41" s="91"/>
      <c r="BY41" s="133" t="s">
        <v>2148</v>
      </c>
      <c r="BZ41" s="91"/>
      <c r="CA41" s="91"/>
      <c r="CB41" s="91"/>
      <c r="CC41" s="91"/>
      <c r="CD41" s="91"/>
      <c r="CE41" s="146"/>
      <c r="CI41" s="133"/>
      <c r="CJ41" s="91"/>
      <c r="CK41" s="91"/>
      <c r="CL41" s="91"/>
      <c r="CM41" s="91"/>
      <c r="CN41" s="91"/>
      <c r="CO41" s="133" t="s">
        <v>2149</v>
      </c>
      <c r="CP41" s="91"/>
      <c r="CQ41" s="91"/>
      <c r="CR41" s="91"/>
      <c r="CS41" s="91"/>
      <c r="CT41" s="91"/>
      <c r="CU41" s="146"/>
      <c r="CY41" s="136" t="s">
        <v>2151</v>
      </c>
      <c r="CZ41" s="91"/>
      <c r="DA41" s="91"/>
      <c r="DB41" s="91"/>
      <c r="DC41" s="91"/>
      <c r="DD41" s="91"/>
      <c r="DE41" s="133" t="s">
        <v>2152</v>
      </c>
      <c r="DF41" s="91"/>
      <c r="DG41" s="91"/>
      <c r="DH41" s="91"/>
      <c r="DI41" s="91"/>
      <c r="DJ41" s="91"/>
      <c r="DK41" s="146"/>
      <c r="DO41" s="81" t="s">
        <v>2153</v>
      </c>
      <c r="DP41" s="82"/>
      <c r="DQ41" s="82"/>
      <c r="DR41" s="82"/>
      <c r="DS41" s="82"/>
      <c r="DT41" s="82"/>
      <c r="DU41" s="81" t="s">
        <v>2154</v>
      </c>
      <c r="DV41" s="82"/>
      <c r="DW41" s="82"/>
      <c r="DX41" s="82"/>
      <c r="DY41" s="82"/>
      <c r="DZ41" s="82"/>
      <c r="EA41" s="83"/>
      <c r="EE41" s="130" t="s">
        <v>1798</v>
      </c>
      <c r="EF41" s="131"/>
      <c r="EG41" s="131"/>
      <c r="EH41" s="131"/>
      <c r="EI41" s="131"/>
      <c r="EJ41" s="131"/>
      <c r="EK41" s="130" t="s">
        <v>1799</v>
      </c>
      <c r="EL41" s="131"/>
      <c r="EM41" s="131"/>
      <c r="EN41" s="131"/>
      <c r="EO41" s="131"/>
      <c r="EP41" s="131"/>
      <c r="EQ41" s="132"/>
      <c r="EU41" s="81" t="s">
        <v>1574</v>
      </c>
      <c r="EV41" s="82"/>
      <c r="EW41" s="82"/>
      <c r="EX41" s="82"/>
      <c r="EY41" s="82"/>
      <c r="EZ41" s="82"/>
      <c r="FA41" s="81" t="s">
        <v>642</v>
      </c>
      <c r="FB41" s="82"/>
      <c r="FC41" s="82"/>
      <c r="FD41" s="82"/>
      <c r="FE41" s="82"/>
      <c r="FF41" s="82"/>
      <c r="FG41" s="83"/>
      <c r="FK41" s="116" t="s">
        <v>1579</v>
      </c>
      <c r="FL41" s="117"/>
      <c r="FM41" s="117"/>
      <c r="FN41" s="117"/>
      <c r="FO41" s="117"/>
      <c r="FP41" s="117"/>
      <c r="FQ41" s="116" t="s">
        <v>2137</v>
      </c>
      <c r="FR41" s="118"/>
      <c r="FS41" s="118"/>
      <c r="FT41" s="118"/>
      <c r="FU41" s="118"/>
      <c r="FV41" s="118"/>
      <c r="FW41" s="119"/>
      <c r="GA41" s="233" t="s">
        <v>2971</v>
      </c>
      <c r="GB41" s="131"/>
      <c r="GC41" s="131"/>
      <c r="GD41" s="131"/>
      <c r="GE41" s="131"/>
      <c r="GF41" s="131"/>
      <c r="GG41" s="233" t="s">
        <v>2961</v>
      </c>
      <c r="GH41" s="131"/>
      <c r="GI41" s="131"/>
      <c r="GJ41" s="131"/>
      <c r="GK41" s="131"/>
      <c r="GL41" s="131"/>
      <c r="GM41" s="132"/>
      <c r="GQ41" s="169"/>
      <c r="GR41" s="169"/>
      <c r="GS41" s="169"/>
      <c r="GT41" s="169"/>
      <c r="GU41" s="169"/>
      <c r="GV41" s="169"/>
      <c r="GW41" s="169"/>
      <c r="GX41" s="169"/>
      <c r="GY41" s="169"/>
      <c r="GZ41" s="169"/>
      <c r="HA41" s="169"/>
      <c r="HB41" s="169"/>
      <c r="HC41" s="169"/>
      <c r="HG41" s="141" t="s">
        <v>2158</v>
      </c>
      <c r="HH41" s="142"/>
      <c r="HI41" s="142"/>
      <c r="HJ41" s="142"/>
      <c r="HK41" s="142"/>
      <c r="HL41" s="142"/>
      <c r="HM41" s="142"/>
      <c r="HN41" s="143" t="s">
        <v>2159</v>
      </c>
      <c r="HO41" s="142"/>
      <c r="HP41" s="142"/>
      <c r="HQ41" s="142"/>
      <c r="HR41" s="142"/>
      <c r="HS41" s="142"/>
      <c r="HT41" s="142"/>
      <c r="HU41" s="142"/>
      <c r="HV41" s="144"/>
      <c r="HZ41" s="145" t="s">
        <v>2158</v>
      </c>
      <c r="IA41" s="128"/>
      <c r="IB41" s="128"/>
      <c r="IC41" s="128"/>
      <c r="ID41" s="128"/>
      <c r="IE41" s="128"/>
      <c r="IF41" s="128"/>
      <c r="IG41" s="145" t="s">
        <v>2160</v>
      </c>
      <c r="IH41" s="128"/>
      <c r="II41" s="128"/>
      <c r="IJ41" s="128"/>
      <c r="IK41" s="128"/>
      <c r="IL41" s="128"/>
      <c r="IM41" s="128"/>
      <c r="IN41" s="129"/>
      <c r="IR41" s="186"/>
      <c r="IS41" s="187"/>
      <c r="IT41" s="187"/>
      <c r="IU41" s="187"/>
      <c r="IV41" s="187"/>
      <c r="IW41" s="187"/>
      <c r="IX41" s="186"/>
      <c r="IY41" s="187"/>
      <c r="IZ41" s="187"/>
      <c r="JA41" s="187"/>
      <c r="JB41" s="187"/>
      <c r="JC41" s="187"/>
      <c r="JD41" s="188"/>
      <c r="JI41" s="145" t="s">
        <v>2841</v>
      </c>
      <c r="JJ41" s="128"/>
      <c r="JK41" s="128"/>
      <c r="JL41" s="128"/>
      <c r="JM41" s="128"/>
      <c r="JN41" s="128"/>
      <c r="JO41" s="145" t="s">
        <v>2168</v>
      </c>
      <c r="JP41" s="128"/>
      <c r="JQ41" s="128"/>
      <c r="JR41" s="128"/>
      <c r="JS41" s="128"/>
      <c r="JT41" s="128"/>
      <c r="JU41" s="129"/>
    </row>
    <row r="42" spans="2:281">
      <c r="B42" s="81" t="s">
        <v>2161</v>
      </c>
      <c r="C42" s="82"/>
      <c r="D42" s="82"/>
      <c r="E42" s="82"/>
      <c r="F42" s="82"/>
      <c r="G42" s="82"/>
      <c r="H42" s="81" t="s">
        <v>2162</v>
      </c>
      <c r="I42" s="82"/>
      <c r="J42" s="82"/>
      <c r="K42" s="82"/>
      <c r="L42" s="82"/>
      <c r="M42" s="82"/>
      <c r="N42" s="83"/>
      <c r="O42" s="82"/>
      <c r="P42" s="82"/>
      <c r="Q42" s="82"/>
      <c r="R42" s="81" t="s">
        <v>2161</v>
      </c>
      <c r="S42" s="82"/>
      <c r="T42" s="82"/>
      <c r="U42" s="82"/>
      <c r="V42" s="82"/>
      <c r="W42" s="82"/>
      <c r="X42" s="81" t="s">
        <v>2162</v>
      </c>
      <c r="Y42" s="82"/>
      <c r="Z42" s="82"/>
      <c r="AA42" s="82"/>
      <c r="AB42" s="82"/>
      <c r="AC42" s="82"/>
      <c r="AD42" s="83"/>
      <c r="AE42" s="82"/>
      <c r="AH42" s="133" t="s">
        <v>2163</v>
      </c>
      <c r="AI42" s="134"/>
      <c r="AJ42" s="134"/>
      <c r="AK42" s="134"/>
      <c r="AL42" s="134"/>
      <c r="AM42" s="134"/>
      <c r="AN42" s="134"/>
      <c r="AO42" s="134"/>
      <c r="AP42" s="134"/>
      <c r="AQ42" s="133" t="s">
        <v>2164</v>
      </c>
      <c r="AR42" s="134"/>
      <c r="AS42" s="134"/>
      <c r="AT42" s="134"/>
      <c r="AU42" s="134"/>
      <c r="AV42" s="134"/>
      <c r="AW42" s="134"/>
      <c r="AX42" s="134"/>
      <c r="AY42" s="135"/>
      <c r="BC42" s="274" t="s">
        <v>2165</v>
      </c>
      <c r="BD42" s="275"/>
      <c r="BE42" s="275"/>
      <c r="BF42" s="275"/>
      <c r="BG42" s="275"/>
      <c r="BH42" s="275"/>
      <c r="BI42" s="274" t="s">
        <v>2166</v>
      </c>
      <c r="BJ42" s="275"/>
      <c r="BK42" s="275"/>
      <c r="BL42" s="275"/>
      <c r="BM42" s="275"/>
      <c r="BN42" s="275"/>
      <c r="BO42" s="276"/>
      <c r="BS42" s="133" t="s">
        <v>2167</v>
      </c>
      <c r="BT42" s="134"/>
      <c r="BU42" s="134"/>
      <c r="BV42" s="134"/>
      <c r="BW42" s="134"/>
      <c r="BX42" s="134"/>
      <c r="BY42" s="133" t="s">
        <v>2168</v>
      </c>
      <c r="BZ42" s="134"/>
      <c r="CA42" s="134"/>
      <c r="CB42" s="134"/>
      <c r="CC42" s="134"/>
      <c r="CD42" s="134"/>
      <c r="CE42" s="135"/>
      <c r="CI42" s="133"/>
      <c r="CJ42" s="134"/>
      <c r="CK42" s="134"/>
      <c r="CL42" s="134"/>
      <c r="CM42" s="134"/>
      <c r="CN42" s="134"/>
      <c r="CO42" s="133" t="s">
        <v>2169</v>
      </c>
      <c r="CP42" s="134"/>
      <c r="CQ42" s="134"/>
      <c r="CR42" s="134"/>
      <c r="CS42" s="134"/>
      <c r="CT42" s="134"/>
      <c r="CU42" s="135"/>
      <c r="CY42" s="170" t="s">
        <v>2170</v>
      </c>
      <c r="CZ42" s="134"/>
      <c r="DA42" s="134"/>
      <c r="DB42" s="134"/>
      <c r="DC42" s="134"/>
      <c r="DD42" s="134"/>
      <c r="DE42" s="133" t="s">
        <v>2171</v>
      </c>
      <c r="DF42" s="134"/>
      <c r="DG42" s="134"/>
      <c r="DH42" s="134"/>
      <c r="DI42" s="134"/>
      <c r="DJ42" s="134"/>
      <c r="DK42" s="135"/>
      <c r="DO42" s="81" t="s">
        <v>2034</v>
      </c>
      <c r="DP42" s="82"/>
      <c r="DQ42" s="82"/>
      <c r="DR42" s="82"/>
      <c r="DS42" s="82"/>
      <c r="DT42" s="82"/>
      <c r="DU42" s="81" t="s">
        <v>2172</v>
      </c>
      <c r="DV42" s="82"/>
      <c r="DW42" s="82"/>
      <c r="DX42" s="82"/>
      <c r="DY42" s="82"/>
      <c r="DZ42" s="82"/>
      <c r="EA42" s="83"/>
      <c r="EE42" s="130" t="s">
        <v>1821</v>
      </c>
      <c r="EF42" s="131"/>
      <c r="EG42" s="131"/>
      <c r="EH42" s="131"/>
      <c r="EI42" s="131"/>
      <c r="EJ42" s="131"/>
      <c r="EK42" s="130" t="s">
        <v>1822</v>
      </c>
      <c r="EL42" s="131"/>
      <c r="EM42" s="131"/>
      <c r="EN42" s="131"/>
      <c r="EO42" s="131"/>
      <c r="EP42" s="131"/>
      <c r="EQ42" s="132"/>
      <c r="EU42" s="81" t="s">
        <v>3254</v>
      </c>
      <c r="EV42" s="82"/>
      <c r="EW42" s="82"/>
      <c r="EX42" s="82"/>
      <c r="EY42" s="82"/>
      <c r="EZ42" s="82"/>
      <c r="FA42" s="81" t="s">
        <v>3256</v>
      </c>
      <c r="FB42" s="82"/>
      <c r="FC42" s="82"/>
      <c r="FD42" s="82"/>
      <c r="FE42" s="82"/>
      <c r="FF42" s="82"/>
      <c r="FG42" s="83"/>
      <c r="FK42" s="137" t="s">
        <v>1599</v>
      </c>
      <c r="FL42" s="114"/>
      <c r="FM42" s="114"/>
      <c r="FN42" s="114"/>
      <c r="FO42" s="114"/>
      <c r="FP42" s="114"/>
      <c r="FQ42" s="137" t="s">
        <v>1897</v>
      </c>
      <c r="FR42" s="82"/>
      <c r="FS42" s="118"/>
      <c r="FT42" s="118"/>
      <c r="FU42" s="118"/>
      <c r="FV42" s="118"/>
      <c r="FW42" s="119"/>
      <c r="GA42" s="233" t="s">
        <v>2970</v>
      </c>
      <c r="GB42" s="131"/>
      <c r="GC42" s="131"/>
      <c r="GD42" s="131"/>
      <c r="GE42" s="131"/>
      <c r="GF42" s="131"/>
      <c r="GG42" s="233" t="s">
        <v>2960</v>
      </c>
      <c r="GH42" s="131"/>
      <c r="GI42" s="131"/>
      <c r="GJ42" s="131"/>
      <c r="GK42" s="131"/>
      <c r="GL42" s="131"/>
      <c r="GM42" s="132"/>
      <c r="GQ42" s="169"/>
      <c r="GR42" s="169"/>
      <c r="GS42" s="169"/>
      <c r="GT42" s="169"/>
      <c r="GU42" s="169"/>
      <c r="GV42" s="169"/>
      <c r="GW42" s="169"/>
      <c r="GX42" s="169"/>
      <c r="GY42" s="169"/>
      <c r="GZ42" s="169"/>
      <c r="HA42" s="169"/>
      <c r="HB42" s="169"/>
      <c r="HC42" s="169"/>
      <c r="HG42" s="141" t="s">
        <v>2177</v>
      </c>
      <c r="HH42" s="142"/>
      <c r="HI42" s="142"/>
      <c r="HJ42" s="142"/>
      <c r="HK42" s="142"/>
      <c r="HL42" s="142"/>
      <c r="HM42" s="142"/>
      <c r="HN42" s="143" t="s">
        <v>2178</v>
      </c>
      <c r="HO42" s="142"/>
      <c r="HP42" s="142"/>
      <c r="HQ42" s="142"/>
      <c r="HR42" s="142"/>
      <c r="HS42" s="142"/>
      <c r="HT42" s="142"/>
      <c r="HU42" s="142"/>
      <c r="HV42" s="144"/>
      <c r="HZ42" s="145" t="s">
        <v>2179</v>
      </c>
      <c r="IA42" s="128"/>
      <c r="IB42" s="128"/>
      <c r="IC42" s="128"/>
      <c r="ID42" s="128"/>
      <c r="IE42" s="128"/>
      <c r="IF42" s="128"/>
      <c r="IG42" s="145" t="s">
        <v>2180</v>
      </c>
      <c r="IH42" s="128"/>
      <c r="II42" s="128"/>
      <c r="IJ42" s="128"/>
      <c r="IK42" s="128"/>
      <c r="IL42" s="128"/>
      <c r="IM42" s="128"/>
      <c r="IN42" s="129"/>
      <c r="IR42" s="180"/>
      <c r="IS42" s="181"/>
      <c r="IT42" s="181"/>
      <c r="IU42" s="181"/>
      <c r="IV42" s="181"/>
      <c r="IW42" s="181"/>
      <c r="IX42" s="180"/>
      <c r="IY42" s="181"/>
      <c r="IZ42" s="181"/>
      <c r="JA42" s="181"/>
      <c r="JB42" s="181"/>
      <c r="JC42" s="181"/>
      <c r="JD42" s="182"/>
      <c r="JI42" s="145" t="s">
        <v>2842</v>
      </c>
      <c r="JJ42" s="128"/>
      <c r="JK42" s="128"/>
      <c r="JL42" s="128"/>
      <c r="JM42" s="128"/>
      <c r="JN42" s="128"/>
      <c r="JO42" s="145" t="s">
        <v>2186</v>
      </c>
      <c r="JP42" s="128"/>
      <c r="JQ42" s="128"/>
      <c r="JR42" s="128"/>
      <c r="JS42" s="128"/>
      <c r="JT42" s="128"/>
      <c r="JU42" s="129"/>
    </row>
    <row r="43" spans="2:281" ht="17.25">
      <c r="B43" s="81" t="s">
        <v>2181</v>
      </c>
      <c r="C43" s="82"/>
      <c r="D43" s="82"/>
      <c r="E43" s="82"/>
      <c r="F43" s="82"/>
      <c r="G43" s="82"/>
      <c r="H43" s="81" t="s">
        <v>2182</v>
      </c>
      <c r="I43" s="82"/>
      <c r="J43" s="82"/>
      <c r="K43" s="82"/>
      <c r="L43" s="82"/>
      <c r="M43" s="82"/>
      <c r="N43" s="83"/>
      <c r="O43" s="82"/>
      <c r="P43" s="82"/>
      <c r="Q43" s="82"/>
      <c r="R43" s="81" t="s">
        <v>2181</v>
      </c>
      <c r="S43" s="82"/>
      <c r="T43" s="82"/>
      <c r="U43" s="82"/>
      <c r="V43" s="82"/>
      <c r="W43" s="82"/>
      <c r="X43" s="81" t="s">
        <v>2182</v>
      </c>
      <c r="Y43" s="82"/>
      <c r="Z43" s="82"/>
      <c r="AA43" s="82"/>
      <c r="AB43" s="82"/>
      <c r="AC43" s="82"/>
      <c r="AD43" s="83"/>
      <c r="AE43" s="82"/>
      <c r="AH43" s="133"/>
      <c r="AI43" s="91"/>
      <c r="AJ43" s="91"/>
      <c r="AK43" s="91"/>
      <c r="AL43" s="91"/>
      <c r="AM43" s="91"/>
      <c r="AN43" s="91"/>
      <c r="AO43" s="91"/>
      <c r="AP43" s="91"/>
      <c r="AQ43" s="133"/>
      <c r="AR43" s="91"/>
      <c r="AS43" s="91"/>
      <c r="AT43" s="91"/>
      <c r="AU43" s="91"/>
      <c r="AV43" s="91"/>
      <c r="AW43" s="91"/>
      <c r="AX43" s="91"/>
      <c r="AY43" s="146"/>
      <c r="BC43" s="274" t="s">
        <v>2183</v>
      </c>
      <c r="BD43" s="275"/>
      <c r="BE43" s="275"/>
      <c r="BF43" s="275"/>
      <c r="BG43" s="275"/>
      <c r="BH43" s="275"/>
      <c r="BI43" s="274" t="s">
        <v>2184</v>
      </c>
      <c r="BJ43" s="275"/>
      <c r="BK43" s="275"/>
      <c r="BL43" s="275"/>
      <c r="BM43" s="275"/>
      <c r="BN43" s="275"/>
      <c r="BO43" s="276"/>
      <c r="BS43" s="133" t="s">
        <v>2185</v>
      </c>
      <c r="BT43" s="134"/>
      <c r="BU43" s="134"/>
      <c r="BV43" s="134"/>
      <c r="BW43" s="134"/>
      <c r="BX43" s="134"/>
      <c r="BY43" s="133" t="s">
        <v>2186</v>
      </c>
      <c r="BZ43" s="134"/>
      <c r="CA43" s="134"/>
      <c r="CB43" s="134"/>
      <c r="CC43" s="134"/>
      <c r="CD43" s="134"/>
      <c r="CE43" s="135"/>
      <c r="CI43" s="133"/>
      <c r="CJ43" s="134"/>
      <c r="CK43" s="134"/>
      <c r="CL43" s="134"/>
      <c r="CM43" s="134"/>
      <c r="CN43" s="134"/>
      <c r="CO43" s="133" t="s">
        <v>2187</v>
      </c>
      <c r="CP43" s="134"/>
      <c r="CQ43" s="134"/>
      <c r="CR43" s="134"/>
      <c r="CS43" s="134"/>
      <c r="CT43" s="134"/>
      <c r="CU43" s="135"/>
      <c r="CY43" s="170" t="s">
        <v>2188</v>
      </c>
      <c r="CZ43" s="134"/>
      <c r="DA43" s="134"/>
      <c r="DB43" s="134"/>
      <c r="DC43" s="134"/>
      <c r="DD43" s="134"/>
      <c r="DE43" s="133" t="s">
        <v>2189</v>
      </c>
      <c r="DF43" s="134"/>
      <c r="DG43" s="134"/>
      <c r="DH43" s="134"/>
      <c r="DI43" s="134"/>
      <c r="DJ43" s="134"/>
      <c r="DK43" s="135"/>
      <c r="DO43" s="81" t="s">
        <v>2190</v>
      </c>
      <c r="DP43" s="82"/>
      <c r="DQ43" s="82"/>
      <c r="DR43" s="82"/>
      <c r="DS43" s="82"/>
      <c r="DT43" s="82"/>
      <c r="DU43" s="81" t="s">
        <v>2191</v>
      </c>
      <c r="DV43" s="82"/>
      <c r="DW43" s="82"/>
      <c r="DX43" s="82"/>
      <c r="DY43" s="82"/>
      <c r="DZ43" s="82"/>
      <c r="EA43" s="83"/>
      <c r="EE43" s="130" t="s">
        <v>1845</v>
      </c>
      <c r="EF43" s="131"/>
      <c r="EG43" s="131"/>
      <c r="EH43" s="131"/>
      <c r="EI43" s="131"/>
      <c r="EJ43" s="131"/>
      <c r="EK43" s="130" t="s">
        <v>1846</v>
      </c>
      <c r="EL43" s="131"/>
      <c r="EM43" s="131"/>
      <c r="EN43" s="131"/>
      <c r="EO43" s="131"/>
      <c r="EP43" s="131"/>
      <c r="EQ43" s="132"/>
      <c r="EU43" s="81" t="s">
        <v>3255</v>
      </c>
      <c r="EV43" s="82"/>
      <c r="EW43" s="82"/>
      <c r="EX43" s="82"/>
      <c r="EY43" s="82"/>
      <c r="EZ43" s="82"/>
      <c r="FA43" s="81" t="s">
        <v>3257</v>
      </c>
      <c r="FB43" s="82"/>
      <c r="FC43" s="82"/>
      <c r="FD43" s="82"/>
      <c r="FE43" s="82"/>
      <c r="FF43" s="82"/>
      <c r="FG43" s="83"/>
      <c r="FK43" s="137" t="s">
        <v>1623</v>
      </c>
      <c r="FL43" s="114"/>
      <c r="FM43" s="114"/>
      <c r="FN43" s="114"/>
      <c r="FO43" s="114"/>
      <c r="FP43" s="114"/>
      <c r="FQ43" s="137" t="s">
        <v>1624</v>
      </c>
      <c r="FR43" s="82"/>
      <c r="FS43" s="82"/>
      <c r="FT43" s="82"/>
      <c r="FU43" s="82"/>
      <c r="FV43" s="82"/>
      <c r="FW43" s="83"/>
      <c r="GA43" s="233" t="s">
        <v>2968</v>
      </c>
      <c r="GB43" s="131" t="s">
        <v>3060</v>
      </c>
      <c r="GC43" s="131"/>
      <c r="GD43" s="131"/>
      <c r="GE43" s="131"/>
      <c r="GF43" s="131"/>
      <c r="GG43" s="233" t="s">
        <v>2959</v>
      </c>
      <c r="GH43" s="131"/>
      <c r="GI43" s="131"/>
      <c r="GJ43" s="131"/>
      <c r="GK43" s="131"/>
      <c r="GL43" s="131"/>
      <c r="GM43" s="132"/>
      <c r="GQ43" s="158" t="s">
        <v>2195</v>
      </c>
      <c r="GR43" s="108"/>
      <c r="GS43" s="108"/>
      <c r="GT43" s="108"/>
      <c r="GU43" s="108"/>
      <c r="GV43" s="108"/>
      <c r="GW43" s="107" t="s">
        <v>2196</v>
      </c>
      <c r="GX43" s="108"/>
      <c r="GY43" s="108"/>
      <c r="GZ43" s="108"/>
      <c r="HA43" s="108"/>
      <c r="HB43" s="108"/>
      <c r="HC43" s="109"/>
      <c r="HG43" s="141" t="s">
        <v>2197</v>
      </c>
      <c r="HH43" s="142"/>
      <c r="HI43" s="142"/>
      <c r="HJ43" s="142"/>
      <c r="HK43" s="142"/>
      <c r="HL43" s="142"/>
      <c r="HM43" s="142"/>
      <c r="HN43" s="143" t="s">
        <v>2198</v>
      </c>
      <c r="HO43" s="142"/>
      <c r="HP43" s="142"/>
      <c r="HQ43" s="142"/>
      <c r="HR43" s="142"/>
      <c r="HS43" s="142"/>
      <c r="HT43" s="142"/>
      <c r="HU43" s="142"/>
      <c r="HV43" s="144"/>
      <c r="HZ43" s="145" t="s">
        <v>2199</v>
      </c>
      <c r="IA43" s="128"/>
      <c r="IB43" s="128"/>
      <c r="IC43" s="128"/>
      <c r="ID43" s="128"/>
      <c r="IE43" s="128"/>
      <c r="IF43" s="128"/>
      <c r="IG43" s="145" t="s">
        <v>2200</v>
      </c>
      <c r="IH43" s="128"/>
      <c r="II43" s="128"/>
      <c r="IJ43" s="128"/>
      <c r="IK43" s="128"/>
      <c r="IL43" s="128"/>
      <c r="IM43" s="128"/>
      <c r="IN43" s="129"/>
      <c r="IR43" s="180"/>
      <c r="IS43" s="181"/>
      <c r="IT43" s="181"/>
      <c r="IU43" s="181"/>
      <c r="IV43" s="181"/>
      <c r="IW43" s="181"/>
      <c r="IX43" s="180"/>
      <c r="IY43" s="181"/>
      <c r="IZ43" s="181"/>
      <c r="JA43" s="181"/>
      <c r="JB43" s="181"/>
      <c r="JC43" s="181"/>
      <c r="JD43" s="182"/>
      <c r="JI43" s="145" t="s">
        <v>2843</v>
      </c>
      <c r="JJ43" s="128"/>
      <c r="JK43" s="128"/>
      <c r="JL43" s="128"/>
      <c r="JM43" s="128"/>
      <c r="JN43" s="128"/>
      <c r="JO43" s="145" t="s">
        <v>2206</v>
      </c>
      <c r="JP43" s="128"/>
      <c r="JQ43" s="128"/>
      <c r="JR43" s="128"/>
      <c r="JS43" s="128"/>
      <c r="JT43" s="128"/>
      <c r="JU43" s="129"/>
    </row>
    <row r="44" spans="2:281">
      <c r="B44" s="81" t="s">
        <v>2201</v>
      </c>
      <c r="C44" s="82"/>
      <c r="D44" s="82"/>
      <c r="E44" s="82"/>
      <c r="F44" s="82"/>
      <c r="G44" s="82"/>
      <c r="H44" s="81" t="s">
        <v>2202</v>
      </c>
      <c r="I44" s="82"/>
      <c r="J44" s="82"/>
      <c r="K44" s="82"/>
      <c r="L44" s="82"/>
      <c r="M44" s="82"/>
      <c r="N44" s="83"/>
      <c r="O44" s="82"/>
      <c r="P44" s="82"/>
      <c r="Q44" s="82"/>
      <c r="R44" s="81" t="s">
        <v>2201</v>
      </c>
      <c r="S44" s="82"/>
      <c r="T44" s="82"/>
      <c r="U44" s="82"/>
      <c r="V44" s="82"/>
      <c r="W44" s="82"/>
      <c r="X44" s="81" t="s">
        <v>2202</v>
      </c>
      <c r="Y44" s="82"/>
      <c r="Z44" s="82"/>
      <c r="AA44" s="82"/>
      <c r="AB44" s="82"/>
      <c r="AC44" s="82"/>
      <c r="AD44" s="83"/>
      <c r="AE44" s="82"/>
      <c r="AH44" s="84"/>
      <c r="AI44" s="85"/>
      <c r="AJ44" s="85"/>
      <c r="AK44" s="85"/>
      <c r="AL44" s="85"/>
      <c r="AM44" s="85"/>
      <c r="AN44" s="85"/>
      <c r="AO44" s="85"/>
      <c r="AP44" s="85"/>
      <c r="AQ44" s="84"/>
      <c r="AR44" s="85"/>
      <c r="AS44" s="85"/>
      <c r="AT44" s="85"/>
      <c r="AU44" s="85"/>
      <c r="AV44" s="85"/>
      <c r="AW44" s="85"/>
      <c r="AX44" s="85"/>
      <c r="AY44" s="86"/>
      <c r="BC44" s="274" t="s">
        <v>2203</v>
      </c>
      <c r="BD44" s="275"/>
      <c r="BE44" s="275"/>
      <c r="BF44" s="275"/>
      <c r="BG44" s="275"/>
      <c r="BH44" s="275"/>
      <c r="BI44" s="274" t="s">
        <v>2204</v>
      </c>
      <c r="BJ44" s="275"/>
      <c r="BK44" s="275"/>
      <c r="BL44" s="275"/>
      <c r="BM44" s="275"/>
      <c r="BN44" s="275"/>
      <c r="BO44" s="276"/>
      <c r="BS44" s="133" t="s">
        <v>2205</v>
      </c>
      <c r="BT44" s="134"/>
      <c r="BU44" s="134"/>
      <c r="BV44" s="134"/>
      <c r="BW44" s="134"/>
      <c r="BX44" s="134"/>
      <c r="BY44" s="133" t="s">
        <v>2206</v>
      </c>
      <c r="BZ44" s="134"/>
      <c r="CA44" s="134"/>
      <c r="CB44" s="134"/>
      <c r="CC44" s="134"/>
      <c r="CD44" s="134"/>
      <c r="CE44" s="135"/>
      <c r="CI44" s="133"/>
      <c r="CJ44" s="134"/>
      <c r="CK44" s="134"/>
      <c r="CL44" s="134"/>
      <c r="CM44" s="134"/>
      <c r="CN44" s="134"/>
      <c r="CO44" s="133" t="s">
        <v>2207</v>
      </c>
      <c r="CP44" s="134"/>
      <c r="CQ44" s="134"/>
      <c r="CR44" s="134"/>
      <c r="CS44" s="134"/>
      <c r="CT44" s="134"/>
      <c r="CU44" s="135"/>
      <c r="CY44" s="170" t="s">
        <v>2208</v>
      </c>
      <c r="CZ44" s="134"/>
      <c r="DA44" s="134"/>
      <c r="DB44" s="134"/>
      <c r="DC44" s="134"/>
      <c r="DD44" s="134"/>
      <c r="DE44" s="133" t="s">
        <v>2209</v>
      </c>
      <c r="DF44" s="134"/>
      <c r="DG44" s="134"/>
      <c r="DH44" s="134"/>
      <c r="DI44" s="134"/>
      <c r="DJ44" s="134"/>
      <c r="DK44" s="135"/>
      <c r="DO44" s="81" t="s">
        <v>2210</v>
      </c>
      <c r="DP44" s="82"/>
      <c r="DQ44" s="82"/>
      <c r="DR44" s="82"/>
      <c r="DS44" s="82"/>
      <c r="DT44" s="82"/>
      <c r="DU44" s="81" t="s">
        <v>2211</v>
      </c>
      <c r="DV44" s="82"/>
      <c r="DW44" s="82"/>
      <c r="DX44" s="82"/>
      <c r="DY44" s="82"/>
      <c r="DZ44" s="82"/>
      <c r="EA44" s="83"/>
      <c r="EE44" s="130" t="s">
        <v>1871</v>
      </c>
      <c r="EF44" s="131"/>
      <c r="EG44" s="131"/>
      <c r="EH44" s="131"/>
      <c r="EI44" s="131"/>
      <c r="EJ44" s="131"/>
      <c r="EK44" s="130" t="s">
        <v>1872</v>
      </c>
      <c r="EL44" s="131"/>
      <c r="EM44" s="131"/>
      <c r="EN44" s="131"/>
      <c r="EO44" s="131"/>
      <c r="EP44" s="131"/>
      <c r="EQ44" s="132"/>
      <c r="EU44" s="81" t="s">
        <v>1647</v>
      </c>
      <c r="EV44" s="82"/>
      <c r="EW44" s="82"/>
      <c r="EX44" s="82"/>
      <c r="EY44" s="82"/>
      <c r="EZ44" s="82"/>
      <c r="FA44" s="81" t="s">
        <v>1648</v>
      </c>
      <c r="FB44" s="82"/>
      <c r="FC44" s="82"/>
      <c r="FD44" s="82"/>
      <c r="FE44" s="82"/>
      <c r="FF44" s="82"/>
      <c r="FG44" s="83"/>
      <c r="FK44" s="81" t="s">
        <v>2947</v>
      </c>
      <c r="FL44" s="82"/>
      <c r="FM44" s="82"/>
      <c r="FN44" s="82"/>
      <c r="FO44" s="82"/>
      <c r="FP44" s="82"/>
      <c r="FQ44" s="81" t="s">
        <v>2948</v>
      </c>
      <c r="FR44" s="82"/>
      <c r="FS44" s="82"/>
      <c r="FT44" s="82"/>
      <c r="FU44" s="82"/>
      <c r="FV44" s="82"/>
      <c r="FW44" s="83"/>
      <c r="GA44" s="233" t="s">
        <v>2969</v>
      </c>
      <c r="GB44" s="131"/>
      <c r="GC44" s="131"/>
      <c r="GD44" s="131"/>
      <c r="GE44" s="131"/>
      <c r="GF44" s="131"/>
      <c r="GG44" s="233" t="s">
        <v>2974</v>
      </c>
      <c r="GH44" s="131"/>
      <c r="GI44" s="131"/>
      <c r="GJ44" s="131"/>
      <c r="GK44" s="131"/>
      <c r="GL44" s="131"/>
      <c r="GM44" s="132"/>
      <c r="GQ44" s="120" t="s">
        <v>1574</v>
      </c>
      <c r="GR44" s="121"/>
      <c r="GS44" s="121"/>
      <c r="GT44" s="121"/>
      <c r="GU44" s="121"/>
      <c r="GV44" s="121"/>
      <c r="GW44" s="120" t="s">
        <v>2064</v>
      </c>
      <c r="GX44" s="121"/>
      <c r="GY44" s="121"/>
      <c r="GZ44" s="121"/>
      <c r="HA44" s="121"/>
      <c r="HB44" s="121"/>
      <c r="HC44" s="122"/>
      <c r="HG44" s="141" t="s">
        <v>2217</v>
      </c>
      <c r="HH44" s="142"/>
      <c r="HI44" s="142"/>
      <c r="HJ44" s="142"/>
      <c r="HK44" s="142"/>
      <c r="HL44" s="142"/>
      <c r="HM44" s="142"/>
      <c r="HN44" s="143" t="s">
        <v>2218</v>
      </c>
      <c r="HO44" s="142"/>
      <c r="HP44" s="142"/>
      <c r="HQ44" s="142"/>
      <c r="HR44" s="142"/>
      <c r="HS44" s="142"/>
      <c r="HT44" s="142"/>
      <c r="HU44" s="142"/>
      <c r="HV44" s="144"/>
      <c r="HZ44" s="145" t="s">
        <v>2219</v>
      </c>
      <c r="IA44" s="128"/>
      <c r="IB44" s="128"/>
      <c r="IC44" s="128"/>
      <c r="ID44" s="128"/>
      <c r="IE44" s="128"/>
      <c r="IF44" s="128"/>
      <c r="IG44" s="145" t="s">
        <v>2220</v>
      </c>
      <c r="IH44" s="128"/>
      <c r="II44" s="128"/>
      <c r="IJ44" s="128"/>
      <c r="IK44" s="128"/>
      <c r="IL44" s="128"/>
      <c r="IM44" s="128"/>
      <c r="IN44" s="129"/>
      <c r="IR44" s="186"/>
      <c r="IS44" s="187"/>
      <c r="IT44" s="187"/>
      <c r="IU44" s="187"/>
      <c r="IV44" s="187"/>
      <c r="IW44" s="187"/>
      <c r="IX44" s="186"/>
      <c r="IY44" s="187"/>
      <c r="IZ44" s="187"/>
      <c r="JA44" s="187"/>
      <c r="JB44" s="187"/>
      <c r="JC44" s="187"/>
      <c r="JD44" s="188"/>
      <c r="JI44" s="145" t="s">
        <v>2845</v>
      </c>
      <c r="JJ44" s="128"/>
      <c r="JK44" s="128"/>
      <c r="JL44" s="128"/>
      <c r="JM44" s="128"/>
      <c r="JN44" s="128"/>
      <c r="JO44" s="145" t="s">
        <v>2226</v>
      </c>
      <c r="JP44" s="128"/>
      <c r="JQ44" s="128"/>
      <c r="JR44" s="128"/>
      <c r="JS44" s="128"/>
      <c r="JT44" s="128"/>
      <c r="JU44" s="129"/>
    </row>
    <row r="45" spans="2:281">
      <c r="B45" s="81" t="s">
        <v>2221</v>
      </c>
      <c r="C45" s="82"/>
      <c r="D45" s="82"/>
      <c r="E45" s="82"/>
      <c r="F45" s="82"/>
      <c r="G45" s="82"/>
      <c r="H45" s="81" t="s">
        <v>3249</v>
      </c>
      <c r="I45" s="82"/>
      <c r="J45" s="82"/>
      <c r="K45" s="82"/>
      <c r="L45" s="82"/>
      <c r="M45" s="82"/>
      <c r="N45" s="83"/>
      <c r="O45" s="82"/>
      <c r="P45" s="82"/>
      <c r="Q45" s="82"/>
      <c r="R45" s="81" t="s">
        <v>2221</v>
      </c>
      <c r="S45" s="82"/>
      <c r="T45" s="82"/>
      <c r="U45" s="82"/>
      <c r="V45" s="82"/>
      <c r="W45" s="82"/>
      <c r="X45" s="81" t="s">
        <v>3060</v>
      </c>
      <c r="Y45" s="82"/>
      <c r="Z45" s="82"/>
      <c r="AA45" s="82"/>
      <c r="AB45" s="82"/>
      <c r="AC45" s="82"/>
      <c r="AD45" s="83"/>
      <c r="AE45" s="82"/>
      <c r="AH45" s="81"/>
      <c r="AI45" s="82"/>
      <c r="AJ45" s="82"/>
      <c r="AK45" s="82"/>
      <c r="AL45" s="82"/>
      <c r="AM45" s="82"/>
      <c r="AN45" s="82"/>
      <c r="AO45" s="82"/>
      <c r="AP45" s="82"/>
      <c r="AQ45" s="81"/>
      <c r="AR45" s="82"/>
      <c r="AS45" s="82"/>
      <c r="AT45" s="82"/>
      <c r="AU45" s="82"/>
      <c r="AV45" s="82"/>
      <c r="AW45" s="82"/>
      <c r="AX45" s="82"/>
      <c r="AY45" s="83"/>
      <c r="BC45" s="290" t="s">
        <v>3276</v>
      </c>
      <c r="BD45" s="291"/>
      <c r="BE45" s="291"/>
      <c r="BF45" s="291"/>
      <c r="BG45" s="291"/>
      <c r="BH45" s="291"/>
      <c r="BI45" s="290" t="s">
        <v>2224</v>
      </c>
      <c r="BJ45" s="291"/>
      <c r="BK45" s="291"/>
      <c r="BL45" s="291"/>
      <c r="BM45" s="291"/>
      <c r="BN45" s="291"/>
      <c r="BO45" s="292"/>
      <c r="BS45" s="133" t="s">
        <v>2225</v>
      </c>
      <c r="BT45" s="91"/>
      <c r="BU45" s="91"/>
      <c r="BV45" s="91"/>
      <c r="BW45" s="91"/>
      <c r="BX45" s="91"/>
      <c r="BY45" s="133" t="s">
        <v>2226</v>
      </c>
      <c r="BZ45" s="91"/>
      <c r="CA45" s="91"/>
      <c r="CB45" s="91"/>
      <c r="CC45" s="91"/>
      <c r="CD45" s="91"/>
      <c r="CE45" s="146"/>
      <c r="CI45" s="133"/>
      <c r="CJ45" s="91"/>
      <c r="CK45" s="91"/>
      <c r="CL45" s="91"/>
      <c r="CM45" s="91"/>
      <c r="CN45" s="91"/>
      <c r="CO45" s="133" t="s">
        <v>2227</v>
      </c>
      <c r="CP45" s="91"/>
      <c r="CQ45" s="91"/>
      <c r="CR45" s="91"/>
      <c r="CS45" s="91"/>
      <c r="CT45" s="91"/>
      <c r="CU45" s="146"/>
      <c r="CY45" s="170" t="s">
        <v>2228</v>
      </c>
      <c r="CZ45" s="91"/>
      <c r="DA45" s="91"/>
      <c r="DB45" s="91"/>
      <c r="DC45" s="91"/>
      <c r="DD45" s="91"/>
      <c r="DE45" s="133" t="s">
        <v>2229</v>
      </c>
      <c r="DF45" s="91"/>
      <c r="DG45" s="91"/>
      <c r="DH45" s="91"/>
      <c r="DI45" s="91"/>
      <c r="DJ45" s="91"/>
      <c r="DK45" s="146"/>
      <c r="DO45" s="84"/>
      <c r="DP45" s="85"/>
      <c r="DQ45" s="85"/>
      <c r="DR45" s="85"/>
      <c r="DS45" s="85"/>
      <c r="DT45" s="85"/>
      <c r="DU45" s="84"/>
      <c r="DV45" s="85"/>
      <c r="DW45" s="85"/>
      <c r="DX45" s="85"/>
      <c r="DY45" s="85"/>
      <c r="DZ45" s="85"/>
      <c r="EA45" s="86"/>
      <c r="EE45" s="130" t="s">
        <v>1895</v>
      </c>
      <c r="EF45" s="131"/>
      <c r="EG45" s="131"/>
      <c r="EH45" s="131"/>
      <c r="EI45" s="131"/>
      <c r="EJ45" s="131"/>
      <c r="EK45" s="130" t="s">
        <v>1896</v>
      </c>
      <c r="EL45" s="131"/>
      <c r="EM45" s="131"/>
      <c r="EN45" s="131"/>
      <c r="EO45" s="131"/>
      <c r="EP45" s="131"/>
      <c r="EQ45" s="132"/>
      <c r="EU45" s="81" t="s">
        <v>1674</v>
      </c>
      <c r="EV45" s="82"/>
      <c r="EW45" s="82"/>
      <c r="EX45" s="82"/>
      <c r="EY45" s="82"/>
      <c r="EZ45" s="82"/>
      <c r="FA45" s="81" t="s">
        <v>1675</v>
      </c>
      <c r="FB45" s="82"/>
      <c r="FC45" s="82"/>
      <c r="FD45" s="82"/>
      <c r="FE45" s="82"/>
      <c r="FF45" s="82"/>
      <c r="FG45" s="83"/>
      <c r="FK45" s="81"/>
      <c r="FL45" s="82"/>
      <c r="FM45" s="82"/>
      <c r="FN45" s="82"/>
      <c r="FO45" s="82"/>
      <c r="FP45" s="82"/>
      <c r="FQ45" s="81"/>
      <c r="FR45" s="82"/>
      <c r="FS45" s="82"/>
      <c r="FT45" s="82"/>
      <c r="FU45" s="82"/>
      <c r="FV45" s="82"/>
      <c r="FW45" s="83"/>
      <c r="GA45" s="81" t="s">
        <v>1965</v>
      </c>
      <c r="GB45" s="82"/>
      <c r="GC45" s="82"/>
      <c r="GD45" s="82"/>
      <c r="GE45" s="82"/>
      <c r="GF45" s="82"/>
      <c r="GG45" s="81" t="s">
        <v>2909</v>
      </c>
      <c r="GH45" s="82"/>
      <c r="GI45" s="82"/>
      <c r="GJ45" s="82"/>
      <c r="GK45" s="82"/>
      <c r="GL45" s="82"/>
      <c r="GM45" s="83"/>
      <c r="GQ45" s="120" t="s">
        <v>2233</v>
      </c>
      <c r="GR45" s="121"/>
      <c r="GS45" s="121"/>
      <c r="GT45" s="121"/>
      <c r="GU45" s="121"/>
      <c r="GV45" s="121"/>
      <c r="GW45" s="120" t="s">
        <v>2234</v>
      </c>
      <c r="GX45" s="121"/>
      <c r="GY45" s="121"/>
      <c r="GZ45" s="121"/>
      <c r="HA45" s="121"/>
      <c r="HB45" s="121"/>
      <c r="HC45" s="122"/>
      <c r="HG45" s="141" t="s">
        <v>2235</v>
      </c>
      <c r="HH45" s="142"/>
      <c r="HI45" s="142"/>
      <c r="HJ45" s="142"/>
      <c r="HK45" s="142"/>
      <c r="HL45" s="142"/>
      <c r="HM45" s="142"/>
      <c r="HN45" s="143" t="s">
        <v>2236</v>
      </c>
      <c r="HO45" s="142"/>
      <c r="HP45" s="142"/>
      <c r="HQ45" s="142"/>
      <c r="HR45" s="142"/>
      <c r="HS45" s="142"/>
      <c r="HT45" s="142"/>
      <c r="HU45" s="142"/>
      <c r="HV45" s="144"/>
      <c r="HZ45" s="145" t="s">
        <v>2237</v>
      </c>
      <c r="IA45" s="128"/>
      <c r="IB45" s="128"/>
      <c r="IC45" s="128"/>
      <c r="ID45" s="128"/>
      <c r="IE45" s="128"/>
      <c r="IF45" s="128"/>
      <c r="IG45" s="145" t="s">
        <v>2238</v>
      </c>
      <c r="IH45" s="128"/>
      <c r="II45" s="128"/>
      <c r="IJ45" s="128"/>
      <c r="IK45" s="128"/>
      <c r="IL45" s="128"/>
      <c r="IM45" s="128"/>
      <c r="IN45" s="129"/>
      <c r="JI45" s="145" t="s">
        <v>2847</v>
      </c>
      <c r="JJ45" s="128"/>
      <c r="JK45" s="128"/>
      <c r="JL45" s="128"/>
      <c r="JM45" s="128"/>
      <c r="JN45" s="128"/>
      <c r="JO45" s="145" t="s">
        <v>2244</v>
      </c>
      <c r="JP45" s="128"/>
      <c r="JQ45" s="128"/>
      <c r="JR45" s="128"/>
      <c r="JS45" s="128"/>
      <c r="JT45" s="128"/>
      <c r="JU45" s="129"/>
    </row>
    <row r="46" spans="2:281">
      <c r="B46" s="81" t="s">
        <v>2239</v>
      </c>
      <c r="C46" s="82"/>
      <c r="D46" s="82"/>
      <c r="E46" s="82"/>
      <c r="F46" s="82"/>
      <c r="G46" s="82"/>
      <c r="H46" s="81" t="s">
        <v>2240</v>
      </c>
      <c r="I46" s="82"/>
      <c r="J46" s="82"/>
      <c r="K46" s="82"/>
      <c r="L46" s="82"/>
      <c r="M46" s="82"/>
      <c r="N46" s="83"/>
      <c r="O46" s="82"/>
      <c r="P46" s="82"/>
      <c r="Q46" s="82"/>
      <c r="R46" s="81" t="s">
        <v>2239</v>
      </c>
      <c r="S46" s="82"/>
      <c r="T46" s="82"/>
      <c r="U46" s="82"/>
      <c r="V46" s="82"/>
      <c r="W46" s="82"/>
      <c r="X46" s="81" t="s">
        <v>1305</v>
      </c>
      <c r="Y46" s="82"/>
      <c r="Z46" s="82"/>
      <c r="AA46" s="82"/>
      <c r="AB46" s="82"/>
      <c r="AC46" s="82"/>
      <c r="AD46" s="83"/>
      <c r="AE46" s="82"/>
      <c r="AH46" s="81"/>
      <c r="AI46" s="82"/>
      <c r="AJ46" s="82"/>
      <c r="AK46" s="82"/>
      <c r="AL46" s="82"/>
      <c r="AM46" s="82"/>
      <c r="AN46" s="82"/>
      <c r="AO46" s="82"/>
      <c r="AP46" s="82"/>
      <c r="AQ46" s="81"/>
      <c r="AR46" s="82"/>
      <c r="AS46" s="82"/>
      <c r="AT46" s="82"/>
      <c r="AU46" s="82"/>
      <c r="AV46" s="82"/>
      <c r="AW46" s="82"/>
      <c r="AX46" s="82"/>
      <c r="AY46" s="83"/>
      <c r="BC46" s="290" t="s">
        <v>2241</v>
      </c>
      <c r="BD46" s="291"/>
      <c r="BE46" s="291"/>
      <c r="BF46" s="291"/>
      <c r="BG46" s="291"/>
      <c r="BH46" s="291"/>
      <c r="BI46" s="290" t="s">
        <v>2242</v>
      </c>
      <c r="BJ46" s="291"/>
      <c r="BK46" s="291"/>
      <c r="BL46" s="291"/>
      <c r="BM46" s="291"/>
      <c r="BN46" s="291"/>
      <c r="BO46" s="292"/>
      <c r="BS46" s="133" t="s">
        <v>2243</v>
      </c>
      <c r="BT46" s="91"/>
      <c r="BU46" s="91"/>
      <c r="BV46" s="91"/>
      <c r="BW46" s="91"/>
      <c r="BX46" s="91"/>
      <c r="BY46" s="133" t="s">
        <v>2244</v>
      </c>
      <c r="BZ46" s="91"/>
      <c r="CA46" s="91"/>
      <c r="CB46" s="91"/>
      <c r="CC46" s="91"/>
      <c r="CD46" s="91"/>
      <c r="CE46" s="146"/>
      <c r="CI46" s="133"/>
      <c r="CJ46" s="91"/>
      <c r="CK46" s="91"/>
      <c r="CL46" s="91"/>
      <c r="CM46" s="91"/>
      <c r="CN46" s="91"/>
      <c r="CO46" s="133" t="s">
        <v>2245</v>
      </c>
      <c r="CP46" s="91"/>
      <c r="CQ46" s="91"/>
      <c r="CR46" s="91"/>
      <c r="CS46" s="91"/>
      <c r="CT46" s="91"/>
      <c r="CU46" s="146"/>
      <c r="CY46" s="170" t="s">
        <v>2246</v>
      </c>
      <c r="CZ46" s="91"/>
      <c r="DA46" s="91"/>
      <c r="DB46" s="91"/>
      <c r="DC46" s="91"/>
      <c r="DD46" s="91"/>
      <c r="DE46" s="133" t="s">
        <v>2247</v>
      </c>
      <c r="DF46" s="91"/>
      <c r="DG46" s="91"/>
      <c r="DH46" s="91"/>
      <c r="DI46" s="91"/>
      <c r="DJ46" s="91"/>
      <c r="DK46" s="146"/>
      <c r="DO46" s="81"/>
      <c r="DP46" s="82"/>
      <c r="DQ46" s="82"/>
      <c r="DR46" s="82"/>
      <c r="DS46" s="82"/>
      <c r="DT46" s="82"/>
      <c r="DU46" s="81"/>
      <c r="DV46" s="82"/>
      <c r="DW46" s="82"/>
      <c r="DX46" s="82"/>
      <c r="DY46" s="82"/>
      <c r="DZ46" s="82"/>
      <c r="EA46" s="83"/>
      <c r="EE46" s="130" t="s">
        <v>1918</v>
      </c>
      <c r="EF46" s="131"/>
      <c r="EG46" s="131"/>
      <c r="EH46" s="131"/>
      <c r="EI46" s="131"/>
      <c r="EJ46" s="131"/>
      <c r="EK46" s="130" t="s">
        <v>1919</v>
      </c>
      <c r="EL46" s="131"/>
      <c r="EM46" s="131"/>
      <c r="EN46" s="131"/>
      <c r="EO46" s="131"/>
      <c r="EP46" s="131"/>
      <c r="EQ46" s="132"/>
      <c r="EU46" s="81" t="s">
        <v>1699</v>
      </c>
      <c r="EV46" s="82"/>
      <c r="EW46" s="82"/>
      <c r="EX46" s="82"/>
      <c r="EY46" s="82"/>
      <c r="EZ46" s="82"/>
      <c r="FA46" s="81" t="s">
        <v>1700</v>
      </c>
      <c r="FB46" s="82"/>
      <c r="FC46" s="82"/>
      <c r="FD46" s="82"/>
      <c r="FE46" s="82"/>
      <c r="FF46" s="82"/>
      <c r="FG46" s="83"/>
      <c r="FK46" s="84"/>
      <c r="FL46" s="85"/>
      <c r="FM46" s="85"/>
      <c r="FN46" s="85"/>
      <c r="FO46" s="85"/>
      <c r="FP46" s="85"/>
      <c r="FQ46" s="84"/>
      <c r="FR46" s="85"/>
      <c r="FS46" s="85"/>
      <c r="FT46" s="85"/>
      <c r="FU46" s="85"/>
      <c r="FV46" s="85"/>
      <c r="FW46" s="86"/>
      <c r="GA46" s="81" t="s">
        <v>1989</v>
      </c>
      <c r="GB46" s="82"/>
      <c r="GC46" s="82"/>
      <c r="GD46" s="82"/>
      <c r="GE46" s="82"/>
      <c r="GF46" s="82"/>
      <c r="GG46" s="81" t="s">
        <v>2910</v>
      </c>
      <c r="GH46" s="82"/>
      <c r="GI46" s="82"/>
      <c r="GJ46" s="82"/>
      <c r="GK46" s="82"/>
      <c r="GL46" s="82"/>
      <c r="GM46" s="83"/>
      <c r="GQ46" s="120" t="s">
        <v>2113</v>
      </c>
      <c r="GR46" s="121"/>
      <c r="GS46" s="121"/>
      <c r="GT46" s="121"/>
      <c r="GU46" s="121"/>
      <c r="GV46" s="121"/>
      <c r="GW46" s="120" t="s">
        <v>1679</v>
      </c>
      <c r="GX46" s="121"/>
      <c r="GY46" s="121"/>
      <c r="GZ46" s="121"/>
      <c r="HA46" s="121"/>
      <c r="HB46" s="121"/>
      <c r="HC46" s="122"/>
      <c r="HG46" s="141" t="s">
        <v>2250</v>
      </c>
      <c r="HH46" s="142"/>
      <c r="HI46" s="142"/>
      <c r="HJ46" s="142"/>
      <c r="HK46" s="142"/>
      <c r="HL46" s="142"/>
      <c r="HM46" s="142"/>
      <c r="HN46" s="143" t="s">
        <v>2251</v>
      </c>
      <c r="HO46" s="142"/>
      <c r="HP46" s="142"/>
      <c r="HQ46" s="142"/>
      <c r="HR46" s="142"/>
      <c r="HS46" s="142"/>
      <c r="HT46" s="142"/>
      <c r="HU46" s="142"/>
      <c r="HV46" s="144"/>
      <c r="HZ46" s="145" t="s">
        <v>2252</v>
      </c>
      <c r="IA46" s="128"/>
      <c r="IB46" s="128"/>
      <c r="IC46" s="128"/>
      <c r="ID46" s="128"/>
      <c r="IE46" s="128"/>
      <c r="IF46" s="128"/>
      <c r="IG46" s="145" t="s">
        <v>2253</v>
      </c>
      <c r="IH46" s="128"/>
      <c r="II46" s="128"/>
      <c r="IJ46" s="128"/>
      <c r="IK46" s="128"/>
      <c r="IL46" s="128"/>
      <c r="IM46" s="128"/>
      <c r="IN46" s="129"/>
      <c r="JI46" s="145" t="s">
        <v>2851</v>
      </c>
      <c r="JJ46" s="128"/>
      <c r="JK46" s="128"/>
      <c r="JL46" s="128"/>
      <c r="JM46" s="128"/>
      <c r="JN46" s="128"/>
      <c r="JO46" s="145" t="s">
        <v>2259</v>
      </c>
      <c r="JP46" s="128"/>
      <c r="JQ46" s="128"/>
      <c r="JR46" s="128"/>
      <c r="JS46" s="128"/>
      <c r="JT46" s="128"/>
      <c r="JU46" s="129"/>
    </row>
    <row r="47" spans="2:281">
      <c r="B47" s="81" t="s">
        <v>2254</v>
      </c>
      <c r="C47" s="82"/>
      <c r="D47" s="82"/>
      <c r="E47" s="82"/>
      <c r="F47" s="82"/>
      <c r="G47" s="82"/>
      <c r="H47" s="81" t="s">
        <v>2255</v>
      </c>
      <c r="I47" s="82"/>
      <c r="J47" s="82"/>
      <c r="K47" s="82"/>
      <c r="L47" s="82"/>
      <c r="M47" s="82"/>
      <c r="N47" s="83"/>
      <c r="O47" s="82"/>
      <c r="P47" s="82"/>
      <c r="Q47" s="82"/>
      <c r="R47" s="81" t="s">
        <v>2254</v>
      </c>
      <c r="S47" s="82"/>
      <c r="T47" s="82"/>
      <c r="U47" s="82"/>
      <c r="V47" s="82"/>
      <c r="W47" s="82"/>
      <c r="X47" s="81" t="s">
        <v>2255</v>
      </c>
      <c r="Y47" s="82"/>
      <c r="Z47" s="82"/>
      <c r="AA47" s="82"/>
      <c r="AB47" s="82"/>
      <c r="AC47" s="82"/>
      <c r="AD47" s="83"/>
      <c r="AE47" s="82"/>
      <c r="AH47" s="84"/>
      <c r="AI47" s="85"/>
      <c r="AJ47" s="85"/>
      <c r="AK47" s="85"/>
      <c r="AL47" s="85"/>
      <c r="AM47" s="85"/>
      <c r="AN47" s="85"/>
      <c r="AO47" s="85"/>
      <c r="AP47" s="85"/>
      <c r="AQ47" s="84"/>
      <c r="AR47" s="85"/>
      <c r="AS47" s="85"/>
      <c r="AT47" s="85"/>
      <c r="AU47" s="85"/>
      <c r="AV47" s="85"/>
      <c r="AW47" s="85"/>
      <c r="AX47" s="85"/>
      <c r="AY47" s="86"/>
      <c r="BC47" s="290" t="s">
        <v>2256</v>
      </c>
      <c r="BD47" s="291"/>
      <c r="BE47" s="291"/>
      <c r="BF47" s="291"/>
      <c r="BG47" s="291"/>
      <c r="BH47" s="291"/>
      <c r="BI47" s="290" t="s">
        <v>2257</v>
      </c>
      <c r="BJ47" s="291"/>
      <c r="BK47" s="291"/>
      <c r="BL47" s="291"/>
      <c r="BM47" s="291"/>
      <c r="BN47" s="291"/>
      <c r="BO47" s="292"/>
      <c r="BS47" s="133" t="s">
        <v>2258</v>
      </c>
      <c r="BT47" s="91"/>
      <c r="BU47" s="91"/>
      <c r="BV47" s="91"/>
      <c r="BW47" s="91"/>
      <c r="BX47" s="91"/>
      <c r="BY47" s="133" t="s">
        <v>2259</v>
      </c>
      <c r="BZ47" s="91"/>
      <c r="CA47" s="91"/>
      <c r="CB47" s="91"/>
      <c r="CC47" s="91"/>
      <c r="CD47" s="91"/>
      <c r="CE47" s="146"/>
      <c r="CI47" s="133"/>
      <c r="CJ47" s="91"/>
      <c r="CK47" s="91"/>
      <c r="CL47" s="91"/>
      <c r="CM47" s="91"/>
      <c r="CN47" s="91"/>
      <c r="CO47" s="133" t="s">
        <v>2260</v>
      </c>
      <c r="CP47" s="91"/>
      <c r="CQ47" s="91"/>
      <c r="CR47" s="91"/>
      <c r="CS47" s="91"/>
      <c r="CT47" s="91"/>
      <c r="CU47" s="146"/>
      <c r="CY47" s="170" t="s">
        <v>2261</v>
      </c>
      <c r="CZ47" s="91"/>
      <c r="DA47" s="91"/>
      <c r="DB47" s="91"/>
      <c r="DC47" s="91"/>
      <c r="DD47" s="91"/>
      <c r="DE47" s="133" t="s">
        <v>2262</v>
      </c>
      <c r="DF47" s="91"/>
      <c r="DG47" s="91"/>
      <c r="DH47" s="91"/>
      <c r="DI47" s="91"/>
      <c r="DJ47" s="91"/>
      <c r="DK47" s="146"/>
      <c r="DO47" s="81"/>
      <c r="DP47" s="82"/>
      <c r="DQ47" s="82"/>
      <c r="DR47" s="82"/>
      <c r="DS47" s="82"/>
      <c r="DT47" s="82"/>
      <c r="DU47" s="81"/>
      <c r="DV47" s="82"/>
      <c r="DW47" s="82"/>
      <c r="DX47" s="82"/>
      <c r="DY47" s="82"/>
      <c r="DZ47" s="82"/>
      <c r="EA47" s="83"/>
      <c r="EE47" s="130" t="s">
        <v>1942</v>
      </c>
      <c r="EF47" s="131"/>
      <c r="EG47" s="131"/>
      <c r="EH47" s="131"/>
      <c r="EI47" s="131"/>
      <c r="EJ47" s="131"/>
      <c r="EK47" s="130" t="s">
        <v>1943</v>
      </c>
      <c r="EL47" s="131"/>
      <c r="EM47" s="131"/>
      <c r="EN47" s="131"/>
      <c r="EO47" s="131"/>
      <c r="EP47" s="131"/>
      <c r="EQ47" s="132"/>
      <c r="EU47" s="81" t="s">
        <v>1723</v>
      </c>
      <c r="EV47" s="82"/>
      <c r="EW47" s="82"/>
      <c r="EX47" s="82"/>
      <c r="EY47" s="82"/>
      <c r="EZ47" s="82"/>
      <c r="FA47" s="81" t="s">
        <v>1724</v>
      </c>
      <c r="FB47" s="82"/>
      <c r="FC47" s="82"/>
      <c r="FD47" s="82"/>
      <c r="FE47" s="82"/>
      <c r="FF47" s="82"/>
      <c r="FG47" s="83"/>
      <c r="GA47" s="81" t="s">
        <v>2912</v>
      </c>
      <c r="GB47" s="82"/>
      <c r="GC47" s="82"/>
      <c r="GD47" s="82"/>
      <c r="GE47" s="82"/>
      <c r="GF47" s="82"/>
      <c r="GG47" s="81" t="s">
        <v>2911</v>
      </c>
      <c r="GH47" s="82"/>
      <c r="GI47" s="82"/>
      <c r="GJ47" s="82"/>
      <c r="GK47" s="82"/>
      <c r="GL47" s="82"/>
      <c r="GM47" s="83"/>
      <c r="GQ47" s="120" t="s">
        <v>1579</v>
      </c>
      <c r="GR47" s="139"/>
      <c r="GS47" s="139"/>
      <c r="GT47" s="139"/>
      <c r="GU47" s="139"/>
      <c r="GV47" s="139"/>
      <c r="GW47" s="120" t="s">
        <v>2137</v>
      </c>
      <c r="GX47" s="139"/>
      <c r="GY47" s="139"/>
      <c r="GZ47" s="139"/>
      <c r="HA47" s="139"/>
      <c r="HB47" s="139"/>
      <c r="HC47" s="140"/>
      <c r="HG47" s="141" t="s">
        <v>2265</v>
      </c>
      <c r="HH47" s="142"/>
      <c r="HI47" s="142"/>
      <c r="HJ47" s="142"/>
      <c r="HK47" s="142"/>
      <c r="HL47" s="142"/>
      <c r="HM47" s="142"/>
      <c r="HN47" s="143" t="s">
        <v>2266</v>
      </c>
      <c r="HO47" s="142"/>
      <c r="HP47" s="142"/>
      <c r="HQ47" s="142"/>
      <c r="HR47" s="142"/>
      <c r="HS47" s="142"/>
      <c r="HT47" s="142"/>
      <c r="HU47" s="142"/>
      <c r="HV47" s="144"/>
      <c r="HZ47" s="145" t="s">
        <v>2267</v>
      </c>
      <c r="IA47" s="128"/>
      <c r="IB47" s="128"/>
      <c r="IC47" s="128"/>
      <c r="ID47" s="128"/>
      <c r="IE47" s="128"/>
      <c r="IF47" s="128"/>
      <c r="IG47" s="145" t="s">
        <v>2268</v>
      </c>
      <c r="IH47" s="128"/>
      <c r="II47" s="128"/>
      <c r="IJ47" s="128"/>
      <c r="IK47" s="128"/>
      <c r="IL47" s="128"/>
      <c r="IM47" s="128"/>
      <c r="IN47" s="129"/>
      <c r="JI47" s="145" t="s">
        <v>2852</v>
      </c>
      <c r="JJ47" s="128"/>
      <c r="JK47" s="128"/>
      <c r="JL47" s="128"/>
      <c r="JM47" s="128"/>
      <c r="JN47" s="128"/>
      <c r="JO47" s="145" t="s">
        <v>2274</v>
      </c>
      <c r="JP47" s="128"/>
      <c r="JQ47" s="128"/>
      <c r="JR47" s="128"/>
      <c r="JS47" s="128"/>
      <c r="JT47" s="128"/>
      <c r="JU47" s="129"/>
    </row>
    <row r="48" spans="2:281">
      <c r="B48" s="81" t="s">
        <v>2269</v>
      </c>
      <c r="C48" s="82"/>
      <c r="D48" s="82"/>
      <c r="E48" s="82"/>
      <c r="F48" s="82"/>
      <c r="G48" s="82"/>
      <c r="H48" s="81" t="s">
        <v>2270</v>
      </c>
      <c r="I48" s="82"/>
      <c r="J48" s="82"/>
      <c r="K48" s="82"/>
      <c r="L48" s="82"/>
      <c r="M48" s="82"/>
      <c r="N48" s="83"/>
      <c r="O48" s="82"/>
      <c r="P48" s="82"/>
      <c r="Q48" s="82"/>
      <c r="R48" s="81" t="s">
        <v>2269</v>
      </c>
      <c r="S48" s="82"/>
      <c r="T48" s="82"/>
      <c r="U48" s="82"/>
      <c r="V48" s="82"/>
      <c r="W48" s="82"/>
      <c r="X48" s="81" t="s">
        <v>1300</v>
      </c>
      <c r="Y48" s="82"/>
      <c r="Z48" s="82"/>
      <c r="AA48" s="82"/>
      <c r="AB48" s="82"/>
      <c r="AC48" s="82"/>
      <c r="AD48" s="83"/>
      <c r="AE48" s="82"/>
      <c r="BC48" s="290" t="s">
        <v>2271</v>
      </c>
      <c r="BD48" s="291"/>
      <c r="BE48" s="291"/>
      <c r="BF48" s="291"/>
      <c r="BG48" s="291"/>
      <c r="BH48" s="291"/>
      <c r="BI48" s="290" t="s">
        <v>2272</v>
      </c>
      <c r="BJ48" s="291"/>
      <c r="BK48" s="291"/>
      <c r="BL48" s="291"/>
      <c r="BM48" s="291"/>
      <c r="BN48" s="291"/>
      <c r="BO48" s="292"/>
      <c r="BS48" s="133" t="s">
        <v>2273</v>
      </c>
      <c r="BT48" s="134"/>
      <c r="BU48" s="134"/>
      <c r="BV48" s="134"/>
      <c r="BW48" s="134"/>
      <c r="BX48" s="134"/>
      <c r="BY48" s="133" t="s">
        <v>2274</v>
      </c>
      <c r="BZ48" s="134"/>
      <c r="CA48" s="134"/>
      <c r="CB48" s="134"/>
      <c r="CC48" s="134"/>
      <c r="CD48" s="134"/>
      <c r="CE48" s="146"/>
      <c r="CI48" s="133"/>
      <c r="CJ48" s="134"/>
      <c r="CK48" s="134"/>
      <c r="CL48" s="134"/>
      <c r="CM48" s="134"/>
      <c r="CN48" s="134"/>
      <c r="CO48" s="133"/>
      <c r="CP48" s="134"/>
      <c r="CQ48" s="134"/>
      <c r="CR48" s="134"/>
      <c r="CS48" s="134"/>
      <c r="CT48" s="134"/>
      <c r="CU48" s="135"/>
      <c r="CY48" s="170" t="s">
        <v>2275</v>
      </c>
      <c r="CZ48" s="134"/>
      <c r="DA48" s="134"/>
      <c r="DB48" s="134"/>
      <c r="DC48" s="134"/>
      <c r="DD48" s="134"/>
      <c r="DE48" s="133" t="s">
        <v>2276</v>
      </c>
      <c r="DF48" s="134"/>
      <c r="DG48" s="134"/>
      <c r="DH48" s="134"/>
      <c r="DI48" s="134"/>
      <c r="DJ48" s="134"/>
      <c r="DK48" s="135"/>
      <c r="DO48" s="84"/>
      <c r="DP48" s="85"/>
      <c r="DQ48" s="85"/>
      <c r="DR48" s="85"/>
      <c r="DS48" s="85"/>
      <c r="DT48" s="85"/>
      <c r="DU48" s="84"/>
      <c r="DV48" s="85"/>
      <c r="DW48" s="85"/>
      <c r="DX48" s="85"/>
      <c r="DY48" s="85"/>
      <c r="DZ48" s="85"/>
      <c r="EA48" s="86"/>
      <c r="EE48" s="130" t="s">
        <v>1963</v>
      </c>
      <c r="EF48" s="131"/>
      <c r="EG48" s="131"/>
      <c r="EH48" s="131"/>
      <c r="EI48" s="131"/>
      <c r="EJ48" s="131"/>
      <c r="EK48" s="130" t="s">
        <v>1964</v>
      </c>
      <c r="EL48" s="131"/>
      <c r="EM48" s="131"/>
      <c r="EN48" s="131"/>
      <c r="EO48" s="131"/>
      <c r="EP48" s="131"/>
      <c r="EQ48" s="132"/>
      <c r="EU48" s="81" t="s">
        <v>1747</v>
      </c>
      <c r="EV48" s="82"/>
      <c r="EW48" s="82"/>
      <c r="EX48" s="82"/>
      <c r="EY48" s="82"/>
      <c r="EZ48" s="82"/>
      <c r="FA48" s="81" t="s">
        <v>1748</v>
      </c>
      <c r="FB48" s="82"/>
      <c r="FC48" s="82"/>
      <c r="FD48" s="82"/>
      <c r="FE48" s="82"/>
      <c r="FF48" s="82"/>
      <c r="FG48" s="83"/>
      <c r="GA48" s="81" t="s">
        <v>3058</v>
      </c>
      <c r="GB48" s="82"/>
      <c r="GC48" s="82"/>
      <c r="GD48" s="82"/>
      <c r="GE48" s="82"/>
      <c r="GF48" s="82"/>
      <c r="GG48" s="81" t="s">
        <v>3059</v>
      </c>
      <c r="GH48" s="82"/>
      <c r="GI48" s="82"/>
      <c r="GJ48" s="82"/>
      <c r="GK48" s="82"/>
      <c r="GL48" s="82"/>
      <c r="GM48" s="83"/>
      <c r="GQ48" s="138" t="s">
        <v>2282</v>
      </c>
      <c r="GR48" s="139"/>
      <c r="GS48" s="139"/>
      <c r="GT48" s="139"/>
      <c r="GU48" s="139"/>
      <c r="GV48" s="139"/>
      <c r="GW48" s="138" t="s">
        <v>2283</v>
      </c>
      <c r="GX48" s="139"/>
      <c r="GY48" s="139"/>
      <c r="GZ48" s="139"/>
      <c r="HA48" s="139"/>
      <c r="HB48" s="139"/>
      <c r="HC48" s="140"/>
      <c r="HG48" s="141" t="s">
        <v>2284</v>
      </c>
      <c r="HH48" s="142"/>
      <c r="HI48" s="142"/>
      <c r="HJ48" s="142"/>
      <c r="HK48" s="142"/>
      <c r="HL48" s="142"/>
      <c r="HM48" s="142"/>
      <c r="HN48" s="143" t="s">
        <v>2285</v>
      </c>
      <c r="HO48" s="142"/>
      <c r="HP48" s="142"/>
      <c r="HQ48" s="142"/>
      <c r="HR48" s="142"/>
      <c r="HS48" s="142"/>
      <c r="HT48" s="142"/>
      <c r="HU48" s="142"/>
      <c r="HV48" s="144"/>
      <c r="HZ48" s="145" t="s">
        <v>2286</v>
      </c>
      <c r="IA48" s="128"/>
      <c r="IB48" s="128"/>
      <c r="IC48" s="128"/>
      <c r="ID48" s="128"/>
      <c r="IE48" s="128"/>
      <c r="IF48" s="128"/>
      <c r="IG48" s="145" t="s">
        <v>2287</v>
      </c>
      <c r="IH48" s="128"/>
      <c r="II48" s="128"/>
      <c r="IJ48" s="128"/>
      <c r="IK48" s="128"/>
      <c r="IL48" s="128"/>
      <c r="IM48" s="128"/>
      <c r="IN48" s="129"/>
      <c r="JI48" s="145" t="s">
        <v>2853</v>
      </c>
      <c r="JJ48" s="128"/>
      <c r="JK48" s="128"/>
      <c r="JL48" s="128"/>
      <c r="JM48" s="128"/>
      <c r="JN48" s="128"/>
      <c r="JO48" s="145" t="s">
        <v>2293</v>
      </c>
      <c r="JP48" s="128"/>
      <c r="JQ48" s="128"/>
      <c r="JR48" s="128"/>
      <c r="JS48" s="128"/>
      <c r="JT48" s="128"/>
      <c r="JU48" s="129"/>
    </row>
    <row r="49" spans="2:281">
      <c r="B49" s="81" t="s">
        <v>2288</v>
      </c>
      <c r="C49" s="82"/>
      <c r="D49" s="82"/>
      <c r="E49" s="82"/>
      <c r="F49" s="82"/>
      <c r="G49" s="82"/>
      <c r="H49" s="81" t="s">
        <v>2289</v>
      </c>
      <c r="I49" s="82"/>
      <c r="J49" s="82"/>
      <c r="K49" s="82"/>
      <c r="L49" s="82"/>
      <c r="M49" s="82"/>
      <c r="N49" s="83"/>
      <c r="O49" s="82"/>
      <c r="P49" s="82"/>
      <c r="Q49" s="82"/>
      <c r="R49" s="81" t="s">
        <v>2288</v>
      </c>
      <c r="S49" s="82"/>
      <c r="T49" s="82"/>
      <c r="U49" s="82"/>
      <c r="V49" s="82"/>
      <c r="W49" s="82"/>
      <c r="X49" s="81" t="s">
        <v>2289</v>
      </c>
      <c r="Y49" s="82"/>
      <c r="Z49" s="82"/>
      <c r="AA49" s="82"/>
      <c r="AB49" s="82"/>
      <c r="AC49" s="82"/>
      <c r="AD49" s="83"/>
      <c r="AE49" s="82"/>
      <c r="BC49" s="290" t="s">
        <v>2290</v>
      </c>
      <c r="BD49" s="291"/>
      <c r="BE49" s="291"/>
      <c r="BF49" s="291"/>
      <c r="BG49" s="291"/>
      <c r="BH49" s="291"/>
      <c r="BI49" s="290" t="s">
        <v>2291</v>
      </c>
      <c r="BJ49" s="291"/>
      <c r="BK49" s="291"/>
      <c r="BL49" s="291"/>
      <c r="BM49" s="291"/>
      <c r="BN49" s="291"/>
      <c r="BO49" s="292"/>
      <c r="BS49" s="133" t="s">
        <v>2292</v>
      </c>
      <c r="BT49" s="134"/>
      <c r="BU49" s="134"/>
      <c r="BV49" s="134"/>
      <c r="BW49" s="134"/>
      <c r="BX49" s="134"/>
      <c r="BY49" s="133" t="s">
        <v>2293</v>
      </c>
      <c r="BZ49" s="134"/>
      <c r="CA49" s="134"/>
      <c r="CB49" s="134"/>
      <c r="CC49" s="134"/>
      <c r="CD49" s="134"/>
      <c r="CE49" s="146"/>
      <c r="CI49" s="84"/>
      <c r="CJ49" s="85"/>
      <c r="CK49" s="85"/>
      <c r="CL49" s="85"/>
      <c r="CM49" s="85"/>
      <c r="CN49" s="85"/>
      <c r="CO49" s="84"/>
      <c r="CP49" s="85"/>
      <c r="CQ49" s="85"/>
      <c r="CR49" s="85"/>
      <c r="CS49" s="85"/>
      <c r="CT49" s="85"/>
      <c r="CU49" s="86"/>
      <c r="CY49" s="170" t="s">
        <v>2294</v>
      </c>
      <c r="CZ49" s="134"/>
      <c r="DA49" s="134"/>
      <c r="DB49" s="134"/>
      <c r="DC49" s="134"/>
      <c r="DD49" s="134"/>
      <c r="DE49" s="133" t="s">
        <v>2295</v>
      </c>
      <c r="DF49" s="134"/>
      <c r="DG49" s="134"/>
      <c r="DH49" s="134"/>
      <c r="DI49" s="134"/>
      <c r="DJ49" s="134"/>
      <c r="DK49" s="135"/>
      <c r="EE49" s="130" t="s">
        <v>1986</v>
      </c>
      <c r="EF49" s="131"/>
      <c r="EG49" s="131"/>
      <c r="EH49" s="131"/>
      <c r="EI49" s="131"/>
      <c r="EJ49" s="131"/>
      <c r="EK49" s="130" t="s">
        <v>1987</v>
      </c>
      <c r="EL49" s="131"/>
      <c r="EM49" s="131"/>
      <c r="EN49" s="131"/>
      <c r="EO49" s="131"/>
      <c r="EP49" s="131"/>
      <c r="EQ49" s="132"/>
      <c r="EU49" s="81" t="s">
        <v>1773</v>
      </c>
      <c r="EV49" s="82"/>
      <c r="EW49" s="82"/>
      <c r="EX49" s="82"/>
      <c r="EY49" s="82"/>
      <c r="EZ49" s="82"/>
      <c r="FA49" s="81" t="s">
        <v>1774</v>
      </c>
      <c r="FB49" s="82"/>
      <c r="FC49" s="82"/>
      <c r="FD49" s="82"/>
      <c r="FE49" s="82"/>
      <c r="FF49" s="82"/>
      <c r="FG49" s="83"/>
      <c r="FK49" t="s">
        <v>2906</v>
      </c>
      <c r="GA49" s="84"/>
      <c r="GB49" s="85"/>
      <c r="GC49" s="85"/>
      <c r="GD49" s="85"/>
      <c r="GE49" s="85"/>
      <c r="GF49" s="85"/>
      <c r="GG49" s="84"/>
      <c r="GH49" s="85"/>
      <c r="GI49" s="85"/>
      <c r="GJ49" s="85"/>
      <c r="GK49" s="85"/>
      <c r="GL49" s="85"/>
      <c r="GM49" s="86"/>
      <c r="GQ49" s="138" t="s">
        <v>2263</v>
      </c>
      <c r="GR49" s="139"/>
      <c r="GS49" s="139"/>
      <c r="GT49" s="139"/>
      <c r="GU49" s="139"/>
      <c r="GV49" s="139"/>
      <c r="GW49" s="138" t="s">
        <v>2301</v>
      </c>
      <c r="GX49" s="139"/>
      <c r="GY49" s="139"/>
      <c r="GZ49" s="139"/>
      <c r="HA49" s="139"/>
      <c r="HB49" s="139"/>
      <c r="HC49" s="140"/>
      <c r="HG49" s="141" t="s">
        <v>2302</v>
      </c>
      <c r="HH49" s="142"/>
      <c r="HI49" s="142"/>
      <c r="HJ49" s="142"/>
      <c r="HK49" s="142"/>
      <c r="HL49" s="142"/>
      <c r="HM49" s="142"/>
      <c r="HN49" s="143" t="s">
        <v>2303</v>
      </c>
      <c r="HO49" s="142"/>
      <c r="HP49" s="142"/>
      <c r="HQ49" s="142"/>
      <c r="HR49" s="142"/>
      <c r="HS49" s="142"/>
      <c r="HT49" s="142"/>
      <c r="HU49" s="142"/>
      <c r="HV49" s="144"/>
      <c r="HZ49" s="145" t="s">
        <v>2304</v>
      </c>
      <c r="IA49" s="128"/>
      <c r="IB49" s="128"/>
      <c r="IC49" s="128"/>
      <c r="ID49" s="128"/>
      <c r="IE49" s="128"/>
      <c r="IF49" s="128"/>
      <c r="IG49" s="145" t="s">
        <v>2305</v>
      </c>
      <c r="IH49" s="128"/>
      <c r="II49" s="128"/>
      <c r="IJ49" s="128"/>
      <c r="IK49" s="128"/>
      <c r="IL49" s="128"/>
      <c r="IM49" s="128"/>
      <c r="IN49" s="129"/>
      <c r="JI49" s="145" t="s">
        <v>2854</v>
      </c>
      <c r="JJ49" s="128"/>
      <c r="JK49" s="128"/>
      <c r="JL49" s="128"/>
      <c r="JM49" s="128"/>
      <c r="JN49" s="128"/>
      <c r="JO49" s="145" t="s">
        <v>2311</v>
      </c>
      <c r="JP49" s="128"/>
      <c r="JQ49" s="128"/>
      <c r="JR49" s="128"/>
      <c r="JS49" s="128"/>
      <c r="JT49" s="128"/>
      <c r="JU49" s="129"/>
    </row>
    <row r="50" spans="2:281" ht="17.25">
      <c r="B50" s="81" t="s">
        <v>2306</v>
      </c>
      <c r="C50" s="82"/>
      <c r="D50" s="82"/>
      <c r="E50" s="82"/>
      <c r="F50" s="82"/>
      <c r="G50" s="82"/>
      <c r="H50" s="81" t="s">
        <v>2307</v>
      </c>
      <c r="I50" s="82"/>
      <c r="J50" s="82"/>
      <c r="K50" s="82"/>
      <c r="L50" s="82"/>
      <c r="M50" s="82"/>
      <c r="N50" s="83"/>
      <c r="O50" s="82"/>
      <c r="P50" s="82"/>
      <c r="Q50" s="82"/>
      <c r="R50" s="81" t="s">
        <v>2306</v>
      </c>
      <c r="S50" s="82"/>
      <c r="T50" s="82"/>
      <c r="U50" s="82"/>
      <c r="V50" s="82"/>
      <c r="W50" s="82"/>
      <c r="X50" s="81" t="s">
        <v>2307</v>
      </c>
      <c r="Y50" s="82"/>
      <c r="Z50" s="82"/>
      <c r="AA50" s="82"/>
      <c r="AB50" s="82"/>
      <c r="AC50" s="82"/>
      <c r="AD50" s="83"/>
      <c r="AE50" s="82"/>
      <c r="AH50" t="s">
        <v>2940</v>
      </c>
      <c r="BC50" s="290" t="s">
        <v>2308</v>
      </c>
      <c r="BD50" s="291"/>
      <c r="BE50" s="291"/>
      <c r="BF50" s="291"/>
      <c r="BG50" s="291"/>
      <c r="BH50" s="291"/>
      <c r="BI50" s="290" t="s">
        <v>2309</v>
      </c>
      <c r="BJ50" s="291"/>
      <c r="BK50" s="291"/>
      <c r="BL50" s="291"/>
      <c r="BM50" s="291"/>
      <c r="BN50" s="291"/>
      <c r="BO50" s="292"/>
      <c r="BS50" s="133" t="s">
        <v>2310</v>
      </c>
      <c r="BT50" s="134"/>
      <c r="BU50" s="134"/>
      <c r="BV50" s="134"/>
      <c r="BW50" s="134"/>
      <c r="BX50" s="134"/>
      <c r="BY50" s="133" t="s">
        <v>2311</v>
      </c>
      <c r="BZ50" s="134"/>
      <c r="CA50" s="134"/>
      <c r="CB50" s="134"/>
      <c r="CC50" s="134"/>
      <c r="CD50" s="134"/>
      <c r="CE50" s="146"/>
      <c r="CI50" s="81"/>
      <c r="CJ50" s="82"/>
      <c r="CK50" s="82"/>
      <c r="CL50" s="82"/>
      <c r="CM50" s="82"/>
      <c r="CN50" s="82"/>
      <c r="CO50" s="81"/>
      <c r="CP50" s="82"/>
      <c r="CQ50" s="82"/>
      <c r="CR50" s="82"/>
      <c r="CS50" s="82"/>
      <c r="CT50" s="82"/>
      <c r="CU50" s="83"/>
      <c r="CY50" s="170" t="s">
        <v>2312</v>
      </c>
      <c r="CZ50" s="134"/>
      <c r="DA50" s="134"/>
      <c r="DB50" s="134"/>
      <c r="DC50" s="134"/>
      <c r="DD50" s="134"/>
      <c r="DE50" s="133" t="s">
        <v>2313</v>
      </c>
      <c r="DF50" s="134"/>
      <c r="DG50" s="134"/>
      <c r="DH50" s="134"/>
      <c r="DI50" s="134"/>
      <c r="DJ50" s="134"/>
      <c r="DK50" s="135"/>
      <c r="EE50" s="130" t="s">
        <v>2010</v>
      </c>
      <c r="EF50" s="131"/>
      <c r="EG50" s="131"/>
      <c r="EH50" s="131"/>
      <c r="EI50" s="131"/>
      <c r="EJ50" s="131"/>
      <c r="EK50" s="130" t="s">
        <v>2011</v>
      </c>
      <c r="EL50" s="131"/>
      <c r="EM50" s="131"/>
      <c r="EN50" s="131"/>
      <c r="EO50" s="131"/>
      <c r="EP50" s="131"/>
      <c r="EQ50" s="132"/>
      <c r="EU50" s="179" t="s">
        <v>3100</v>
      </c>
      <c r="EV50" s="189"/>
      <c r="EW50" s="189"/>
      <c r="EX50" s="189"/>
      <c r="EY50" s="189"/>
      <c r="EZ50" s="189"/>
      <c r="FA50" s="179" t="s">
        <v>3101</v>
      </c>
      <c r="FB50" s="189"/>
      <c r="FC50" s="189"/>
      <c r="FD50" s="189"/>
      <c r="FE50" s="189"/>
      <c r="FF50" s="189"/>
      <c r="FG50" s="190"/>
      <c r="FK50" s="103" t="s">
        <v>2907</v>
      </c>
      <c r="FL50" s="104"/>
      <c r="FM50" s="104"/>
      <c r="FN50" s="104"/>
      <c r="FO50" s="104"/>
      <c r="FP50" s="104"/>
      <c r="FQ50" s="105" t="s">
        <v>2975</v>
      </c>
      <c r="FR50" s="104"/>
      <c r="FS50" s="104"/>
      <c r="FT50" s="104"/>
      <c r="FU50" s="104"/>
      <c r="FV50" s="104"/>
      <c r="FW50" s="106"/>
      <c r="GQ50" s="138"/>
      <c r="GR50" s="139"/>
      <c r="GS50" s="139"/>
      <c r="GT50" s="139"/>
      <c r="GU50" s="139"/>
      <c r="GV50" s="139"/>
      <c r="GW50" s="138"/>
      <c r="GX50" s="139"/>
      <c r="GY50" s="139"/>
      <c r="GZ50" s="139"/>
      <c r="HA50" s="139"/>
      <c r="HB50" s="139"/>
      <c r="HC50" s="140"/>
      <c r="HG50" s="141" t="s">
        <v>2316</v>
      </c>
      <c r="HH50" s="142"/>
      <c r="HI50" s="142"/>
      <c r="HJ50" s="142"/>
      <c r="HK50" s="142"/>
      <c r="HL50" s="142"/>
      <c r="HM50" s="142"/>
      <c r="HN50" s="143" t="s">
        <v>2317</v>
      </c>
      <c r="HO50" s="142"/>
      <c r="HP50" s="142"/>
      <c r="HQ50" s="142"/>
      <c r="HR50" s="142"/>
      <c r="HS50" s="142"/>
      <c r="HT50" s="142"/>
      <c r="HU50" s="142"/>
      <c r="HV50" s="144"/>
      <c r="HZ50" s="145" t="s">
        <v>2318</v>
      </c>
      <c r="IA50" s="128"/>
      <c r="IB50" s="128"/>
      <c r="IC50" s="128"/>
      <c r="ID50" s="128"/>
      <c r="IE50" s="128"/>
      <c r="IF50" s="128"/>
      <c r="IG50" s="145" t="s">
        <v>2319</v>
      </c>
      <c r="IH50" s="128"/>
      <c r="II50" s="128"/>
      <c r="IJ50" s="128"/>
      <c r="IK50" s="128"/>
      <c r="IL50" s="128"/>
      <c r="IM50" s="128"/>
      <c r="IN50" s="129"/>
      <c r="JI50" s="145" t="s">
        <v>2857</v>
      </c>
      <c r="JJ50" s="128"/>
      <c r="JK50" s="128"/>
      <c r="JL50" s="128"/>
      <c r="JM50" s="128"/>
      <c r="JN50" s="128"/>
      <c r="JO50" s="145" t="s">
        <v>2325</v>
      </c>
      <c r="JP50" s="128"/>
      <c r="JQ50" s="128"/>
      <c r="JR50" s="128"/>
      <c r="JS50" s="128"/>
      <c r="JT50" s="128"/>
      <c r="JU50" s="129"/>
    </row>
    <row r="51" spans="2:281" ht="17.25">
      <c r="B51" s="81" t="s">
        <v>2320</v>
      </c>
      <c r="C51" s="82"/>
      <c r="D51" s="82"/>
      <c r="E51" s="82"/>
      <c r="F51" s="82"/>
      <c r="G51" s="82"/>
      <c r="H51" s="81" t="s">
        <v>2321</v>
      </c>
      <c r="I51" s="82"/>
      <c r="J51" s="82"/>
      <c r="K51" s="82"/>
      <c r="L51" s="82"/>
      <c r="M51" s="82"/>
      <c r="N51" s="83"/>
      <c r="O51" s="82"/>
      <c r="P51" s="82"/>
      <c r="Q51" s="82"/>
      <c r="R51" s="81" t="s">
        <v>2320</v>
      </c>
      <c r="S51" s="82"/>
      <c r="T51" s="82"/>
      <c r="U51" s="82"/>
      <c r="V51" s="82"/>
      <c r="W51" s="82"/>
      <c r="X51" s="81" t="s">
        <v>2321</v>
      </c>
      <c r="Y51" s="82"/>
      <c r="Z51" s="82"/>
      <c r="AA51" s="82"/>
      <c r="AB51" s="82"/>
      <c r="AC51" s="82"/>
      <c r="AD51" s="83"/>
      <c r="AE51" s="82"/>
      <c r="AH51" s="103" t="s">
        <v>1549</v>
      </c>
      <c r="AI51" s="104"/>
      <c r="AJ51" s="104"/>
      <c r="AK51" s="104"/>
      <c r="AL51" s="104"/>
      <c r="AM51" s="104"/>
      <c r="AN51" s="104"/>
      <c r="AO51" s="104"/>
      <c r="AP51" s="104"/>
      <c r="AQ51" s="105" t="s">
        <v>2941</v>
      </c>
      <c r="AR51" s="104"/>
      <c r="AS51" s="104"/>
      <c r="AT51" s="104"/>
      <c r="AU51" s="104"/>
      <c r="AV51" s="104"/>
      <c r="AW51" s="104"/>
      <c r="AX51" s="104"/>
      <c r="AY51" s="106"/>
      <c r="BC51" s="290" t="s">
        <v>2322</v>
      </c>
      <c r="BD51" s="291"/>
      <c r="BE51" s="291"/>
      <c r="BF51" s="291"/>
      <c r="BG51" s="291"/>
      <c r="BH51" s="291"/>
      <c r="BI51" s="290" t="s">
        <v>3277</v>
      </c>
      <c r="BJ51" s="291"/>
      <c r="BK51" s="291"/>
      <c r="BL51" s="291"/>
      <c r="BM51" s="291"/>
      <c r="BN51" s="291"/>
      <c r="BO51" s="292"/>
      <c r="BS51" s="133" t="s">
        <v>2324</v>
      </c>
      <c r="BT51" s="91"/>
      <c r="BU51" s="91"/>
      <c r="BV51" s="91"/>
      <c r="BW51" s="91"/>
      <c r="BX51" s="91"/>
      <c r="BY51" s="133" t="s">
        <v>2325</v>
      </c>
      <c r="BZ51" s="91"/>
      <c r="CA51" s="91"/>
      <c r="CB51" s="91"/>
      <c r="CC51" s="91"/>
      <c r="CD51" s="91"/>
      <c r="CE51" s="146"/>
      <c r="CI51" s="81"/>
      <c r="CJ51" s="82"/>
      <c r="CK51" s="82"/>
      <c r="CL51" s="82"/>
      <c r="CM51" s="82"/>
      <c r="CN51" s="82"/>
      <c r="CO51" s="81"/>
      <c r="CP51" s="82"/>
      <c r="CQ51" s="82"/>
      <c r="CR51" s="82"/>
      <c r="CS51" s="82"/>
      <c r="CT51" s="82"/>
      <c r="CU51" s="83"/>
      <c r="CY51" s="170" t="s">
        <v>2326</v>
      </c>
      <c r="CZ51" s="91"/>
      <c r="DA51" s="91"/>
      <c r="DB51" s="91"/>
      <c r="DC51" s="91"/>
      <c r="DD51" s="91"/>
      <c r="DE51" s="133" t="s">
        <v>2327</v>
      </c>
      <c r="DF51" s="91"/>
      <c r="DG51" s="91"/>
      <c r="DH51" s="91"/>
      <c r="DI51" s="91"/>
      <c r="DJ51" s="91"/>
      <c r="DK51" s="146"/>
      <c r="DO51" t="s">
        <v>1540</v>
      </c>
      <c r="EE51" s="130" t="s">
        <v>2036</v>
      </c>
      <c r="EF51" s="131"/>
      <c r="EG51" s="131"/>
      <c r="EH51" s="131"/>
      <c r="EI51" s="131"/>
      <c r="EJ51" s="131"/>
      <c r="EK51" s="130" t="s">
        <v>2037</v>
      </c>
      <c r="EL51" s="131"/>
      <c r="EM51" s="131"/>
      <c r="EN51" s="131"/>
      <c r="EO51" s="131"/>
      <c r="EP51" s="131"/>
      <c r="EQ51" s="132"/>
      <c r="EU51" s="81" t="s">
        <v>1800</v>
      </c>
      <c r="EV51" s="82"/>
      <c r="EW51" s="82"/>
      <c r="EX51" s="82"/>
      <c r="EY51" s="82"/>
      <c r="EZ51" s="82"/>
      <c r="FA51" s="81" t="s">
        <v>1139</v>
      </c>
      <c r="FB51" s="82"/>
      <c r="FC51" s="82"/>
      <c r="FD51" s="82"/>
      <c r="FE51" s="82"/>
      <c r="FF51" s="82"/>
      <c r="FG51" s="83"/>
      <c r="FK51" s="224" t="s">
        <v>1571</v>
      </c>
      <c r="FL51" s="219"/>
      <c r="FM51" s="219"/>
      <c r="FN51" s="219"/>
      <c r="FO51" s="219"/>
      <c r="FP51" s="219"/>
      <c r="FQ51" s="224" t="s">
        <v>1023</v>
      </c>
      <c r="FR51" s="219"/>
      <c r="FS51" s="219"/>
      <c r="FT51" s="219"/>
      <c r="FU51" s="219"/>
      <c r="FV51" s="219"/>
      <c r="FW51" s="220"/>
      <c r="GQ51" s="148"/>
      <c r="GR51" s="149"/>
      <c r="GS51" s="149"/>
      <c r="GT51" s="149"/>
      <c r="GU51" s="149"/>
      <c r="GV51" s="149"/>
      <c r="GW51" s="148"/>
      <c r="GX51" s="149"/>
      <c r="GY51" s="149"/>
      <c r="GZ51" s="149"/>
      <c r="HA51" s="149"/>
      <c r="HB51" s="149"/>
      <c r="HC51" s="150"/>
      <c r="HG51" s="141" t="s">
        <v>2332</v>
      </c>
      <c r="HH51" s="142"/>
      <c r="HI51" s="142"/>
      <c r="HJ51" s="142"/>
      <c r="HK51" s="142"/>
      <c r="HL51" s="142"/>
      <c r="HM51" s="142"/>
      <c r="HN51" s="143" t="s">
        <v>2333</v>
      </c>
      <c r="HO51" s="142"/>
      <c r="HP51" s="142"/>
      <c r="HQ51" s="142"/>
      <c r="HR51" s="142"/>
      <c r="HS51" s="142"/>
      <c r="HT51" s="142"/>
      <c r="HU51" s="142"/>
      <c r="HV51" s="144"/>
      <c r="HZ51" s="145" t="s">
        <v>2334</v>
      </c>
      <c r="IA51" s="128"/>
      <c r="IB51" s="128"/>
      <c r="IC51" s="128"/>
      <c r="ID51" s="128"/>
      <c r="IE51" s="128"/>
      <c r="IF51" s="128"/>
      <c r="IG51" s="145" t="s">
        <v>2335</v>
      </c>
      <c r="IH51" s="128"/>
      <c r="II51" s="128"/>
      <c r="IJ51" s="128"/>
      <c r="IK51" s="128"/>
      <c r="IL51" s="128"/>
      <c r="IM51" s="128"/>
      <c r="IN51" s="129"/>
      <c r="JI51" s="145" t="s">
        <v>2859</v>
      </c>
      <c r="JJ51" s="128"/>
      <c r="JK51" s="128"/>
      <c r="JL51" s="128"/>
      <c r="JM51" s="128"/>
      <c r="JN51" s="128"/>
      <c r="JO51" s="145" t="s">
        <v>2341</v>
      </c>
      <c r="JP51" s="128"/>
      <c r="JQ51" s="128"/>
      <c r="JR51" s="128"/>
      <c r="JS51" s="128"/>
      <c r="JT51" s="128"/>
      <c r="JU51" s="129"/>
    </row>
    <row r="52" spans="2:281" ht="17.25">
      <c r="B52" s="81" t="s">
        <v>2336</v>
      </c>
      <c r="C52" s="82"/>
      <c r="D52" s="82"/>
      <c r="E52" s="82"/>
      <c r="F52" s="82"/>
      <c r="G52" s="82"/>
      <c r="H52" s="81" t="s">
        <v>2337</v>
      </c>
      <c r="I52" s="82"/>
      <c r="J52" s="82"/>
      <c r="K52" s="82"/>
      <c r="L52" s="82"/>
      <c r="M52" s="82"/>
      <c r="N52" s="83"/>
      <c r="O52" s="82"/>
      <c r="P52" s="82"/>
      <c r="Q52" s="82"/>
      <c r="R52" s="81" t="s">
        <v>2336</v>
      </c>
      <c r="S52" s="82"/>
      <c r="T52" s="82"/>
      <c r="U52" s="82"/>
      <c r="V52" s="82"/>
      <c r="W52" s="82"/>
      <c r="X52" s="81" t="s">
        <v>2337</v>
      </c>
      <c r="Y52" s="82"/>
      <c r="Z52" s="82"/>
      <c r="AA52" s="82"/>
      <c r="AB52" s="82"/>
      <c r="AC52" s="82"/>
      <c r="AD52" s="83"/>
      <c r="AE52" s="82"/>
      <c r="AH52" s="113" t="s">
        <v>1568</v>
      </c>
      <c r="AI52" s="114"/>
      <c r="AJ52" s="114"/>
      <c r="AK52" s="114"/>
      <c r="AL52" s="114"/>
      <c r="AM52" s="114"/>
      <c r="AN52" s="114"/>
      <c r="AO52" s="114"/>
      <c r="AP52" s="114"/>
      <c r="AQ52" s="113" t="s">
        <v>1570</v>
      </c>
      <c r="AR52" s="114"/>
      <c r="AS52" s="114"/>
      <c r="AT52" s="114"/>
      <c r="AU52" s="114"/>
      <c r="AV52" s="114"/>
      <c r="AW52" s="114"/>
      <c r="AX52" s="114"/>
      <c r="AY52" s="115"/>
      <c r="BC52" s="290" t="s">
        <v>2338</v>
      </c>
      <c r="BD52" s="291"/>
      <c r="BE52" s="291"/>
      <c r="BF52" s="291"/>
      <c r="BG52" s="291"/>
      <c r="BH52" s="291"/>
      <c r="BI52" s="290" t="s">
        <v>3278</v>
      </c>
      <c r="BJ52" s="291"/>
      <c r="BK52" s="291"/>
      <c r="BL52" s="291"/>
      <c r="BM52" s="291"/>
      <c r="BN52" s="291"/>
      <c r="BO52" s="292"/>
      <c r="BS52" s="133" t="s">
        <v>2340</v>
      </c>
      <c r="BT52" s="91"/>
      <c r="BU52" s="91"/>
      <c r="BV52" s="91"/>
      <c r="BW52" s="91"/>
      <c r="BX52" s="91"/>
      <c r="BY52" s="133" t="s">
        <v>2341</v>
      </c>
      <c r="BZ52" s="91"/>
      <c r="CA52" s="91"/>
      <c r="CB52" s="91"/>
      <c r="CC52" s="91"/>
      <c r="CD52" s="91"/>
      <c r="CE52" s="146"/>
      <c r="CI52" s="84"/>
      <c r="CJ52" s="85"/>
      <c r="CK52" s="85"/>
      <c r="CL52" s="85"/>
      <c r="CM52" s="85"/>
      <c r="CN52" s="85"/>
      <c r="CO52" s="84"/>
      <c r="CP52" s="85"/>
      <c r="CQ52" s="85"/>
      <c r="CR52" s="85"/>
      <c r="CS52" s="85"/>
      <c r="CT52" s="85"/>
      <c r="CU52" s="86"/>
      <c r="CY52" s="170" t="s">
        <v>2342</v>
      </c>
      <c r="CZ52" s="91"/>
      <c r="DA52" s="91"/>
      <c r="DB52" s="91"/>
      <c r="DC52" s="91"/>
      <c r="DD52" s="91"/>
      <c r="DE52" s="133" t="s">
        <v>2343</v>
      </c>
      <c r="DF52" s="91"/>
      <c r="DG52" s="91"/>
      <c r="DH52" s="91"/>
      <c r="DI52" s="91"/>
      <c r="DJ52" s="91"/>
      <c r="DK52" s="146"/>
      <c r="DO52" s="103" t="s">
        <v>1556</v>
      </c>
      <c r="DP52" s="104"/>
      <c r="DQ52" s="104"/>
      <c r="DR52" s="104"/>
      <c r="DS52" s="104"/>
      <c r="DT52" s="104"/>
      <c r="DU52" s="105" t="s">
        <v>2344</v>
      </c>
      <c r="DV52" s="104"/>
      <c r="DW52" s="104"/>
      <c r="DX52" s="104"/>
      <c r="DY52" s="104"/>
      <c r="DZ52" s="104"/>
      <c r="EA52" s="106"/>
      <c r="EE52" s="130" t="s">
        <v>2062</v>
      </c>
      <c r="EF52" s="131"/>
      <c r="EG52" s="131"/>
      <c r="EH52" s="131"/>
      <c r="EI52" s="131"/>
      <c r="EJ52" s="131"/>
      <c r="EK52" s="130" t="s">
        <v>2063</v>
      </c>
      <c r="EL52" s="131"/>
      <c r="EM52" s="131"/>
      <c r="EN52" s="131"/>
      <c r="EO52" s="131"/>
      <c r="EP52" s="131"/>
      <c r="EQ52" s="132"/>
      <c r="EU52" s="81" t="s">
        <v>1823</v>
      </c>
      <c r="EV52" s="82"/>
      <c r="EW52" s="82"/>
      <c r="EX52" s="82"/>
      <c r="EY52" s="82"/>
      <c r="EZ52" s="82"/>
      <c r="FA52" s="81" t="s">
        <v>1140</v>
      </c>
      <c r="FB52" s="82"/>
      <c r="FC52" s="82"/>
      <c r="FD52" s="82"/>
      <c r="FE52" s="82"/>
      <c r="FF52" s="82"/>
      <c r="FG52" s="83"/>
      <c r="FK52" s="116" t="s">
        <v>2115</v>
      </c>
      <c r="FL52" s="117"/>
      <c r="FM52" s="117"/>
      <c r="FN52" s="117"/>
      <c r="FO52" s="117"/>
      <c r="FP52" s="117"/>
      <c r="FQ52" s="116" t="s">
        <v>1569</v>
      </c>
      <c r="FR52" s="118"/>
      <c r="FS52" s="118"/>
      <c r="FT52" s="118"/>
      <c r="FU52" s="118"/>
      <c r="FV52" s="118"/>
      <c r="FW52" s="119"/>
      <c r="GA52" t="s">
        <v>2216</v>
      </c>
      <c r="GQ52" s="169"/>
      <c r="GR52" s="169"/>
      <c r="GS52" s="169"/>
      <c r="GT52" s="169"/>
      <c r="GU52" s="169"/>
      <c r="GV52" s="169"/>
      <c r="GW52" s="169"/>
      <c r="GX52" s="169"/>
      <c r="GY52" s="169"/>
      <c r="GZ52" s="169"/>
      <c r="HA52" s="169"/>
      <c r="HB52" s="169"/>
      <c r="HC52" s="169"/>
      <c r="HG52" s="141" t="s">
        <v>2352</v>
      </c>
      <c r="HH52" s="142"/>
      <c r="HI52" s="142"/>
      <c r="HJ52" s="142"/>
      <c r="HK52" s="142"/>
      <c r="HL52" s="142"/>
      <c r="HM52" s="142"/>
      <c r="HN52" s="143" t="s">
        <v>2353</v>
      </c>
      <c r="HO52" s="142"/>
      <c r="HP52" s="142"/>
      <c r="HQ52" s="142"/>
      <c r="HR52" s="142"/>
      <c r="HS52" s="142"/>
      <c r="HT52" s="142"/>
      <c r="HU52" s="142"/>
      <c r="HV52" s="144"/>
      <c r="HZ52" s="145" t="s">
        <v>2354</v>
      </c>
      <c r="IA52" s="128"/>
      <c r="IB52" s="128"/>
      <c r="IC52" s="128"/>
      <c r="ID52" s="128"/>
      <c r="IE52" s="128"/>
      <c r="IF52" s="128"/>
      <c r="IG52" s="145" t="s">
        <v>2355</v>
      </c>
      <c r="IH52" s="128"/>
      <c r="II52" s="128"/>
      <c r="IJ52" s="128"/>
      <c r="IK52" s="128"/>
      <c r="IL52" s="128"/>
      <c r="IM52" s="128"/>
      <c r="IN52" s="129"/>
      <c r="IR52" s="172" t="s">
        <v>2613</v>
      </c>
      <c r="IS52" s="172"/>
      <c r="IT52" s="172"/>
      <c r="IU52" s="172"/>
      <c r="IV52" s="172"/>
      <c r="IW52" s="172"/>
      <c r="IX52" s="172"/>
      <c r="IY52" s="172"/>
      <c r="IZ52" s="172"/>
      <c r="JA52" s="172"/>
      <c r="JB52" s="172"/>
      <c r="JC52" s="172"/>
      <c r="JD52" s="172"/>
      <c r="JI52" s="145" t="s">
        <v>2860</v>
      </c>
      <c r="JJ52" s="128"/>
      <c r="JK52" s="128"/>
      <c r="JL52" s="128"/>
      <c r="JM52" s="128"/>
      <c r="JN52" s="128"/>
      <c r="JO52" s="145" t="s">
        <v>2361</v>
      </c>
      <c r="JP52" s="128"/>
      <c r="JQ52" s="128"/>
      <c r="JR52" s="128"/>
      <c r="JS52" s="128"/>
      <c r="JT52" s="128"/>
      <c r="JU52" s="129"/>
    </row>
    <row r="53" spans="2:281" ht="17.25">
      <c r="B53" s="81" t="s">
        <v>2356</v>
      </c>
      <c r="C53" s="82"/>
      <c r="D53" s="82"/>
      <c r="E53" s="82"/>
      <c r="F53" s="82"/>
      <c r="G53" s="82"/>
      <c r="H53" s="81" t="s">
        <v>2357</v>
      </c>
      <c r="I53" s="82"/>
      <c r="J53" s="82"/>
      <c r="K53" s="82"/>
      <c r="L53" s="82"/>
      <c r="M53" s="82"/>
      <c r="N53" s="83"/>
      <c r="O53" s="82"/>
      <c r="P53" s="82"/>
      <c r="Q53" s="82"/>
      <c r="R53" s="81" t="s">
        <v>2356</v>
      </c>
      <c r="S53" s="82"/>
      <c r="T53" s="82"/>
      <c r="U53" s="82"/>
      <c r="V53" s="82"/>
      <c r="W53" s="82"/>
      <c r="X53" s="81" t="s">
        <v>2357</v>
      </c>
      <c r="Y53" s="82"/>
      <c r="Z53" s="82"/>
      <c r="AA53" s="82"/>
      <c r="AB53" s="82"/>
      <c r="AC53" s="82"/>
      <c r="AD53" s="83"/>
      <c r="AE53" s="82"/>
      <c r="AH53" s="113" t="s">
        <v>1572</v>
      </c>
      <c r="AI53" s="114"/>
      <c r="AJ53" s="114"/>
      <c r="AK53" s="114"/>
      <c r="AL53" s="114"/>
      <c r="AM53" s="114"/>
      <c r="AN53" s="114"/>
      <c r="AO53" s="114"/>
      <c r="AP53" s="114"/>
      <c r="AQ53" s="113" t="s">
        <v>1573</v>
      </c>
      <c r="AR53" s="114"/>
      <c r="AS53" s="114"/>
      <c r="AT53" s="114"/>
      <c r="AU53" s="114"/>
      <c r="AV53" s="114"/>
      <c r="AW53" s="114"/>
      <c r="AX53" s="114"/>
      <c r="AY53" s="115"/>
      <c r="BC53" s="290" t="s">
        <v>2358</v>
      </c>
      <c r="BD53" s="291"/>
      <c r="BE53" s="291"/>
      <c r="BF53" s="291"/>
      <c r="BG53" s="291"/>
      <c r="BH53" s="291"/>
      <c r="BI53" s="290" t="s">
        <v>3279</v>
      </c>
      <c r="BJ53" s="291"/>
      <c r="BK53" s="291"/>
      <c r="BL53" s="291"/>
      <c r="BM53" s="291"/>
      <c r="BN53" s="291"/>
      <c r="BO53" s="292"/>
      <c r="BS53" s="133" t="s">
        <v>2360</v>
      </c>
      <c r="BT53" s="91"/>
      <c r="BU53" s="91"/>
      <c r="BV53" s="91"/>
      <c r="BW53" s="91"/>
      <c r="BX53" s="91"/>
      <c r="BY53" s="133" t="s">
        <v>2361</v>
      </c>
      <c r="BZ53" s="91"/>
      <c r="CA53" s="91"/>
      <c r="CB53" s="91"/>
      <c r="CC53" s="91"/>
      <c r="CD53" s="91"/>
      <c r="CE53" s="146"/>
      <c r="CY53" s="170" t="s">
        <v>2362</v>
      </c>
      <c r="CZ53" s="91"/>
      <c r="DA53" s="91"/>
      <c r="DB53" s="91"/>
      <c r="DC53" s="91"/>
      <c r="DD53" s="91"/>
      <c r="DE53" s="133" t="s">
        <v>2363</v>
      </c>
      <c r="DF53" s="91"/>
      <c r="DG53" s="91"/>
      <c r="DH53" s="91"/>
      <c r="DI53" s="91"/>
      <c r="DJ53" s="91"/>
      <c r="DK53" s="146"/>
      <c r="DO53" s="113" t="s">
        <v>1568</v>
      </c>
      <c r="DP53" s="114"/>
      <c r="DQ53" s="114"/>
      <c r="DR53" s="114"/>
      <c r="DS53" s="114"/>
      <c r="DT53" s="114"/>
      <c r="DU53" s="113" t="s">
        <v>1570</v>
      </c>
      <c r="DV53" s="114"/>
      <c r="DW53" s="114"/>
      <c r="DX53" s="114"/>
      <c r="DY53" s="114"/>
      <c r="DZ53" s="114"/>
      <c r="EA53" s="115"/>
      <c r="EE53" s="130" t="s">
        <v>2086</v>
      </c>
      <c r="EF53" s="131"/>
      <c r="EG53" s="131"/>
      <c r="EH53" s="131"/>
      <c r="EI53" s="131"/>
      <c r="EJ53" s="131"/>
      <c r="EK53" s="130" t="s">
        <v>2087</v>
      </c>
      <c r="EL53" s="131"/>
      <c r="EM53" s="131"/>
      <c r="EN53" s="131"/>
      <c r="EO53" s="131"/>
      <c r="EP53" s="131"/>
      <c r="EQ53" s="132"/>
      <c r="EU53" s="81" t="s">
        <v>1847</v>
      </c>
      <c r="EV53" s="82"/>
      <c r="EW53" s="82"/>
      <c r="EX53" s="82"/>
      <c r="EY53" s="82"/>
      <c r="EZ53" s="82"/>
      <c r="FA53" s="81" t="s">
        <v>647</v>
      </c>
      <c r="FB53" s="82"/>
      <c r="FC53" s="82"/>
      <c r="FD53" s="82"/>
      <c r="FE53" s="82"/>
      <c r="FF53" s="82"/>
      <c r="FG53" s="83"/>
      <c r="FK53" s="81" t="s">
        <v>2905</v>
      </c>
      <c r="FL53" s="82"/>
      <c r="FM53" s="82"/>
      <c r="FN53" s="82"/>
      <c r="FO53" s="82"/>
      <c r="FP53" s="82"/>
      <c r="FQ53" s="81" t="s">
        <v>2904</v>
      </c>
      <c r="FR53" s="82"/>
      <c r="FS53" s="82"/>
      <c r="FT53" s="82"/>
      <c r="FU53" s="82"/>
      <c r="FV53" s="82"/>
      <c r="FW53" s="83"/>
      <c r="GA53" s="103" t="s">
        <v>2231</v>
      </c>
      <c r="GB53" s="104"/>
      <c r="GC53" s="104"/>
      <c r="GD53" s="104"/>
      <c r="GE53" s="104"/>
      <c r="GF53" s="104"/>
      <c r="GG53" s="105" t="s">
        <v>2232</v>
      </c>
      <c r="GH53" s="104"/>
      <c r="GI53" s="104"/>
      <c r="GJ53" s="104"/>
      <c r="GK53" s="104"/>
      <c r="GL53" s="104"/>
      <c r="GM53" s="106"/>
      <c r="GQ53" s="169"/>
      <c r="GR53" s="169"/>
      <c r="GS53" s="169"/>
      <c r="GT53" s="169"/>
      <c r="GU53" s="169"/>
      <c r="GV53" s="169"/>
      <c r="GW53" s="169"/>
      <c r="GX53" s="169"/>
      <c r="GY53" s="169"/>
      <c r="GZ53" s="169"/>
      <c r="HA53" s="169"/>
      <c r="HB53" s="169"/>
      <c r="HC53" s="169"/>
      <c r="HG53" s="141" t="s">
        <v>2369</v>
      </c>
      <c r="HH53" s="142"/>
      <c r="HI53" s="142"/>
      <c r="HJ53" s="142"/>
      <c r="HK53" s="142"/>
      <c r="HL53" s="142"/>
      <c r="HM53" s="142"/>
      <c r="HN53" s="143" t="s">
        <v>2370</v>
      </c>
      <c r="HO53" s="142"/>
      <c r="HP53" s="142"/>
      <c r="HQ53" s="142"/>
      <c r="HR53" s="142"/>
      <c r="HS53" s="142"/>
      <c r="HT53" s="142"/>
      <c r="HU53" s="142"/>
      <c r="HV53" s="144"/>
      <c r="HZ53" s="145" t="s">
        <v>2371</v>
      </c>
      <c r="IA53" s="128"/>
      <c r="IB53" s="128"/>
      <c r="IC53" s="128"/>
      <c r="ID53" s="128"/>
      <c r="IE53" s="128"/>
      <c r="IF53" s="128"/>
      <c r="IG53" s="145" t="s">
        <v>2372</v>
      </c>
      <c r="IH53" s="128"/>
      <c r="II53" s="128"/>
      <c r="IJ53" s="128"/>
      <c r="IK53" s="128"/>
      <c r="IL53" s="128"/>
      <c r="IM53" s="128"/>
      <c r="IN53" s="129"/>
      <c r="IR53" s="173" t="s">
        <v>1548</v>
      </c>
      <c r="IS53" s="174"/>
      <c r="IT53" s="174"/>
      <c r="IU53" s="174"/>
      <c r="IV53" s="174"/>
      <c r="IW53" s="174"/>
      <c r="IX53" s="173" t="s">
        <v>2622</v>
      </c>
      <c r="IY53" s="174"/>
      <c r="IZ53" s="174"/>
      <c r="JA53" s="174"/>
      <c r="JB53" s="174"/>
      <c r="JC53" s="174"/>
      <c r="JD53" s="175"/>
      <c r="JI53" s="145" t="s">
        <v>2863</v>
      </c>
      <c r="JJ53" s="128"/>
      <c r="JK53" s="128"/>
      <c r="JL53" s="128"/>
      <c r="JM53" s="128"/>
      <c r="JN53" s="128"/>
      <c r="JO53" s="145" t="s">
        <v>2378</v>
      </c>
      <c r="JP53" s="128"/>
      <c r="JQ53" s="128"/>
      <c r="JR53" s="128"/>
      <c r="JS53" s="128"/>
      <c r="JT53" s="128"/>
      <c r="JU53" s="129"/>
    </row>
    <row r="54" spans="2:281" ht="17.25">
      <c r="B54" s="81" t="s">
        <v>2373</v>
      </c>
      <c r="C54" s="82"/>
      <c r="D54" s="82"/>
      <c r="E54" s="82"/>
      <c r="F54" s="82"/>
      <c r="G54" s="82"/>
      <c r="H54" s="81" t="s">
        <v>2374</v>
      </c>
      <c r="I54" s="82"/>
      <c r="J54" s="82"/>
      <c r="K54" s="82"/>
      <c r="L54" s="82"/>
      <c r="M54" s="82"/>
      <c r="N54" s="83"/>
      <c r="O54" s="82"/>
      <c r="P54" s="82"/>
      <c r="Q54" s="82"/>
      <c r="R54" s="81" t="s">
        <v>2373</v>
      </c>
      <c r="S54" s="82"/>
      <c r="T54" s="82"/>
      <c r="U54" s="82"/>
      <c r="V54" s="82"/>
      <c r="W54" s="82"/>
      <c r="X54" s="81" t="s">
        <v>2374</v>
      </c>
      <c r="Y54" s="82"/>
      <c r="Z54" s="82"/>
      <c r="AA54" s="82"/>
      <c r="AB54" s="82"/>
      <c r="AC54" s="82"/>
      <c r="AD54" s="83"/>
      <c r="AE54" s="82"/>
      <c r="AH54" s="113" t="s">
        <v>1575</v>
      </c>
      <c r="AI54" s="114"/>
      <c r="AJ54" s="114"/>
      <c r="AK54" s="114"/>
      <c r="AL54" s="114"/>
      <c r="AM54" s="114"/>
      <c r="AN54" s="114"/>
      <c r="AO54" s="114"/>
      <c r="AP54" s="114"/>
      <c r="AQ54" s="113" t="s">
        <v>1576</v>
      </c>
      <c r="AR54" s="114"/>
      <c r="AS54" s="114"/>
      <c r="AT54" s="114"/>
      <c r="AU54" s="114"/>
      <c r="AV54" s="114"/>
      <c r="AW54" s="114"/>
      <c r="AX54" s="114"/>
      <c r="AY54" s="115"/>
      <c r="BC54" s="290" t="s">
        <v>2375</v>
      </c>
      <c r="BD54" s="291"/>
      <c r="BE54" s="291"/>
      <c r="BF54" s="291"/>
      <c r="BG54" s="291"/>
      <c r="BH54" s="291"/>
      <c r="BI54" s="290" t="s">
        <v>3280</v>
      </c>
      <c r="BJ54" s="291"/>
      <c r="BK54" s="291"/>
      <c r="BL54" s="291"/>
      <c r="BM54" s="291"/>
      <c r="BN54" s="291"/>
      <c r="BO54" s="292"/>
      <c r="BS54" s="133" t="s">
        <v>2377</v>
      </c>
      <c r="BT54" s="134"/>
      <c r="BU54" s="134"/>
      <c r="BV54" s="134"/>
      <c r="BW54" s="134"/>
      <c r="BX54" s="134"/>
      <c r="BY54" s="133" t="s">
        <v>2378</v>
      </c>
      <c r="BZ54" s="134"/>
      <c r="CA54" s="134"/>
      <c r="CB54" s="134"/>
      <c r="CC54" s="134"/>
      <c r="CD54" s="134"/>
      <c r="CE54" s="135"/>
      <c r="CY54" s="170" t="s">
        <v>2379</v>
      </c>
      <c r="CZ54" s="134"/>
      <c r="DA54" s="134"/>
      <c r="DB54" s="134"/>
      <c r="DC54" s="134"/>
      <c r="DD54" s="134"/>
      <c r="DE54" s="133" t="s">
        <v>2378</v>
      </c>
      <c r="DF54" s="134"/>
      <c r="DG54" s="134"/>
      <c r="DH54" s="134"/>
      <c r="DI54" s="134"/>
      <c r="DJ54" s="134"/>
      <c r="DK54" s="135"/>
      <c r="DO54" s="113" t="s">
        <v>1572</v>
      </c>
      <c r="DP54" s="114"/>
      <c r="DQ54" s="114"/>
      <c r="DR54" s="114"/>
      <c r="DS54" s="114"/>
      <c r="DT54" s="114"/>
      <c r="DU54" s="113" t="s">
        <v>1573</v>
      </c>
      <c r="DV54" s="114"/>
      <c r="DW54" s="114"/>
      <c r="DX54" s="114"/>
      <c r="DY54" s="114"/>
      <c r="DZ54" s="114"/>
      <c r="EA54" s="115"/>
      <c r="EE54" s="130" t="s">
        <v>2111</v>
      </c>
      <c r="EF54" s="131"/>
      <c r="EG54" s="131"/>
      <c r="EH54" s="131"/>
      <c r="EI54" s="131"/>
      <c r="EJ54" s="131"/>
      <c r="EK54" s="130" t="s">
        <v>2112</v>
      </c>
      <c r="EL54" s="131"/>
      <c r="EM54" s="131"/>
      <c r="EN54" s="131"/>
      <c r="EO54" s="131"/>
      <c r="EP54" s="131"/>
      <c r="EQ54" s="132"/>
      <c r="EU54" s="81" t="s">
        <v>1873</v>
      </c>
      <c r="EV54" s="82"/>
      <c r="EW54" s="82"/>
      <c r="EX54" s="82"/>
      <c r="EY54" s="82"/>
      <c r="EZ54" s="82"/>
      <c r="FA54" s="81" t="s">
        <v>649</v>
      </c>
      <c r="FB54" s="82"/>
      <c r="FC54" s="82"/>
      <c r="FD54" s="82"/>
      <c r="FE54" s="82"/>
      <c r="FF54" s="82"/>
      <c r="FG54" s="83"/>
      <c r="FK54" s="113" t="s">
        <v>1572</v>
      </c>
      <c r="FL54" s="114"/>
      <c r="FM54" s="114"/>
      <c r="FN54" s="114"/>
      <c r="FO54" s="114"/>
      <c r="FP54" s="114"/>
      <c r="FQ54" s="113" t="s">
        <v>1573</v>
      </c>
      <c r="FR54" s="114"/>
      <c r="FS54" s="114"/>
      <c r="FT54" s="114"/>
      <c r="FU54" s="114"/>
      <c r="FV54" s="114"/>
      <c r="FW54" s="115"/>
      <c r="GA54" s="116" t="s">
        <v>1571</v>
      </c>
      <c r="GB54" s="117"/>
      <c r="GC54" s="117"/>
      <c r="GD54" s="117"/>
      <c r="GE54" s="117"/>
      <c r="GF54" s="117"/>
      <c r="GG54" s="116" t="s">
        <v>2590</v>
      </c>
      <c r="GH54" s="117"/>
      <c r="GI54" s="117"/>
      <c r="GJ54" s="117"/>
      <c r="GK54" s="117"/>
      <c r="GL54" s="117"/>
      <c r="GM54" s="191"/>
      <c r="GQ54" s="158" t="s">
        <v>2195</v>
      </c>
      <c r="GR54" s="108"/>
      <c r="GS54" s="108"/>
      <c r="GT54" s="108"/>
      <c r="GU54" s="108"/>
      <c r="GV54" s="108"/>
      <c r="GW54" s="107" t="s">
        <v>2384</v>
      </c>
      <c r="GX54" s="108"/>
      <c r="GY54" s="108"/>
      <c r="GZ54" s="108"/>
      <c r="HA54" s="108"/>
      <c r="HB54" s="108"/>
      <c r="HC54" s="109"/>
      <c r="HG54" s="138" t="s">
        <v>2385</v>
      </c>
      <c r="HH54" s="139"/>
      <c r="HI54" s="139"/>
      <c r="HJ54" s="139"/>
      <c r="HK54" s="139"/>
      <c r="HL54" s="139"/>
      <c r="HM54" s="139"/>
      <c r="HN54" s="143" t="s">
        <v>2386</v>
      </c>
      <c r="HO54" s="139"/>
      <c r="HP54" s="139"/>
      <c r="HQ54" s="139"/>
      <c r="HR54" s="139"/>
      <c r="HS54" s="139"/>
      <c r="HT54" s="139"/>
      <c r="HU54" s="139"/>
      <c r="HV54" s="140"/>
      <c r="HZ54" s="145" t="s">
        <v>2387</v>
      </c>
      <c r="IA54" s="128"/>
      <c r="IB54" s="128"/>
      <c r="IC54" s="128"/>
      <c r="ID54" s="128"/>
      <c r="IE54" s="128"/>
      <c r="IF54" s="128"/>
      <c r="IG54" s="145" t="s">
        <v>2388</v>
      </c>
      <c r="IH54" s="128"/>
      <c r="II54" s="128"/>
      <c r="IJ54" s="128"/>
      <c r="IK54" s="128"/>
      <c r="IL54" s="128"/>
      <c r="IM54" s="128"/>
      <c r="IN54" s="129"/>
      <c r="IR54" s="176" t="s">
        <v>1568</v>
      </c>
      <c r="IS54" s="177"/>
      <c r="IT54" s="177"/>
      <c r="IU54" s="177"/>
      <c r="IV54" s="177"/>
      <c r="IW54" s="177"/>
      <c r="IX54" s="176" t="s">
        <v>1569</v>
      </c>
      <c r="IY54" s="177"/>
      <c r="IZ54" s="177"/>
      <c r="JA54" s="177"/>
      <c r="JB54" s="177"/>
      <c r="JC54" s="177"/>
      <c r="JD54" s="178"/>
      <c r="JI54" s="145" t="s">
        <v>2866</v>
      </c>
      <c r="JJ54" s="128"/>
      <c r="JK54" s="128"/>
      <c r="JL54" s="128"/>
      <c r="JM54" s="128"/>
      <c r="JN54" s="128"/>
      <c r="JO54" s="145" t="s">
        <v>2394</v>
      </c>
      <c r="JP54" s="128"/>
      <c r="JQ54" s="128"/>
      <c r="JR54" s="128"/>
      <c r="JS54" s="128"/>
      <c r="JT54" s="128"/>
      <c r="JU54" s="129"/>
    </row>
    <row r="55" spans="2:281">
      <c r="B55" s="81" t="s">
        <v>2389</v>
      </c>
      <c r="C55" s="82"/>
      <c r="D55" s="82"/>
      <c r="E55" s="82"/>
      <c r="F55" s="82"/>
      <c r="G55" s="82"/>
      <c r="H55" s="81" t="s">
        <v>2390</v>
      </c>
      <c r="I55" s="82"/>
      <c r="J55" s="82"/>
      <c r="K55" s="82"/>
      <c r="L55" s="82"/>
      <c r="M55" s="82"/>
      <c r="N55" s="83"/>
      <c r="O55" s="82"/>
      <c r="P55" s="82"/>
      <c r="Q55" s="82"/>
      <c r="R55" s="81" t="s">
        <v>2389</v>
      </c>
      <c r="S55" s="82"/>
      <c r="T55" s="82"/>
      <c r="U55" s="82"/>
      <c r="V55" s="82"/>
      <c r="W55" s="82"/>
      <c r="X55" s="81" t="s">
        <v>2390</v>
      </c>
      <c r="Y55" s="82"/>
      <c r="Z55" s="82"/>
      <c r="AA55" s="82"/>
      <c r="AB55" s="82"/>
      <c r="AC55" s="82"/>
      <c r="AD55" s="83"/>
      <c r="AE55" s="82"/>
      <c r="AH55" s="225" t="s">
        <v>2942</v>
      </c>
      <c r="AI55" s="226"/>
      <c r="AJ55" s="226"/>
      <c r="AK55" s="226"/>
      <c r="AL55" s="226"/>
      <c r="AM55" s="226"/>
      <c r="AN55" s="226"/>
      <c r="AO55" s="226"/>
      <c r="AP55" s="226"/>
      <c r="AQ55" s="225" t="s">
        <v>3013</v>
      </c>
      <c r="AR55" s="226"/>
      <c r="AS55" s="226"/>
      <c r="AT55" s="226"/>
      <c r="AU55" s="226"/>
      <c r="AV55" s="226"/>
      <c r="AW55" s="226"/>
      <c r="AX55" s="226"/>
      <c r="AY55" s="227"/>
      <c r="BC55" s="290" t="s">
        <v>2391</v>
      </c>
      <c r="BD55" s="291"/>
      <c r="BE55" s="291"/>
      <c r="BF55" s="291"/>
      <c r="BG55" s="291"/>
      <c r="BH55" s="291"/>
      <c r="BI55" s="290" t="s">
        <v>3281</v>
      </c>
      <c r="BJ55" s="291"/>
      <c r="BK55" s="291"/>
      <c r="BL55" s="291"/>
      <c r="BM55" s="291"/>
      <c r="BN55" s="291"/>
      <c r="BO55" s="292"/>
      <c r="BS55" s="133" t="s">
        <v>2393</v>
      </c>
      <c r="BT55" s="134"/>
      <c r="BU55" s="134"/>
      <c r="BV55" s="134"/>
      <c r="BW55" s="134"/>
      <c r="BX55" s="134"/>
      <c r="BY55" s="133" t="s">
        <v>2394</v>
      </c>
      <c r="BZ55" s="134"/>
      <c r="CA55" s="134"/>
      <c r="CB55" s="134"/>
      <c r="CC55" s="134"/>
      <c r="CD55" s="134"/>
      <c r="CE55" s="135"/>
      <c r="CI55" t="s">
        <v>1538</v>
      </c>
      <c r="CY55" s="170" t="s">
        <v>2395</v>
      </c>
      <c r="CZ55" s="134"/>
      <c r="DA55" s="134"/>
      <c r="DB55" s="134"/>
      <c r="DC55" s="134"/>
      <c r="DD55" s="134"/>
      <c r="DE55" s="133" t="s">
        <v>2394</v>
      </c>
      <c r="DF55" s="134"/>
      <c r="DG55" s="134"/>
      <c r="DH55" s="134"/>
      <c r="DI55" s="134"/>
      <c r="DJ55" s="134"/>
      <c r="DK55" s="135"/>
      <c r="DO55" s="113" t="s">
        <v>1575</v>
      </c>
      <c r="DP55" s="114"/>
      <c r="DQ55" s="114"/>
      <c r="DR55" s="114"/>
      <c r="DS55" s="114"/>
      <c r="DT55" s="114"/>
      <c r="DU55" s="113" t="s">
        <v>2396</v>
      </c>
      <c r="DV55" s="114"/>
      <c r="DW55" s="114"/>
      <c r="DX55" s="114"/>
      <c r="DY55" s="114"/>
      <c r="DZ55" s="114"/>
      <c r="EA55" s="115"/>
      <c r="EE55" s="130" t="s">
        <v>2135</v>
      </c>
      <c r="EF55" s="131"/>
      <c r="EG55" s="131"/>
      <c r="EH55" s="131"/>
      <c r="EI55" s="131"/>
      <c r="EJ55" s="131"/>
      <c r="EK55" s="130" t="s">
        <v>2136</v>
      </c>
      <c r="EL55" s="131"/>
      <c r="EM55" s="131"/>
      <c r="EN55" s="131"/>
      <c r="EO55" s="131"/>
      <c r="EP55" s="131"/>
      <c r="EQ55" s="132"/>
      <c r="EU55" s="84"/>
      <c r="EV55" s="85"/>
      <c r="EW55" s="85"/>
      <c r="EX55" s="85"/>
      <c r="EY55" s="85"/>
      <c r="EZ55" s="85"/>
      <c r="FA55" s="84"/>
      <c r="FB55" s="85"/>
      <c r="FC55" s="85"/>
      <c r="FD55" s="85"/>
      <c r="FE55" s="85"/>
      <c r="FF55" s="85"/>
      <c r="FG55" s="86"/>
      <c r="FK55" s="113" t="s">
        <v>1575</v>
      </c>
      <c r="FL55" s="114"/>
      <c r="FM55" s="114"/>
      <c r="FN55" s="114"/>
      <c r="FO55" s="114"/>
      <c r="FP55" s="114"/>
      <c r="FQ55" s="113" t="s">
        <v>1576</v>
      </c>
      <c r="FR55" s="114"/>
      <c r="FS55" s="114"/>
      <c r="FT55" s="114"/>
      <c r="FU55" s="114"/>
      <c r="FV55" s="114"/>
      <c r="FW55" s="115"/>
      <c r="GA55" s="126" t="s">
        <v>1574</v>
      </c>
      <c r="GB55" s="118"/>
      <c r="GC55" s="118"/>
      <c r="GD55" s="118"/>
      <c r="GE55" s="118"/>
      <c r="GF55" s="118"/>
      <c r="GG55" s="126" t="s">
        <v>1990</v>
      </c>
      <c r="GH55" s="118"/>
      <c r="GI55" s="118"/>
      <c r="GJ55" s="118"/>
      <c r="GK55" s="118"/>
      <c r="GL55" s="118"/>
      <c r="GM55" s="119"/>
      <c r="GQ55" s="120" t="s">
        <v>1574</v>
      </c>
      <c r="GR55" s="121"/>
      <c r="GS55" s="121"/>
      <c r="GT55" s="121"/>
      <c r="GU55" s="121"/>
      <c r="GV55" s="121"/>
      <c r="GW55" s="120" t="s">
        <v>1622</v>
      </c>
      <c r="GX55" s="121"/>
      <c r="GY55" s="121"/>
      <c r="GZ55" s="121"/>
      <c r="HA55" s="121"/>
      <c r="HB55" s="121"/>
      <c r="HC55" s="122"/>
      <c r="HG55" s="138" t="s">
        <v>2402</v>
      </c>
      <c r="HH55" s="139"/>
      <c r="HI55" s="139"/>
      <c r="HJ55" s="139"/>
      <c r="HK55" s="139"/>
      <c r="HL55" s="139"/>
      <c r="HM55" s="139"/>
      <c r="HN55" s="143" t="s">
        <v>2403</v>
      </c>
      <c r="HO55" s="139"/>
      <c r="HP55" s="139"/>
      <c r="HQ55" s="139"/>
      <c r="HR55" s="139"/>
      <c r="HS55" s="139"/>
      <c r="HT55" s="139"/>
      <c r="HU55" s="139"/>
      <c r="HV55" s="140"/>
      <c r="HZ55" s="145" t="s">
        <v>2404</v>
      </c>
      <c r="IA55" s="128"/>
      <c r="IB55" s="128"/>
      <c r="IC55" s="128"/>
      <c r="ID55" s="128"/>
      <c r="IE55" s="128"/>
      <c r="IF55" s="128"/>
      <c r="IG55" s="145" t="s">
        <v>2405</v>
      </c>
      <c r="IH55" s="128"/>
      <c r="II55" s="128"/>
      <c r="IJ55" s="128"/>
      <c r="IK55" s="128"/>
      <c r="IL55" s="128"/>
      <c r="IM55" s="128"/>
      <c r="IN55" s="129"/>
      <c r="IR55" s="176" t="s">
        <v>1572</v>
      </c>
      <c r="IS55" s="177"/>
      <c r="IT55" s="177"/>
      <c r="IU55" s="177"/>
      <c r="IV55" s="177"/>
      <c r="IW55" s="177"/>
      <c r="IX55" s="176" t="s">
        <v>1573</v>
      </c>
      <c r="IY55" s="177"/>
      <c r="IZ55" s="177"/>
      <c r="JA55" s="177"/>
      <c r="JB55" s="177"/>
      <c r="JC55" s="177"/>
      <c r="JD55" s="178"/>
      <c r="JI55" s="145" t="s">
        <v>2410</v>
      </c>
      <c r="JJ55" s="128"/>
      <c r="JK55" s="128"/>
      <c r="JL55" s="128"/>
      <c r="JM55" s="128"/>
      <c r="JN55" s="128"/>
      <c r="JO55" s="145" t="s">
        <v>2411</v>
      </c>
      <c r="JP55" s="128"/>
      <c r="JQ55" s="128"/>
      <c r="JR55" s="128"/>
      <c r="JS55" s="128"/>
      <c r="JT55" s="128"/>
      <c r="JU55" s="129"/>
    </row>
    <row r="56" spans="2:281" ht="17.25">
      <c r="B56" s="81" t="s">
        <v>2406</v>
      </c>
      <c r="C56" s="82"/>
      <c r="D56" s="82"/>
      <c r="E56" s="82"/>
      <c r="F56" s="82"/>
      <c r="G56" s="82"/>
      <c r="H56" s="81" t="s">
        <v>2407</v>
      </c>
      <c r="I56" s="82"/>
      <c r="J56" s="82"/>
      <c r="K56" s="82"/>
      <c r="L56" s="82"/>
      <c r="M56" s="82"/>
      <c r="N56" s="83"/>
      <c r="O56" s="82"/>
      <c r="P56" s="82"/>
      <c r="Q56" s="82"/>
      <c r="R56" s="81" t="s">
        <v>2406</v>
      </c>
      <c r="S56" s="82"/>
      <c r="T56" s="82"/>
      <c r="U56" s="82"/>
      <c r="V56" s="82"/>
      <c r="W56" s="82"/>
      <c r="X56" s="81" t="s">
        <v>2407</v>
      </c>
      <c r="Y56" s="82"/>
      <c r="Z56" s="82"/>
      <c r="AA56" s="82"/>
      <c r="AB56" s="82"/>
      <c r="AC56" s="82"/>
      <c r="AD56" s="83"/>
      <c r="AE56" s="82"/>
      <c r="AH56" s="225" t="s">
        <v>2943</v>
      </c>
      <c r="AI56" s="226"/>
      <c r="AJ56" s="226"/>
      <c r="AK56" s="226"/>
      <c r="AL56" s="226"/>
      <c r="AM56" s="226"/>
      <c r="AN56" s="226"/>
      <c r="AO56" s="226"/>
      <c r="AP56" s="226"/>
      <c r="AQ56" s="225" t="s">
        <v>3014</v>
      </c>
      <c r="AR56" s="226"/>
      <c r="AS56" s="226"/>
      <c r="AT56" s="226"/>
      <c r="AU56" s="226"/>
      <c r="AV56" s="226"/>
      <c r="AW56" s="226"/>
      <c r="AX56" s="226"/>
      <c r="AY56" s="227"/>
      <c r="BC56" s="290" t="s">
        <v>2408</v>
      </c>
      <c r="BD56" s="291"/>
      <c r="BE56" s="291"/>
      <c r="BF56" s="291"/>
      <c r="BG56" s="291"/>
      <c r="BH56" s="291"/>
      <c r="BI56" s="290" t="s">
        <v>3282</v>
      </c>
      <c r="BJ56" s="291"/>
      <c r="BK56" s="291"/>
      <c r="BL56" s="291"/>
      <c r="BM56" s="291"/>
      <c r="BN56" s="291"/>
      <c r="BO56" s="292"/>
      <c r="BS56" s="133" t="s">
        <v>2410</v>
      </c>
      <c r="BT56" s="134"/>
      <c r="BU56" s="134"/>
      <c r="BV56" s="134"/>
      <c r="BW56" s="134"/>
      <c r="BX56" s="134"/>
      <c r="BY56" s="133" t="s">
        <v>2411</v>
      </c>
      <c r="BZ56" s="134"/>
      <c r="CA56" s="134"/>
      <c r="CB56" s="134"/>
      <c r="CC56" s="134"/>
      <c r="CD56" s="134"/>
      <c r="CE56" s="135"/>
      <c r="CI56" s="103" t="s">
        <v>1549</v>
      </c>
      <c r="CJ56" s="104"/>
      <c r="CK56" s="104"/>
      <c r="CL56" s="104"/>
      <c r="CM56" s="104"/>
      <c r="CN56" s="104"/>
      <c r="CO56" s="105" t="s">
        <v>1554</v>
      </c>
      <c r="CP56" s="104"/>
      <c r="CQ56" s="104"/>
      <c r="CR56" s="104"/>
      <c r="CS56" s="104"/>
      <c r="CT56" s="104"/>
      <c r="CU56" s="106"/>
      <c r="CY56" s="170" t="s">
        <v>2412</v>
      </c>
      <c r="CZ56" s="134"/>
      <c r="DA56" s="134"/>
      <c r="DB56" s="134"/>
      <c r="DC56" s="134"/>
      <c r="DD56" s="134"/>
      <c r="DE56" s="133" t="s">
        <v>2411</v>
      </c>
      <c r="DF56" s="134"/>
      <c r="DG56" s="134"/>
      <c r="DH56" s="134"/>
      <c r="DI56" s="134"/>
      <c r="DJ56" s="134"/>
      <c r="DK56" s="135"/>
      <c r="DO56" s="130" t="s">
        <v>2413</v>
      </c>
      <c r="DP56" s="131"/>
      <c r="DQ56" s="131"/>
      <c r="DR56" s="131"/>
      <c r="DS56" s="131"/>
      <c r="DT56" s="131"/>
      <c r="DU56" s="130" t="s">
        <v>2414</v>
      </c>
      <c r="DV56" s="131"/>
      <c r="DW56" s="131"/>
      <c r="DX56" s="131"/>
      <c r="DY56" s="131"/>
      <c r="DZ56" s="131"/>
      <c r="EA56" s="132"/>
      <c r="EE56" s="130" t="s">
        <v>2155</v>
      </c>
      <c r="EF56" s="131"/>
      <c r="EG56" s="131"/>
      <c r="EH56" s="131"/>
      <c r="EI56" s="131"/>
      <c r="EJ56" s="131"/>
      <c r="EK56" s="130" t="s">
        <v>2156</v>
      </c>
      <c r="EL56" s="131"/>
      <c r="EM56" s="131"/>
      <c r="EN56" s="131"/>
      <c r="EO56" s="131"/>
      <c r="EP56" s="131"/>
      <c r="EQ56" s="132"/>
      <c r="FK56" s="116" t="s">
        <v>1574</v>
      </c>
      <c r="FL56" s="117"/>
      <c r="FM56" s="117"/>
      <c r="FN56" s="117"/>
      <c r="FO56" s="117"/>
      <c r="FP56" s="117"/>
      <c r="FQ56" s="116" t="s">
        <v>642</v>
      </c>
      <c r="FR56" s="118"/>
      <c r="FS56" s="118"/>
      <c r="FT56" s="118"/>
      <c r="FU56" s="118"/>
      <c r="FV56" s="118"/>
      <c r="FW56" s="119"/>
      <c r="GA56" s="126" t="s">
        <v>1579</v>
      </c>
      <c r="GB56" s="118"/>
      <c r="GC56" s="118"/>
      <c r="GD56" s="118"/>
      <c r="GE56" s="118"/>
      <c r="GF56" s="118"/>
      <c r="GG56" s="126" t="s">
        <v>2264</v>
      </c>
      <c r="GH56" s="118"/>
      <c r="GI56" s="118"/>
      <c r="GJ56" s="118"/>
      <c r="GK56" s="118"/>
      <c r="GL56" s="118"/>
      <c r="GM56" s="119"/>
      <c r="GQ56" s="120" t="s">
        <v>2233</v>
      </c>
      <c r="GR56" s="121"/>
      <c r="GS56" s="121"/>
      <c r="GT56" s="121"/>
      <c r="GU56" s="121"/>
      <c r="GV56" s="121"/>
      <c r="GW56" s="120" t="s">
        <v>2420</v>
      </c>
      <c r="GX56" s="121"/>
      <c r="GY56" s="121"/>
      <c r="GZ56" s="121"/>
      <c r="HA56" s="121"/>
      <c r="HB56" s="121"/>
      <c r="HC56" s="122"/>
      <c r="HG56" s="138" t="s">
        <v>2421</v>
      </c>
      <c r="HH56" s="139"/>
      <c r="HI56" s="139"/>
      <c r="HJ56" s="139"/>
      <c r="HK56" s="139"/>
      <c r="HL56" s="139"/>
      <c r="HM56" s="139"/>
      <c r="HN56" s="143" t="s">
        <v>2422</v>
      </c>
      <c r="HO56" s="139"/>
      <c r="HP56" s="139"/>
      <c r="HQ56" s="139"/>
      <c r="HR56" s="139"/>
      <c r="HS56" s="139"/>
      <c r="HT56" s="139"/>
      <c r="HU56" s="139"/>
      <c r="HV56" s="140"/>
      <c r="HZ56" s="145" t="s">
        <v>2423</v>
      </c>
      <c r="IA56" s="128"/>
      <c r="IB56" s="128"/>
      <c r="IC56" s="128"/>
      <c r="ID56" s="128"/>
      <c r="IE56" s="128"/>
      <c r="IF56" s="128"/>
      <c r="IG56" s="145" t="s">
        <v>2424</v>
      </c>
      <c r="IH56" s="128"/>
      <c r="II56" s="128"/>
      <c r="IJ56" s="128"/>
      <c r="IK56" s="128"/>
      <c r="IL56" s="128"/>
      <c r="IM56" s="128"/>
      <c r="IN56" s="129"/>
      <c r="IR56" s="176" t="s">
        <v>1575</v>
      </c>
      <c r="IS56" s="177"/>
      <c r="IT56" s="177"/>
      <c r="IU56" s="177"/>
      <c r="IV56" s="177"/>
      <c r="IW56" s="177"/>
      <c r="IX56" s="176" t="s">
        <v>2009</v>
      </c>
      <c r="IY56" s="177"/>
      <c r="IZ56" s="177"/>
      <c r="JA56" s="177"/>
      <c r="JB56" s="177"/>
      <c r="JC56" s="177"/>
      <c r="JD56" s="178"/>
      <c r="JI56" s="145" t="s">
        <v>2869</v>
      </c>
      <c r="JJ56" s="128"/>
      <c r="JK56" s="128"/>
      <c r="JL56" s="128"/>
      <c r="JM56" s="128"/>
      <c r="JN56" s="128"/>
      <c r="JO56" s="145" t="s">
        <v>2430</v>
      </c>
      <c r="JP56" s="128"/>
      <c r="JQ56" s="128"/>
      <c r="JR56" s="128"/>
      <c r="JS56" s="128"/>
      <c r="JT56" s="128"/>
      <c r="JU56" s="129"/>
    </row>
    <row r="57" spans="2:281">
      <c r="B57" s="81" t="s">
        <v>2425</v>
      </c>
      <c r="C57" s="82"/>
      <c r="D57" s="82"/>
      <c r="E57" s="82"/>
      <c r="F57" s="82"/>
      <c r="G57" s="82"/>
      <c r="H57" s="81" t="s">
        <v>2426</v>
      </c>
      <c r="I57" s="82"/>
      <c r="J57" s="82"/>
      <c r="K57" s="82"/>
      <c r="L57" s="82"/>
      <c r="M57" s="82"/>
      <c r="N57" s="83"/>
      <c r="O57" s="82"/>
      <c r="P57" s="82"/>
      <c r="Q57" s="82"/>
      <c r="R57" s="81" t="s">
        <v>2425</v>
      </c>
      <c r="S57" s="82"/>
      <c r="T57" s="82"/>
      <c r="U57" s="82"/>
      <c r="V57" s="82"/>
      <c r="W57" s="82"/>
      <c r="X57" s="81" t="s">
        <v>2426</v>
      </c>
      <c r="Y57" s="82"/>
      <c r="Z57" s="82"/>
      <c r="AA57" s="82"/>
      <c r="AB57" s="82"/>
      <c r="AC57" s="82"/>
      <c r="AD57" s="83"/>
      <c r="AE57" s="82"/>
      <c r="AH57" s="225" t="s">
        <v>2944</v>
      </c>
      <c r="AI57" s="226"/>
      <c r="AJ57" s="226"/>
      <c r="AK57" s="226"/>
      <c r="AL57" s="226"/>
      <c r="AM57" s="226"/>
      <c r="AN57" s="226"/>
      <c r="AO57" s="226"/>
      <c r="AP57" s="226"/>
      <c r="AQ57" s="225" t="s">
        <v>3015</v>
      </c>
      <c r="AR57" s="226"/>
      <c r="AS57" s="226"/>
      <c r="AT57" s="226"/>
      <c r="AU57" s="226"/>
      <c r="AV57" s="226"/>
      <c r="AW57" s="226"/>
      <c r="AX57" s="226"/>
      <c r="AY57" s="227"/>
      <c r="BC57" s="295" t="s">
        <v>2427</v>
      </c>
      <c r="BD57" s="296"/>
      <c r="BE57" s="296"/>
      <c r="BF57" s="296"/>
      <c r="BG57" s="296"/>
      <c r="BH57" s="296"/>
      <c r="BI57" s="295" t="s">
        <v>2428</v>
      </c>
      <c r="BJ57" s="296"/>
      <c r="BK57" s="296"/>
      <c r="BL57" s="296"/>
      <c r="BM57" s="296"/>
      <c r="BN57" s="296"/>
      <c r="BO57" s="297"/>
      <c r="BS57" s="133" t="s">
        <v>2429</v>
      </c>
      <c r="BT57" s="91"/>
      <c r="BU57" s="91"/>
      <c r="BV57" s="91"/>
      <c r="BW57" s="91"/>
      <c r="BX57" s="91"/>
      <c r="BY57" s="133" t="s">
        <v>2430</v>
      </c>
      <c r="BZ57" s="91"/>
      <c r="CA57" s="91"/>
      <c r="CB57" s="91"/>
      <c r="CC57" s="91"/>
      <c r="CD57" s="91"/>
      <c r="CE57" s="146"/>
      <c r="CI57" s="113" t="s">
        <v>1568</v>
      </c>
      <c r="CJ57" s="114"/>
      <c r="CK57" s="114"/>
      <c r="CL57" s="114"/>
      <c r="CM57" s="114"/>
      <c r="CN57" s="114"/>
      <c r="CO57" s="113" t="s">
        <v>1570</v>
      </c>
      <c r="CP57" s="114"/>
      <c r="CQ57" s="114"/>
      <c r="CR57" s="114"/>
      <c r="CS57" s="114"/>
      <c r="CT57" s="114"/>
      <c r="CU57" s="115"/>
      <c r="CY57" s="170" t="s">
        <v>2431</v>
      </c>
      <c r="CZ57" s="91"/>
      <c r="DA57" s="91"/>
      <c r="DB57" s="91"/>
      <c r="DC57" s="91"/>
      <c r="DD57" s="91"/>
      <c r="DE57" s="133" t="s">
        <v>2430</v>
      </c>
      <c r="DF57" s="91"/>
      <c r="DG57" s="91"/>
      <c r="DH57" s="91"/>
      <c r="DI57" s="91"/>
      <c r="DJ57" s="91"/>
      <c r="DK57" s="146"/>
      <c r="DO57" s="81" t="s">
        <v>1617</v>
      </c>
      <c r="DP57" s="82"/>
      <c r="DQ57" s="82"/>
      <c r="DR57" s="82"/>
      <c r="DS57" s="82"/>
      <c r="DT57" s="82"/>
      <c r="DU57" s="81" t="s">
        <v>2432</v>
      </c>
      <c r="DV57" s="82"/>
      <c r="DW57" s="82"/>
      <c r="DX57" s="82"/>
      <c r="DY57" s="82"/>
      <c r="DZ57" s="82"/>
      <c r="EA57" s="83"/>
      <c r="EE57" s="130" t="s">
        <v>2173</v>
      </c>
      <c r="EF57" s="131"/>
      <c r="EG57" s="131"/>
      <c r="EH57" s="131"/>
      <c r="EI57" s="131"/>
      <c r="EJ57" s="131"/>
      <c r="EK57" s="130" t="s">
        <v>2174</v>
      </c>
      <c r="EL57" s="131"/>
      <c r="EM57" s="131"/>
      <c r="EN57" s="131"/>
      <c r="EO57" s="131"/>
      <c r="EP57" s="131"/>
      <c r="EQ57" s="132"/>
      <c r="FK57" s="116" t="s">
        <v>1579</v>
      </c>
      <c r="FL57" s="117"/>
      <c r="FM57" s="117"/>
      <c r="FN57" s="117"/>
      <c r="FO57" s="117"/>
      <c r="FP57" s="117"/>
      <c r="FQ57" s="116" t="s">
        <v>26</v>
      </c>
      <c r="FR57" s="118"/>
      <c r="FS57" s="118"/>
      <c r="FT57" s="118"/>
      <c r="FU57" s="118"/>
      <c r="FV57" s="118"/>
      <c r="FW57" s="119"/>
      <c r="GA57" s="113" t="s">
        <v>1599</v>
      </c>
      <c r="GB57" s="114"/>
      <c r="GC57" s="114"/>
      <c r="GD57" s="114"/>
      <c r="GE57" s="114"/>
      <c r="GF57" s="114"/>
      <c r="GG57" s="113" t="s">
        <v>2176</v>
      </c>
      <c r="GH57" s="114"/>
      <c r="GI57" s="114"/>
      <c r="GJ57" s="114"/>
      <c r="GK57" s="114"/>
      <c r="GL57" s="114"/>
      <c r="GM57" s="115"/>
      <c r="GQ57" s="120" t="s">
        <v>2113</v>
      </c>
      <c r="GR57" s="121"/>
      <c r="GS57" s="121"/>
      <c r="GT57" s="121"/>
      <c r="GU57" s="121"/>
      <c r="GV57" s="121"/>
      <c r="GW57" s="120" t="s">
        <v>2439</v>
      </c>
      <c r="GX57" s="121"/>
      <c r="GY57" s="121"/>
      <c r="GZ57" s="121"/>
      <c r="HA57" s="121"/>
      <c r="HB57" s="121"/>
      <c r="HC57" s="122"/>
      <c r="HG57" s="138" t="s">
        <v>2440</v>
      </c>
      <c r="HH57" s="139"/>
      <c r="HI57" s="139"/>
      <c r="HJ57" s="139"/>
      <c r="HK57" s="139"/>
      <c r="HL57" s="139"/>
      <c r="HM57" s="139"/>
      <c r="HN57" s="143" t="s">
        <v>2441</v>
      </c>
      <c r="HO57" s="139"/>
      <c r="HP57" s="139"/>
      <c r="HQ57" s="139"/>
      <c r="HR57" s="139"/>
      <c r="HS57" s="139"/>
      <c r="HT57" s="139"/>
      <c r="HU57" s="139"/>
      <c r="HV57" s="140"/>
      <c r="HZ57" s="145" t="s">
        <v>2442</v>
      </c>
      <c r="IA57" s="128"/>
      <c r="IB57" s="128"/>
      <c r="IC57" s="128"/>
      <c r="ID57" s="128"/>
      <c r="IE57" s="128"/>
      <c r="IF57" s="128"/>
      <c r="IG57" s="145" t="s">
        <v>2443</v>
      </c>
      <c r="IH57" s="128"/>
      <c r="II57" s="128"/>
      <c r="IJ57" s="128"/>
      <c r="IK57" s="128"/>
      <c r="IL57" s="128"/>
      <c r="IM57" s="128"/>
      <c r="IN57" s="129"/>
      <c r="IR57" s="180" t="s">
        <v>2661</v>
      </c>
      <c r="IS57" s="181"/>
      <c r="IT57" s="181"/>
      <c r="IU57" s="181"/>
      <c r="IV57" s="181"/>
      <c r="IW57" s="181"/>
      <c r="IX57" s="180" t="s">
        <v>2662</v>
      </c>
      <c r="IY57" s="181"/>
      <c r="IZ57" s="181"/>
      <c r="JA57" s="181"/>
      <c r="JB57" s="181"/>
      <c r="JC57" s="181"/>
      <c r="JD57" s="182"/>
      <c r="JI57" s="145" t="s">
        <v>2872</v>
      </c>
      <c r="JJ57" s="128"/>
      <c r="JK57" s="128"/>
      <c r="JL57" s="128"/>
      <c r="JM57" s="128"/>
      <c r="JN57" s="128"/>
      <c r="JO57" s="145" t="s">
        <v>2449</v>
      </c>
      <c r="JP57" s="128"/>
      <c r="JQ57" s="128"/>
      <c r="JR57" s="128"/>
      <c r="JS57" s="128"/>
      <c r="JT57" s="128"/>
      <c r="JU57" s="129"/>
    </row>
    <row r="58" spans="2:281">
      <c r="B58" s="171" t="s">
        <v>2444</v>
      </c>
      <c r="C58" s="91"/>
      <c r="D58" s="91"/>
      <c r="E58" s="91"/>
      <c r="F58" s="91"/>
      <c r="G58" s="91"/>
      <c r="H58" s="171" t="s">
        <v>2445</v>
      </c>
      <c r="I58" s="91"/>
      <c r="J58" s="91"/>
      <c r="K58" s="91"/>
      <c r="L58" s="91"/>
      <c r="M58" s="91"/>
      <c r="N58" s="146"/>
      <c r="O58" s="91"/>
      <c r="P58" s="91"/>
      <c r="Q58" s="91"/>
      <c r="R58" s="171" t="s">
        <v>2444</v>
      </c>
      <c r="S58" s="91"/>
      <c r="T58" s="91"/>
      <c r="U58" s="91"/>
      <c r="V58" s="91"/>
      <c r="W58" s="91"/>
      <c r="X58" s="171" t="s">
        <v>2445</v>
      </c>
      <c r="Y58" s="91"/>
      <c r="Z58" s="91"/>
      <c r="AA58" s="91"/>
      <c r="AB58" s="91"/>
      <c r="AC58" s="91"/>
      <c r="AD58" s="146"/>
      <c r="AE58" s="91"/>
      <c r="AH58" s="225" t="s">
        <v>2945</v>
      </c>
      <c r="AI58" s="226"/>
      <c r="AJ58" s="226"/>
      <c r="AK58" s="226"/>
      <c r="AL58" s="226"/>
      <c r="AM58" s="226"/>
      <c r="AN58" s="226"/>
      <c r="AO58" s="226"/>
      <c r="AP58" s="226"/>
      <c r="AQ58" s="225" t="s">
        <v>3016</v>
      </c>
      <c r="AR58" s="226"/>
      <c r="AS58" s="226"/>
      <c r="AT58" s="226"/>
      <c r="AU58" s="226"/>
      <c r="AV58" s="226"/>
      <c r="AW58" s="226"/>
      <c r="AX58" s="226"/>
      <c r="AY58" s="227"/>
      <c r="BC58" s="295" t="s">
        <v>2446</v>
      </c>
      <c r="BD58" s="296"/>
      <c r="BE58" s="296"/>
      <c r="BF58" s="296"/>
      <c r="BG58" s="296"/>
      <c r="BH58" s="296"/>
      <c r="BI58" s="295" t="s">
        <v>2447</v>
      </c>
      <c r="BJ58" s="296"/>
      <c r="BK58" s="296"/>
      <c r="BL58" s="296"/>
      <c r="BM58" s="296"/>
      <c r="BN58" s="296"/>
      <c r="BO58" s="297"/>
      <c r="BS58" s="133" t="s">
        <v>2448</v>
      </c>
      <c r="BT58" s="91"/>
      <c r="BU58" s="91"/>
      <c r="BV58" s="91"/>
      <c r="BW58" s="91"/>
      <c r="BX58" s="91"/>
      <c r="BY58" s="133" t="s">
        <v>2449</v>
      </c>
      <c r="BZ58" s="91"/>
      <c r="CA58" s="91"/>
      <c r="CB58" s="91"/>
      <c r="CC58" s="91"/>
      <c r="CD58" s="91"/>
      <c r="CE58" s="146"/>
      <c r="CI58" s="113" t="s">
        <v>1572</v>
      </c>
      <c r="CJ58" s="114"/>
      <c r="CK58" s="114"/>
      <c r="CL58" s="114"/>
      <c r="CM58" s="114"/>
      <c r="CN58" s="114"/>
      <c r="CO58" s="113" t="s">
        <v>1573</v>
      </c>
      <c r="CP58" s="114"/>
      <c r="CQ58" s="114"/>
      <c r="CR58" s="114"/>
      <c r="CS58" s="114"/>
      <c r="CT58" s="114"/>
      <c r="CU58" s="115"/>
      <c r="CY58" s="170" t="s">
        <v>2450</v>
      </c>
      <c r="CZ58" s="91"/>
      <c r="DA58" s="91"/>
      <c r="DB58" s="91"/>
      <c r="DC58" s="91"/>
      <c r="DD58" s="91"/>
      <c r="DE58" s="133" t="s">
        <v>2449</v>
      </c>
      <c r="DF58" s="91"/>
      <c r="DG58" s="91"/>
      <c r="DH58" s="91"/>
      <c r="DI58" s="91"/>
      <c r="DJ58" s="91"/>
      <c r="DK58" s="146"/>
      <c r="DO58" s="81" t="s">
        <v>1641</v>
      </c>
      <c r="DP58" s="82"/>
      <c r="DQ58" s="82"/>
      <c r="DR58" s="82"/>
      <c r="DS58" s="82"/>
      <c r="DT58" s="82"/>
      <c r="DU58" s="81" t="s">
        <v>1642</v>
      </c>
      <c r="DV58" s="82"/>
      <c r="DW58" s="82"/>
      <c r="DX58" s="82"/>
      <c r="DY58" s="82"/>
      <c r="DZ58" s="82"/>
      <c r="EA58" s="83"/>
      <c r="EE58" s="130" t="s">
        <v>2192</v>
      </c>
      <c r="EF58" s="131"/>
      <c r="EG58" s="131"/>
      <c r="EH58" s="131"/>
      <c r="EI58" s="131"/>
      <c r="EJ58" s="131"/>
      <c r="EK58" s="130" t="s">
        <v>2193</v>
      </c>
      <c r="EL58" s="131"/>
      <c r="EM58" s="131"/>
      <c r="EN58" s="131"/>
      <c r="EO58" s="131"/>
      <c r="EP58" s="131"/>
      <c r="EQ58" s="132"/>
      <c r="FK58" s="137" t="s">
        <v>1599</v>
      </c>
      <c r="FL58" s="114"/>
      <c r="FM58" s="114"/>
      <c r="FN58" s="114"/>
      <c r="FO58" s="114"/>
      <c r="FP58" s="114"/>
      <c r="FQ58" s="137" t="s">
        <v>1897</v>
      </c>
      <c r="FR58" s="82"/>
      <c r="FS58" s="118"/>
      <c r="FT58" s="118"/>
      <c r="FU58" s="118"/>
      <c r="FV58" s="118"/>
      <c r="FW58" s="119"/>
      <c r="GA58" s="147" t="s">
        <v>2367</v>
      </c>
      <c r="GB58" s="118"/>
      <c r="GC58" s="118"/>
      <c r="GD58" s="118"/>
      <c r="GE58" s="118"/>
      <c r="GF58" s="118"/>
      <c r="GG58" s="147" t="s">
        <v>2368</v>
      </c>
      <c r="GH58" s="118"/>
      <c r="GI58" s="118"/>
      <c r="GJ58" s="118"/>
      <c r="GK58" s="118"/>
      <c r="GL58" s="118"/>
      <c r="GM58" s="119"/>
      <c r="GQ58" s="120" t="s">
        <v>1579</v>
      </c>
      <c r="GR58" s="139"/>
      <c r="GS58" s="139"/>
      <c r="GT58" s="139"/>
      <c r="GU58" s="139"/>
      <c r="GV58" s="139"/>
      <c r="GW58" s="120" t="s">
        <v>2137</v>
      </c>
      <c r="GX58" s="139"/>
      <c r="GY58" s="139"/>
      <c r="GZ58" s="139"/>
      <c r="HA58" s="139"/>
      <c r="HB58" s="139"/>
      <c r="HC58" s="140"/>
      <c r="HG58" s="138" t="s">
        <v>2456</v>
      </c>
      <c r="HH58" s="139"/>
      <c r="HI58" s="139"/>
      <c r="HJ58" s="139"/>
      <c r="HK58" s="139"/>
      <c r="HL58" s="139"/>
      <c r="HM58" s="139"/>
      <c r="HN58" s="143" t="s">
        <v>2457</v>
      </c>
      <c r="HO58" s="139"/>
      <c r="HP58" s="139"/>
      <c r="HQ58" s="139"/>
      <c r="HR58" s="139"/>
      <c r="HS58" s="139"/>
      <c r="HT58" s="139"/>
      <c r="HU58" s="139"/>
      <c r="HV58" s="140"/>
      <c r="HZ58" s="145" t="s">
        <v>2458</v>
      </c>
      <c r="IA58" s="128"/>
      <c r="IB58" s="128"/>
      <c r="IC58" s="128"/>
      <c r="ID58" s="128"/>
      <c r="IE58" s="128"/>
      <c r="IF58" s="128"/>
      <c r="IG58" s="145" t="s">
        <v>2459</v>
      </c>
      <c r="IH58" s="128"/>
      <c r="II58" s="128"/>
      <c r="IJ58" s="128"/>
      <c r="IK58" s="128"/>
      <c r="IL58" s="128"/>
      <c r="IM58" s="128"/>
      <c r="IN58" s="129"/>
      <c r="IR58" s="180" t="s">
        <v>2671</v>
      </c>
      <c r="IS58" s="181"/>
      <c r="IT58" s="181"/>
      <c r="IU58" s="181"/>
      <c r="IV58" s="181"/>
      <c r="IW58" s="181"/>
      <c r="IX58" s="180" t="s">
        <v>2672</v>
      </c>
      <c r="IY58" s="181"/>
      <c r="IZ58" s="181"/>
      <c r="JA58" s="181"/>
      <c r="JB58" s="181"/>
      <c r="JC58" s="181"/>
      <c r="JD58" s="182"/>
      <c r="JI58" s="145" t="s">
        <v>2874</v>
      </c>
      <c r="JJ58" s="128"/>
      <c r="JK58" s="128"/>
      <c r="JL58" s="128"/>
      <c r="JM58" s="128"/>
      <c r="JN58" s="128"/>
      <c r="JO58" s="145" t="s">
        <v>2465</v>
      </c>
      <c r="JP58" s="128"/>
      <c r="JQ58" s="128"/>
      <c r="JR58" s="128"/>
      <c r="JS58" s="128"/>
      <c r="JT58" s="128"/>
      <c r="JU58" s="129"/>
    </row>
    <row r="59" spans="2:281">
      <c r="B59" s="81" t="s">
        <v>2460</v>
      </c>
      <c r="C59" s="82"/>
      <c r="D59" s="82"/>
      <c r="E59" s="82"/>
      <c r="F59" s="82"/>
      <c r="G59" s="82"/>
      <c r="H59" s="81" t="s">
        <v>2461</v>
      </c>
      <c r="I59" s="82"/>
      <c r="J59" s="82"/>
      <c r="K59" s="82"/>
      <c r="L59" s="82"/>
      <c r="M59" s="82"/>
      <c r="N59" s="83"/>
      <c r="O59" s="82"/>
      <c r="P59" s="82"/>
      <c r="Q59" s="82"/>
      <c r="R59" s="81" t="s">
        <v>2460</v>
      </c>
      <c r="S59" s="82"/>
      <c r="T59" s="82"/>
      <c r="U59" s="82"/>
      <c r="V59" s="82"/>
      <c r="W59" s="82"/>
      <c r="X59" s="81" t="s">
        <v>2461</v>
      </c>
      <c r="Y59" s="82"/>
      <c r="Z59" s="82"/>
      <c r="AA59" s="82"/>
      <c r="AB59" s="82"/>
      <c r="AC59" s="82"/>
      <c r="AD59" s="83"/>
      <c r="AE59" s="82"/>
      <c r="AH59" s="225"/>
      <c r="AI59" s="226"/>
      <c r="AJ59" s="226"/>
      <c r="AK59" s="226"/>
      <c r="AL59" s="226"/>
      <c r="AM59" s="226"/>
      <c r="AN59" s="226"/>
      <c r="AO59" s="226"/>
      <c r="AP59" s="226"/>
      <c r="AQ59" s="225"/>
      <c r="AR59" s="226"/>
      <c r="AS59" s="226"/>
      <c r="AT59" s="226"/>
      <c r="AU59" s="226"/>
      <c r="AV59" s="226"/>
      <c r="AW59" s="226"/>
      <c r="AX59" s="226"/>
      <c r="AY59" s="227"/>
      <c r="BC59" s="295" t="s">
        <v>2462</v>
      </c>
      <c r="BD59" s="296"/>
      <c r="BE59" s="296"/>
      <c r="BF59" s="296"/>
      <c r="BG59" s="296"/>
      <c r="BH59" s="296"/>
      <c r="BI59" s="295" t="s">
        <v>2463</v>
      </c>
      <c r="BJ59" s="296"/>
      <c r="BK59" s="296"/>
      <c r="BL59" s="296"/>
      <c r="BM59" s="296"/>
      <c r="BN59" s="296"/>
      <c r="BO59" s="297"/>
      <c r="BS59" s="133" t="s">
        <v>2464</v>
      </c>
      <c r="BT59" s="91"/>
      <c r="BU59" s="91"/>
      <c r="BV59" s="91"/>
      <c r="BW59" s="91"/>
      <c r="BX59" s="91"/>
      <c r="BY59" s="133" t="s">
        <v>2465</v>
      </c>
      <c r="BZ59" s="91"/>
      <c r="CA59" s="91"/>
      <c r="CB59" s="91"/>
      <c r="CC59" s="91"/>
      <c r="CD59" s="91"/>
      <c r="CE59" s="146"/>
      <c r="CI59" s="113" t="s">
        <v>1575</v>
      </c>
      <c r="CJ59" s="114"/>
      <c r="CK59" s="114"/>
      <c r="CL59" s="114"/>
      <c r="CM59" s="114"/>
      <c r="CN59" s="114"/>
      <c r="CO59" s="113" t="s">
        <v>1577</v>
      </c>
      <c r="CP59" s="114"/>
      <c r="CQ59" s="114"/>
      <c r="CR59" s="114"/>
      <c r="CS59" s="114"/>
      <c r="CT59" s="114"/>
      <c r="CU59" s="115"/>
      <c r="CY59" s="170" t="s">
        <v>2466</v>
      </c>
      <c r="CZ59" s="91"/>
      <c r="DA59" s="91"/>
      <c r="DB59" s="91"/>
      <c r="DC59" s="91"/>
      <c r="DD59" s="91"/>
      <c r="DE59" s="133" t="s">
        <v>2465</v>
      </c>
      <c r="DF59" s="91"/>
      <c r="DG59" s="91"/>
      <c r="DH59" s="91"/>
      <c r="DI59" s="91"/>
      <c r="DJ59" s="91"/>
      <c r="DK59" s="146"/>
      <c r="DO59" s="81" t="s">
        <v>2467</v>
      </c>
      <c r="DP59" s="82"/>
      <c r="DQ59" s="82"/>
      <c r="DR59" s="82"/>
      <c r="DS59" s="82"/>
      <c r="DT59" s="82"/>
      <c r="DU59" s="81" t="s">
        <v>1670</v>
      </c>
      <c r="DV59" s="82"/>
      <c r="DW59" s="82"/>
      <c r="DX59" s="82"/>
      <c r="DY59" s="82"/>
      <c r="DZ59" s="82"/>
      <c r="EA59" s="83"/>
      <c r="EE59" s="130" t="s">
        <v>2212</v>
      </c>
      <c r="EF59" s="131"/>
      <c r="EG59" s="131"/>
      <c r="EH59" s="131"/>
      <c r="EI59" s="131"/>
      <c r="EJ59" s="131"/>
      <c r="EK59" s="130" t="s">
        <v>2213</v>
      </c>
      <c r="EL59" s="131"/>
      <c r="EM59" s="131"/>
      <c r="EN59" s="131"/>
      <c r="EO59" s="131"/>
      <c r="EP59" s="131"/>
      <c r="EQ59" s="132"/>
      <c r="FK59" s="137" t="s">
        <v>1623</v>
      </c>
      <c r="FL59" s="114"/>
      <c r="FM59" s="114"/>
      <c r="FN59" s="114"/>
      <c r="FO59" s="114"/>
      <c r="FP59" s="114"/>
      <c r="FQ59" s="137" t="s">
        <v>1624</v>
      </c>
      <c r="FR59" s="82"/>
      <c r="FS59" s="82"/>
      <c r="FT59" s="82"/>
      <c r="FU59" s="82"/>
      <c r="FV59" s="82"/>
      <c r="FW59" s="83"/>
      <c r="GA59" s="147" t="s">
        <v>2913</v>
      </c>
      <c r="GB59" s="118"/>
      <c r="GC59" s="118"/>
      <c r="GD59" s="118"/>
      <c r="GE59" s="118"/>
      <c r="GF59" s="118"/>
      <c r="GG59" s="147" t="s">
        <v>2914</v>
      </c>
      <c r="GH59" s="118"/>
      <c r="GI59" s="118"/>
      <c r="GJ59" s="118"/>
      <c r="GK59" s="118"/>
      <c r="GL59" s="118"/>
      <c r="GM59" s="119"/>
      <c r="GQ59" s="138" t="s">
        <v>2067</v>
      </c>
      <c r="GR59" s="139"/>
      <c r="GS59" s="139"/>
      <c r="GT59" s="139"/>
      <c r="GU59" s="139"/>
      <c r="GV59" s="139"/>
      <c r="GW59" s="138" t="s">
        <v>2473</v>
      </c>
      <c r="GX59" s="139"/>
      <c r="GY59" s="139"/>
      <c r="GZ59" s="139"/>
      <c r="HA59" s="139"/>
      <c r="HB59" s="139"/>
      <c r="HC59" s="140"/>
      <c r="HG59" s="138" t="s">
        <v>2474</v>
      </c>
      <c r="HH59" s="139"/>
      <c r="HI59" s="139"/>
      <c r="HJ59" s="139"/>
      <c r="HK59" s="139"/>
      <c r="HL59" s="139"/>
      <c r="HM59" s="139"/>
      <c r="HN59" s="143" t="s">
        <v>2475</v>
      </c>
      <c r="HO59" s="139"/>
      <c r="HP59" s="139"/>
      <c r="HQ59" s="139"/>
      <c r="HR59" s="139"/>
      <c r="HS59" s="139"/>
      <c r="HT59" s="139"/>
      <c r="HU59" s="139"/>
      <c r="HV59" s="140"/>
      <c r="HZ59" s="145" t="s">
        <v>2476</v>
      </c>
      <c r="IA59" s="128"/>
      <c r="IB59" s="128"/>
      <c r="IC59" s="128"/>
      <c r="ID59" s="128"/>
      <c r="IE59" s="128"/>
      <c r="IF59" s="128"/>
      <c r="IG59" s="145" t="s">
        <v>2477</v>
      </c>
      <c r="IH59" s="128"/>
      <c r="II59" s="128"/>
      <c r="IJ59" s="128"/>
      <c r="IK59" s="128"/>
      <c r="IL59" s="128"/>
      <c r="IM59" s="128"/>
      <c r="IN59" s="129"/>
      <c r="IR59" s="180" t="s">
        <v>2679</v>
      </c>
      <c r="IS59" s="181"/>
      <c r="IT59" s="181"/>
      <c r="IU59" s="181"/>
      <c r="IV59" s="181"/>
      <c r="IW59" s="181"/>
      <c r="IX59" s="180" t="s">
        <v>2680</v>
      </c>
      <c r="IY59" s="181"/>
      <c r="IZ59" s="181"/>
      <c r="JA59" s="181"/>
      <c r="JB59" s="181"/>
      <c r="JC59" s="181"/>
      <c r="JD59" s="182"/>
      <c r="JI59" s="145" t="s">
        <v>2877</v>
      </c>
      <c r="JJ59" s="128"/>
      <c r="JK59" s="128"/>
      <c r="JL59" s="128"/>
      <c r="JM59" s="128"/>
      <c r="JN59" s="128"/>
      <c r="JO59" s="145" t="s">
        <v>2483</v>
      </c>
      <c r="JP59" s="128"/>
      <c r="JQ59" s="128"/>
      <c r="JR59" s="128"/>
      <c r="JS59" s="128"/>
      <c r="JT59" s="128"/>
      <c r="JU59" s="129"/>
    </row>
    <row r="60" spans="2:281">
      <c r="B60" s="81" t="s">
        <v>2478</v>
      </c>
      <c r="C60" s="82"/>
      <c r="D60" s="82"/>
      <c r="E60" s="82"/>
      <c r="F60" s="82"/>
      <c r="G60" s="82"/>
      <c r="H60" s="81" t="s">
        <v>2479</v>
      </c>
      <c r="I60" s="82"/>
      <c r="J60" s="82"/>
      <c r="K60" s="82"/>
      <c r="L60" s="82"/>
      <c r="M60" s="82"/>
      <c r="N60" s="83"/>
      <c r="O60" s="82"/>
      <c r="P60" s="82"/>
      <c r="Q60" s="82"/>
      <c r="R60" s="81" t="s">
        <v>2478</v>
      </c>
      <c r="S60" s="82"/>
      <c r="T60" s="82"/>
      <c r="U60" s="82"/>
      <c r="V60" s="82"/>
      <c r="W60" s="82"/>
      <c r="X60" s="81" t="s">
        <v>2479</v>
      </c>
      <c r="Y60" s="82"/>
      <c r="Z60" s="82"/>
      <c r="AA60" s="82"/>
      <c r="AB60" s="82"/>
      <c r="AC60" s="82"/>
      <c r="AD60" s="83"/>
      <c r="AE60" s="82"/>
      <c r="AH60" s="225"/>
      <c r="AI60" s="226"/>
      <c r="AJ60" s="226"/>
      <c r="AK60" s="226"/>
      <c r="AL60" s="226"/>
      <c r="AM60" s="226"/>
      <c r="AN60" s="226"/>
      <c r="AO60" s="226"/>
      <c r="AP60" s="226"/>
      <c r="AQ60" s="225"/>
      <c r="AR60" s="226"/>
      <c r="AS60" s="226"/>
      <c r="AT60" s="226"/>
      <c r="AU60" s="226"/>
      <c r="AV60" s="226"/>
      <c r="AW60" s="226"/>
      <c r="AX60" s="226"/>
      <c r="AY60" s="227"/>
      <c r="BC60" s="295" t="s">
        <v>2480</v>
      </c>
      <c r="BD60" s="296"/>
      <c r="BE60" s="296"/>
      <c r="BF60" s="296"/>
      <c r="BG60" s="296"/>
      <c r="BH60" s="296"/>
      <c r="BI60" s="295" t="s">
        <v>2481</v>
      </c>
      <c r="BJ60" s="296"/>
      <c r="BK60" s="296"/>
      <c r="BL60" s="296"/>
      <c r="BM60" s="296"/>
      <c r="BN60" s="296"/>
      <c r="BO60" s="297"/>
      <c r="BS60" s="133" t="s">
        <v>2482</v>
      </c>
      <c r="BT60" s="134"/>
      <c r="BU60" s="134"/>
      <c r="BV60" s="134"/>
      <c r="BW60" s="134"/>
      <c r="BX60" s="134"/>
      <c r="BY60" s="133" t="s">
        <v>2483</v>
      </c>
      <c r="BZ60" s="134"/>
      <c r="CA60" s="134"/>
      <c r="CB60" s="134"/>
      <c r="CC60" s="134"/>
      <c r="CD60" s="134"/>
      <c r="CE60" s="146"/>
      <c r="CI60" s="133"/>
      <c r="CJ60" s="134"/>
      <c r="CK60" s="134"/>
      <c r="CL60" s="134"/>
      <c r="CM60" s="134"/>
      <c r="CN60" s="134"/>
      <c r="CO60" s="133" t="s">
        <v>1590</v>
      </c>
      <c r="CP60" s="134"/>
      <c r="CQ60" s="134"/>
      <c r="CR60" s="134"/>
      <c r="CS60" s="134"/>
      <c r="CT60" s="134"/>
      <c r="CU60" s="135"/>
      <c r="CY60" s="170" t="s">
        <v>2484</v>
      </c>
      <c r="CZ60" s="134"/>
      <c r="DA60" s="134"/>
      <c r="DB60" s="134"/>
      <c r="DC60" s="134"/>
      <c r="DD60" s="134"/>
      <c r="DE60" s="133" t="s">
        <v>2483</v>
      </c>
      <c r="DF60" s="134"/>
      <c r="DG60" s="134"/>
      <c r="DH60" s="134"/>
      <c r="DI60" s="134"/>
      <c r="DJ60" s="134"/>
      <c r="DK60" s="135"/>
      <c r="DO60" s="81" t="s">
        <v>1695</v>
      </c>
      <c r="DP60" s="82"/>
      <c r="DQ60" s="82"/>
      <c r="DR60" s="82"/>
      <c r="DS60" s="82"/>
      <c r="DT60" s="82"/>
      <c r="DU60" s="81" t="s">
        <v>1696</v>
      </c>
      <c r="DV60" s="82"/>
      <c r="DW60" s="82"/>
      <c r="DX60" s="82"/>
      <c r="DY60" s="82"/>
      <c r="DZ60" s="82"/>
      <c r="EA60" s="83"/>
      <c r="EE60" s="84"/>
      <c r="EF60" s="85"/>
      <c r="EG60" s="85"/>
      <c r="EH60" s="85"/>
      <c r="EI60" s="85"/>
      <c r="EJ60" s="85"/>
      <c r="EK60" s="84"/>
      <c r="EL60" s="85"/>
      <c r="EM60" s="85"/>
      <c r="EN60" s="85"/>
      <c r="EO60" s="85"/>
      <c r="EP60" s="85"/>
      <c r="EQ60" s="86"/>
      <c r="FK60" s="81" t="s">
        <v>1650</v>
      </c>
      <c r="FL60" s="82"/>
      <c r="FM60" s="82"/>
      <c r="FN60" s="82"/>
      <c r="FO60" s="82"/>
      <c r="FP60" s="82"/>
      <c r="FQ60" s="81" t="s">
        <v>646</v>
      </c>
      <c r="FR60" s="82"/>
      <c r="FS60" s="82"/>
      <c r="FT60" s="82"/>
      <c r="FU60" s="82"/>
      <c r="FV60" s="82"/>
      <c r="FW60" s="83"/>
      <c r="GA60" s="147" t="s">
        <v>2282</v>
      </c>
      <c r="GB60" s="118"/>
      <c r="GC60" s="118"/>
      <c r="GD60" s="118"/>
      <c r="GE60" s="118"/>
      <c r="GF60" s="118"/>
      <c r="GG60" s="147" t="s">
        <v>648</v>
      </c>
      <c r="GH60" s="118"/>
      <c r="GI60" s="118"/>
      <c r="GJ60" s="118"/>
      <c r="GK60" s="118"/>
      <c r="GL60" s="118"/>
      <c r="GM60" s="119"/>
      <c r="GQ60" s="138" t="s">
        <v>2090</v>
      </c>
      <c r="GR60" s="139"/>
      <c r="GS60" s="139"/>
      <c r="GT60" s="139"/>
      <c r="GU60" s="139"/>
      <c r="GV60" s="139"/>
      <c r="GW60" s="138" t="s">
        <v>2491</v>
      </c>
      <c r="GX60" s="139"/>
      <c r="GY60" s="139"/>
      <c r="GZ60" s="139"/>
      <c r="HA60" s="139"/>
      <c r="HB60" s="139"/>
      <c r="HC60" s="140"/>
      <c r="HG60" s="138" t="s">
        <v>2492</v>
      </c>
      <c r="HH60" s="139"/>
      <c r="HI60" s="139"/>
      <c r="HJ60" s="139"/>
      <c r="HK60" s="139"/>
      <c r="HL60" s="139"/>
      <c r="HM60" s="139"/>
      <c r="HN60" s="143" t="s">
        <v>2493</v>
      </c>
      <c r="HO60" s="139"/>
      <c r="HP60" s="139"/>
      <c r="HQ60" s="139"/>
      <c r="HR60" s="139"/>
      <c r="HS60" s="139"/>
      <c r="HT60" s="139"/>
      <c r="HU60" s="139"/>
      <c r="HV60" s="140"/>
      <c r="HZ60" s="145" t="s">
        <v>2494</v>
      </c>
      <c r="IA60" s="128"/>
      <c r="IB60" s="128"/>
      <c r="IC60" s="128"/>
      <c r="ID60" s="128"/>
      <c r="IE60" s="128"/>
      <c r="IF60" s="128"/>
      <c r="IG60" s="145" t="s">
        <v>2495</v>
      </c>
      <c r="IH60" s="128"/>
      <c r="II60" s="128"/>
      <c r="IJ60" s="128"/>
      <c r="IK60" s="128"/>
      <c r="IL60" s="128"/>
      <c r="IM60" s="128"/>
      <c r="IN60" s="129"/>
      <c r="IR60" s="180" t="s">
        <v>2687</v>
      </c>
      <c r="IS60" s="181"/>
      <c r="IT60" s="181"/>
      <c r="IU60" s="181"/>
      <c r="IV60" s="181"/>
      <c r="IW60" s="181"/>
      <c r="IX60" s="180" t="s">
        <v>2688</v>
      </c>
      <c r="IY60" s="181"/>
      <c r="IZ60" s="181"/>
      <c r="JA60" s="181"/>
      <c r="JB60" s="181"/>
      <c r="JC60" s="181"/>
      <c r="JD60" s="182"/>
      <c r="JI60" s="145" t="s">
        <v>2880</v>
      </c>
      <c r="JJ60" s="128"/>
      <c r="JK60" s="128"/>
      <c r="JL60" s="128"/>
      <c r="JM60" s="128"/>
      <c r="JN60" s="128"/>
      <c r="JO60" s="145" t="s">
        <v>2501</v>
      </c>
      <c r="JP60" s="128"/>
      <c r="JQ60" s="128"/>
      <c r="JR60" s="128"/>
      <c r="JS60" s="128"/>
      <c r="JT60" s="128"/>
      <c r="JU60" s="129"/>
    </row>
    <row r="61" spans="2:281">
      <c r="B61" s="81" t="s">
        <v>2496</v>
      </c>
      <c r="C61" s="82"/>
      <c r="D61" s="82"/>
      <c r="E61" s="82"/>
      <c r="F61" s="82"/>
      <c r="G61" s="82"/>
      <c r="H61" s="81" t="s">
        <v>2497</v>
      </c>
      <c r="I61" s="82"/>
      <c r="J61" s="82"/>
      <c r="K61" s="82"/>
      <c r="L61" s="82"/>
      <c r="M61" s="82"/>
      <c r="N61" s="83"/>
      <c r="O61" s="82"/>
      <c r="P61" s="82"/>
      <c r="Q61" s="82"/>
      <c r="R61" s="81" t="s">
        <v>2496</v>
      </c>
      <c r="S61" s="82"/>
      <c r="T61" s="82"/>
      <c r="U61" s="82"/>
      <c r="V61" s="82"/>
      <c r="W61" s="82"/>
      <c r="X61" s="81" t="s">
        <v>2497</v>
      </c>
      <c r="Y61" s="82"/>
      <c r="Z61" s="82"/>
      <c r="AA61" s="82"/>
      <c r="AB61" s="82"/>
      <c r="AC61" s="82"/>
      <c r="AD61" s="83"/>
      <c r="AE61" s="82"/>
      <c r="AH61" s="225"/>
      <c r="AI61" s="226"/>
      <c r="AJ61" s="226"/>
      <c r="AK61" s="226"/>
      <c r="AL61" s="226"/>
      <c r="AM61" s="226"/>
      <c r="AN61" s="226"/>
      <c r="AO61" s="226"/>
      <c r="AP61" s="226"/>
      <c r="AQ61" s="225"/>
      <c r="AR61" s="226"/>
      <c r="AS61" s="226"/>
      <c r="AT61" s="226"/>
      <c r="AU61" s="226"/>
      <c r="AV61" s="226"/>
      <c r="AW61" s="226"/>
      <c r="AX61" s="226"/>
      <c r="AY61" s="227"/>
      <c r="BC61" s="295" t="s">
        <v>2498</v>
      </c>
      <c r="BD61" s="296"/>
      <c r="BE61" s="296"/>
      <c r="BF61" s="296"/>
      <c r="BG61" s="296"/>
      <c r="BH61" s="296"/>
      <c r="BI61" s="295" t="s">
        <v>2499</v>
      </c>
      <c r="BJ61" s="296"/>
      <c r="BK61" s="296"/>
      <c r="BL61" s="296"/>
      <c r="BM61" s="296"/>
      <c r="BN61" s="296"/>
      <c r="BO61" s="297"/>
      <c r="BS61" s="133" t="s">
        <v>2500</v>
      </c>
      <c r="BT61" s="134"/>
      <c r="BU61" s="134"/>
      <c r="BV61" s="134"/>
      <c r="BW61" s="134"/>
      <c r="BX61" s="134"/>
      <c r="BY61" s="133" t="s">
        <v>2501</v>
      </c>
      <c r="BZ61" s="134"/>
      <c r="CA61" s="134"/>
      <c r="CB61" s="134"/>
      <c r="CC61" s="134"/>
      <c r="CD61" s="134"/>
      <c r="CE61" s="146"/>
      <c r="CI61" s="133"/>
      <c r="CJ61" s="134"/>
      <c r="CK61" s="134"/>
      <c r="CL61" s="134"/>
      <c r="CM61" s="134"/>
      <c r="CN61" s="134"/>
      <c r="CO61" s="133" t="s">
        <v>1614</v>
      </c>
      <c r="CP61" s="134"/>
      <c r="CQ61" s="134"/>
      <c r="CR61" s="134"/>
      <c r="CS61" s="134"/>
      <c r="CT61" s="134"/>
      <c r="CU61" s="135"/>
      <c r="CY61" s="170" t="s">
        <v>2502</v>
      </c>
      <c r="CZ61" s="134"/>
      <c r="DA61" s="134"/>
      <c r="DB61" s="134"/>
      <c r="DC61" s="134"/>
      <c r="DD61" s="134"/>
      <c r="DE61" s="133" t="s">
        <v>2501</v>
      </c>
      <c r="DF61" s="134"/>
      <c r="DG61" s="134"/>
      <c r="DH61" s="134"/>
      <c r="DI61" s="134"/>
      <c r="DJ61" s="134"/>
      <c r="DK61" s="135"/>
      <c r="DO61" s="81" t="s">
        <v>1718</v>
      </c>
      <c r="DP61" s="82"/>
      <c r="DQ61" s="82"/>
      <c r="DR61" s="82"/>
      <c r="DS61" s="82"/>
      <c r="DT61" s="82"/>
      <c r="DU61" s="81" t="s">
        <v>1719</v>
      </c>
      <c r="DV61" s="82"/>
      <c r="DW61" s="82"/>
      <c r="DX61" s="82"/>
      <c r="DY61" s="82"/>
      <c r="DZ61" s="82"/>
      <c r="EA61" s="83"/>
      <c r="EE61" s="81"/>
      <c r="EF61" s="82"/>
      <c r="EG61" s="82"/>
      <c r="EH61" s="82"/>
      <c r="EI61" s="82"/>
      <c r="EJ61" s="82"/>
      <c r="EK61" s="81"/>
      <c r="EL61" s="82"/>
      <c r="EM61" s="82"/>
      <c r="EN61" s="82"/>
      <c r="EO61" s="82"/>
      <c r="EP61" s="82"/>
      <c r="EQ61" s="83"/>
      <c r="FK61" s="81" t="s">
        <v>1677</v>
      </c>
      <c r="FL61" s="82"/>
      <c r="FM61" s="82"/>
      <c r="FN61" s="82"/>
      <c r="FO61" s="82"/>
      <c r="FP61" s="82"/>
      <c r="FQ61" s="81" t="s">
        <v>648</v>
      </c>
      <c r="FR61" s="82"/>
      <c r="FS61" s="82"/>
      <c r="FT61" s="82"/>
      <c r="FU61" s="82"/>
      <c r="FV61" s="82"/>
      <c r="FW61" s="83"/>
      <c r="GA61" s="147" t="s">
        <v>1847</v>
      </c>
      <c r="GB61" s="118"/>
      <c r="GC61" s="118"/>
      <c r="GD61" s="118"/>
      <c r="GE61" s="118"/>
      <c r="GF61" s="118"/>
      <c r="GG61" s="147" t="s">
        <v>2383</v>
      </c>
      <c r="GH61" s="118"/>
      <c r="GI61" s="118"/>
      <c r="GJ61" s="118"/>
      <c r="GK61" s="118"/>
      <c r="GL61" s="118"/>
      <c r="GM61" s="119"/>
      <c r="GQ61" s="138" t="s">
        <v>2282</v>
      </c>
      <c r="GR61" s="139"/>
      <c r="GS61" s="139"/>
      <c r="GT61" s="139"/>
      <c r="GU61" s="139"/>
      <c r="GV61" s="139"/>
      <c r="GW61" s="138" t="s">
        <v>2283</v>
      </c>
      <c r="GX61" s="139"/>
      <c r="GY61" s="139"/>
      <c r="GZ61" s="139"/>
      <c r="HA61" s="139"/>
      <c r="HB61" s="139"/>
      <c r="HC61" s="140"/>
      <c r="HG61" s="138" t="s">
        <v>2509</v>
      </c>
      <c r="HH61" s="139"/>
      <c r="HI61" s="139"/>
      <c r="HJ61" s="139"/>
      <c r="HK61" s="139"/>
      <c r="HL61" s="139"/>
      <c r="HM61" s="139"/>
      <c r="HN61" s="143" t="s">
        <v>2510</v>
      </c>
      <c r="HO61" s="139"/>
      <c r="HP61" s="139"/>
      <c r="HQ61" s="139"/>
      <c r="HR61" s="139"/>
      <c r="HS61" s="139"/>
      <c r="HT61" s="139"/>
      <c r="HU61" s="139"/>
      <c r="HV61" s="140"/>
      <c r="HZ61" s="145" t="s">
        <v>2511</v>
      </c>
      <c r="IA61" s="128"/>
      <c r="IB61" s="128"/>
      <c r="IC61" s="128"/>
      <c r="ID61" s="128"/>
      <c r="IE61" s="128"/>
      <c r="IF61" s="128"/>
      <c r="IG61" s="145" t="s">
        <v>2512</v>
      </c>
      <c r="IH61" s="128"/>
      <c r="II61" s="128"/>
      <c r="IJ61" s="128"/>
      <c r="IK61" s="128"/>
      <c r="IL61" s="128" t="s">
        <v>2513</v>
      </c>
      <c r="IM61" s="128"/>
      <c r="IN61" s="129"/>
      <c r="IR61" s="180" t="s">
        <v>2694</v>
      </c>
      <c r="IS61" s="181"/>
      <c r="IT61" s="181"/>
      <c r="IU61" s="181"/>
      <c r="IV61" s="181"/>
      <c r="IW61" s="181"/>
      <c r="IX61" s="180" t="s">
        <v>2695</v>
      </c>
      <c r="IY61" s="181"/>
      <c r="IZ61" s="181"/>
      <c r="JA61" s="181"/>
      <c r="JB61" s="181"/>
      <c r="JC61" s="181"/>
      <c r="JD61" s="182"/>
      <c r="JI61" s="145" t="s">
        <v>2883</v>
      </c>
      <c r="JJ61" s="128"/>
      <c r="JK61" s="128"/>
      <c r="JL61" s="128"/>
      <c r="JM61" s="128"/>
      <c r="JN61" s="128"/>
      <c r="JO61" s="145" t="s">
        <v>2519</v>
      </c>
      <c r="JP61" s="128"/>
      <c r="JQ61" s="128"/>
      <c r="JR61" s="128"/>
      <c r="JS61" s="128"/>
      <c r="JT61" s="128"/>
      <c r="JU61" s="129"/>
    </row>
    <row r="62" spans="2:281">
      <c r="B62" s="81" t="s">
        <v>2514</v>
      </c>
      <c r="C62" s="82"/>
      <c r="D62" s="82"/>
      <c r="E62" s="82"/>
      <c r="F62" s="82"/>
      <c r="G62" s="82"/>
      <c r="H62" s="81" t="s">
        <v>2515</v>
      </c>
      <c r="I62" s="82"/>
      <c r="J62" s="82"/>
      <c r="K62" s="82"/>
      <c r="L62" s="82"/>
      <c r="M62" s="82"/>
      <c r="N62" s="83"/>
      <c r="O62" s="82"/>
      <c r="P62" s="82"/>
      <c r="Q62" s="82"/>
      <c r="R62" s="81" t="s">
        <v>2514</v>
      </c>
      <c r="S62" s="82"/>
      <c r="T62" s="82"/>
      <c r="U62" s="82"/>
      <c r="V62" s="82"/>
      <c r="W62" s="82"/>
      <c r="X62" s="81" t="s">
        <v>2515</v>
      </c>
      <c r="Y62" s="82"/>
      <c r="Z62" s="82"/>
      <c r="AA62" s="82"/>
      <c r="AB62" s="82"/>
      <c r="AC62" s="82"/>
      <c r="AD62" s="83"/>
      <c r="AE62" s="82"/>
      <c r="AH62" s="225"/>
      <c r="AI62" s="226"/>
      <c r="AJ62" s="226"/>
      <c r="AK62" s="226"/>
      <c r="AL62" s="226"/>
      <c r="AM62" s="226"/>
      <c r="AN62" s="226"/>
      <c r="AO62" s="226"/>
      <c r="AP62" s="226"/>
      <c r="AQ62" s="225"/>
      <c r="AR62" s="226"/>
      <c r="AS62" s="226"/>
      <c r="AT62" s="226"/>
      <c r="AU62" s="226"/>
      <c r="AV62" s="226"/>
      <c r="AW62" s="226"/>
      <c r="AX62" s="226"/>
      <c r="AY62" s="227"/>
      <c r="BC62" s="295" t="s">
        <v>2516</v>
      </c>
      <c r="BD62" s="296"/>
      <c r="BE62" s="296"/>
      <c r="BF62" s="296"/>
      <c r="BG62" s="296"/>
      <c r="BH62" s="296"/>
      <c r="BI62" s="295" t="s">
        <v>2517</v>
      </c>
      <c r="BJ62" s="296"/>
      <c r="BK62" s="296"/>
      <c r="BL62" s="296"/>
      <c r="BM62" s="296"/>
      <c r="BN62" s="296"/>
      <c r="BO62" s="297"/>
      <c r="BS62" s="133" t="s">
        <v>2518</v>
      </c>
      <c r="BT62" s="134"/>
      <c r="BU62" s="134"/>
      <c r="BV62" s="134"/>
      <c r="BW62" s="134"/>
      <c r="BX62" s="134"/>
      <c r="BY62" s="133" t="s">
        <v>2519</v>
      </c>
      <c r="BZ62" s="134"/>
      <c r="CA62" s="134"/>
      <c r="CB62" s="134"/>
      <c r="CC62" s="134"/>
      <c r="CD62" s="134"/>
      <c r="CE62" s="146"/>
      <c r="CI62" s="133"/>
      <c r="CJ62" s="134"/>
      <c r="CK62" s="134"/>
      <c r="CL62" s="134"/>
      <c r="CM62" s="134"/>
      <c r="CN62" s="134"/>
      <c r="CO62" s="133" t="s">
        <v>1638</v>
      </c>
      <c r="CP62" s="134"/>
      <c r="CQ62" s="134"/>
      <c r="CR62" s="134"/>
      <c r="CS62" s="134"/>
      <c r="CT62" s="134"/>
      <c r="CU62" s="135"/>
      <c r="CY62" s="170" t="s">
        <v>2520</v>
      </c>
      <c r="CZ62" s="134"/>
      <c r="DA62" s="134"/>
      <c r="DB62" s="134"/>
      <c r="DC62" s="134"/>
      <c r="DD62" s="134"/>
      <c r="DE62" s="133" t="s">
        <v>2519</v>
      </c>
      <c r="DF62" s="134"/>
      <c r="DG62" s="134"/>
      <c r="DH62" s="134"/>
      <c r="DI62" s="134"/>
      <c r="DJ62" s="134"/>
      <c r="DK62" s="135"/>
      <c r="DO62" s="81" t="s">
        <v>1743</v>
      </c>
      <c r="DP62" s="82"/>
      <c r="DQ62" s="82"/>
      <c r="DR62" s="82"/>
      <c r="DS62" s="82"/>
      <c r="DT62" s="82"/>
      <c r="DU62" s="81" t="s">
        <v>1744</v>
      </c>
      <c r="DV62" s="82"/>
      <c r="DW62" s="82"/>
      <c r="DX62" s="82"/>
      <c r="DY62" s="82"/>
      <c r="DZ62" s="82"/>
      <c r="EA62" s="83"/>
      <c r="EE62" s="81"/>
      <c r="EF62" s="82"/>
      <c r="EG62" s="82"/>
      <c r="EH62" s="82"/>
      <c r="EI62" s="82"/>
      <c r="EJ62" s="82"/>
      <c r="EK62" s="81"/>
      <c r="EL62" s="82"/>
      <c r="EM62" s="82"/>
      <c r="EN62" s="82"/>
      <c r="EO62" s="82"/>
      <c r="EP62" s="82"/>
      <c r="EQ62" s="83"/>
      <c r="FK62" s="81" t="s">
        <v>1701</v>
      </c>
      <c r="FL62" s="82"/>
      <c r="FM62" s="82"/>
      <c r="FN62" s="82"/>
      <c r="FO62" s="82"/>
      <c r="FP62" s="82"/>
      <c r="FQ62" s="81" t="s">
        <v>647</v>
      </c>
      <c r="FR62" s="82"/>
      <c r="FS62" s="82"/>
      <c r="FT62" s="82"/>
      <c r="FU62" s="82"/>
      <c r="FV62" s="82"/>
      <c r="FW62" s="83"/>
      <c r="GA62" s="147" t="s">
        <v>1725</v>
      </c>
      <c r="GB62" s="118"/>
      <c r="GC62" s="118"/>
      <c r="GD62" s="118"/>
      <c r="GE62" s="118"/>
      <c r="GF62" s="118"/>
      <c r="GG62" s="147" t="s">
        <v>649</v>
      </c>
      <c r="GH62" s="118"/>
      <c r="GI62" s="118"/>
      <c r="GJ62" s="118"/>
      <c r="GK62" s="118"/>
      <c r="GL62" s="118"/>
      <c r="GM62" s="119"/>
      <c r="GQ62" s="138" t="s">
        <v>2263</v>
      </c>
      <c r="GR62" s="139"/>
      <c r="GS62" s="139"/>
      <c r="GT62" s="139"/>
      <c r="GU62" s="139"/>
      <c r="GV62" s="139"/>
      <c r="GW62" s="138" t="s">
        <v>2526</v>
      </c>
      <c r="GX62" s="139"/>
      <c r="GY62" s="139"/>
      <c r="GZ62" s="139"/>
      <c r="HA62" s="139"/>
      <c r="HB62" s="139"/>
      <c r="HC62" s="140"/>
      <c r="HG62" s="138" t="s">
        <v>2527</v>
      </c>
      <c r="HH62" s="139"/>
      <c r="HI62" s="139"/>
      <c r="HJ62" s="139"/>
      <c r="HK62" s="139"/>
      <c r="HL62" s="139"/>
      <c r="HM62" s="139"/>
      <c r="HN62" s="143" t="s">
        <v>2528</v>
      </c>
      <c r="HO62" s="139"/>
      <c r="HP62" s="139"/>
      <c r="HQ62" s="139"/>
      <c r="HR62" s="139"/>
      <c r="HS62" s="139"/>
      <c r="HT62" s="139"/>
      <c r="HU62" s="139"/>
      <c r="HV62" s="140"/>
      <c r="HZ62" s="145" t="s">
        <v>2529</v>
      </c>
      <c r="IA62" s="128"/>
      <c r="IB62" s="128"/>
      <c r="IC62" s="128"/>
      <c r="ID62" s="128"/>
      <c r="IE62" s="128"/>
      <c r="IF62" s="128"/>
      <c r="IG62" s="145" t="s">
        <v>2530</v>
      </c>
      <c r="IH62" s="128"/>
      <c r="II62" s="128"/>
      <c r="IJ62" s="128"/>
      <c r="IK62" s="128"/>
      <c r="IL62" s="128"/>
      <c r="IM62" s="128"/>
      <c r="IN62" s="129"/>
      <c r="IR62" s="180" t="s">
        <v>2699</v>
      </c>
      <c r="IS62" s="181"/>
      <c r="IT62" s="181"/>
      <c r="IU62" s="181"/>
      <c r="IV62" s="181"/>
      <c r="IW62" s="181"/>
      <c r="IX62" s="180" t="s">
        <v>2700</v>
      </c>
      <c r="IY62" s="181"/>
      <c r="IZ62" s="181"/>
      <c r="JA62" s="181"/>
      <c r="JB62" s="181"/>
      <c r="JC62" s="181"/>
      <c r="JD62" s="182"/>
      <c r="JI62" s="145" t="s">
        <v>2535</v>
      </c>
      <c r="JJ62" s="128"/>
      <c r="JK62" s="128"/>
      <c r="JL62" s="128"/>
      <c r="JM62" s="128"/>
      <c r="JN62" s="128"/>
      <c r="JO62" s="145" t="s">
        <v>2536</v>
      </c>
      <c r="JP62" s="128"/>
      <c r="JQ62" s="128"/>
      <c r="JR62" s="128"/>
      <c r="JS62" s="128"/>
      <c r="JT62" s="128"/>
      <c r="JU62" s="129"/>
    </row>
    <row r="63" spans="2:281">
      <c r="B63" s="81" t="s">
        <v>2531</v>
      </c>
      <c r="C63" s="82"/>
      <c r="D63" s="82"/>
      <c r="E63" s="82"/>
      <c r="F63" s="82"/>
      <c r="G63" s="82"/>
      <c r="H63" s="81" t="s">
        <v>2532</v>
      </c>
      <c r="I63" s="82"/>
      <c r="J63" s="82"/>
      <c r="K63" s="82"/>
      <c r="L63" s="82"/>
      <c r="M63" s="82"/>
      <c r="N63" s="83"/>
      <c r="O63" s="82"/>
      <c r="P63" s="82"/>
      <c r="Q63" s="82"/>
      <c r="R63" s="81" t="s">
        <v>2531</v>
      </c>
      <c r="S63" s="82"/>
      <c r="T63" s="82"/>
      <c r="U63" s="82"/>
      <c r="V63" s="82"/>
      <c r="W63" s="82"/>
      <c r="X63" s="81" t="s">
        <v>2532</v>
      </c>
      <c r="Y63" s="82"/>
      <c r="Z63" s="82"/>
      <c r="AA63" s="82"/>
      <c r="AB63" s="82"/>
      <c r="AC63" s="82"/>
      <c r="AD63" s="83"/>
      <c r="AE63" s="82"/>
      <c r="AH63" s="225"/>
      <c r="AI63" s="226"/>
      <c r="AJ63" s="226"/>
      <c r="AK63" s="226"/>
      <c r="AL63" s="226"/>
      <c r="AM63" s="226"/>
      <c r="AN63" s="226"/>
      <c r="AO63" s="226"/>
      <c r="AP63" s="226"/>
      <c r="AQ63" s="225"/>
      <c r="AR63" s="226"/>
      <c r="AS63" s="226"/>
      <c r="AT63" s="226"/>
      <c r="AU63" s="226"/>
      <c r="AV63" s="226"/>
      <c r="AW63" s="226"/>
      <c r="AX63" s="226"/>
      <c r="AY63" s="227"/>
      <c r="BC63" s="295" t="s">
        <v>2533</v>
      </c>
      <c r="BD63" s="296"/>
      <c r="BE63" s="296"/>
      <c r="BF63" s="296"/>
      <c r="BG63" s="296"/>
      <c r="BH63" s="296"/>
      <c r="BI63" s="295" t="s">
        <v>2534</v>
      </c>
      <c r="BJ63" s="296"/>
      <c r="BK63" s="296"/>
      <c r="BL63" s="296"/>
      <c r="BM63" s="296"/>
      <c r="BN63" s="296"/>
      <c r="BO63" s="297"/>
      <c r="BS63" s="133" t="s">
        <v>2535</v>
      </c>
      <c r="BT63" s="91"/>
      <c r="BU63" s="91"/>
      <c r="BV63" s="91"/>
      <c r="BW63" s="91"/>
      <c r="BX63" s="91"/>
      <c r="BY63" s="133" t="s">
        <v>2536</v>
      </c>
      <c r="BZ63" s="91"/>
      <c r="CA63" s="91"/>
      <c r="CB63" s="91"/>
      <c r="CC63" s="91"/>
      <c r="CD63" s="91"/>
      <c r="CE63" s="146"/>
      <c r="CI63" s="133"/>
      <c r="CJ63" s="91"/>
      <c r="CK63" s="91"/>
      <c r="CL63" s="91"/>
      <c r="CM63" s="91"/>
      <c r="CN63" s="91"/>
      <c r="CO63" s="133" t="s">
        <v>1666</v>
      </c>
      <c r="CP63" s="91"/>
      <c r="CQ63" s="91"/>
      <c r="CR63" s="91"/>
      <c r="CS63" s="91"/>
      <c r="CT63" s="91"/>
      <c r="CU63" s="146"/>
      <c r="CY63" s="170" t="s">
        <v>2537</v>
      </c>
      <c r="CZ63" s="91"/>
      <c r="DA63" s="91"/>
      <c r="DB63" s="91"/>
      <c r="DC63" s="91"/>
      <c r="DD63" s="91"/>
      <c r="DE63" s="133" t="s">
        <v>2536</v>
      </c>
      <c r="DF63" s="91"/>
      <c r="DG63" s="91"/>
      <c r="DH63" s="91"/>
      <c r="DI63" s="91"/>
      <c r="DJ63" s="91"/>
      <c r="DK63" s="146"/>
      <c r="DO63" s="81" t="s">
        <v>1769</v>
      </c>
      <c r="DP63" s="82"/>
      <c r="DQ63" s="82"/>
      <c r="DR63" s="82"/>
      <c r="DS63" s="82"/>
      <c r="DT63" s="82"/>
      <c r="DU63" s="81" t="s">
        <v>1770</v>
      </c>
      <c r="DV63" s="82"/>
      <c r="DW63" s="82"/>
      <c r="DX63" s="82"/>
      <c r="DY63" s="82"/>
      <c r="DZ63" s="82"/>
      <c r="EA63" s="83"/>
      <c r="EE63" s="84"/>
      <c r="EF63" s="85"/>
      <c r="EG63" s="85"/>
      <c r="EH63" s="85"/>
      <c r="EI63" s="85"/>
      <c r="EJ63" s="85"/>
      <c r="EK63" s="84"/>
      <c r="EL63" s="85"/>
      <c r="EM63" s="85"/>
      <c r="EN63" s="85"/>
      <c r="EO63" s="85"/>
      <c r="EP63" s="85"/>
      <c r="EQ63" s="86"/>
      <c r="FK63" s="81" t="s">
        <v>1725</v>
      </c>
      <c r="FL63" s="82"/>
      <c r="FM63" s="82"/>
      <c r="FN63" s="82"/>
      <c r="FO63" s="82"/>
      <c r="FP63" s="82"/>
      <c r="FQ63" s="81" t="s">
        <v>649</v>
      </c>
      <c r="FR63" s="82"/>
      <c r="FS63" s="82"/>
      <c r="FT63" s="82"/>
      <c r="FU63" s="82"/>
      <c r="FV63" s="82"/>
      <c r="FW63" s="83"/>
      <c r="GA63" s="147" t="s">
        <v>2400</v>
      </c>
      <c r="GB63" s="118"/>
      <c r="GC63" s="118"/>
      <c r="GD63" s="118"/>
      <c r="GE63" s="118"/>
      <c r="GF63" s="118"/>
      <c r="GG63" s="147" t="s">
        <v>2401</v>
      </c>
      <c r="GH63" s="118"/>
      <c r="GI63" s="118"/>
      <c r="GJ63" s="118"/>
      <c r="GK63" s="118"/>
      <c r="GL63" s="118"/>
      <c r="GM63" s="119"/>
      <c r="GQ63" s="138" t="s">
        <v>2542</v>
      </c>
      <c r="GR63" s="139"/>
      <c r="GS63" s="139"/>
      <c r="GT63" s="139"/>
      <c r="GU63" s="139"/>
      <c r="GV63" s="139"/>
      <c r="GW63" s="138" t="s">
        <v>2543</v>
      </c>
      <c r="GX63" s="139"/>
      <c r="GY63" s="139"/>
      <c r="GZ63" s="139"/>
      <c r="HA63" s="139"/>
      <c r="HB63" s="139"/>
      <c r="HC63" s="140"/>
      <c r="HG63" s="138" t="s">
        <v>2544</v>
      </c>
      <c r="HH63" s="139"/>
      <c r="HI63" s="139"/>
      <c r="HJ63" s="139"/>
      <c r="HK63" s="139"/>
      <c r="HL63" s="139"/>
      <c r="HM63" s="139"/>
      <c r="HN63" s="143" t="s">
        <v>2545</v>
      </c>
      <c r="HO63" s="139"/>
      <c r="HP63" s="139"/>
      <c r="HQ63" s="139"/>
      <c r="HR63" s="139"/>
      <c r="HS63" s="139"/>
      <c r="HT63" s="139"/>
      <c r="HU63" s="139"/>
      <c r="HV63" s="140"/>
      <c r="HZ63" s="145" t="s">
        <v>2546</v>
      </c>
      <c r="IA63" s="128"/>
      <c r="IB63" s="128"/>
      <c r="IC63" s="128"/>
      <c r="ID63" s="128"/>
      <c r="IE63" s="128"/>
      <c r="IF63" s="128"/>
      <c r="IG63" s="145" t="s">
        <v>2547</v>
      </c>
      <c r="IH63" s="128"/>
      <c r="II63" s="128"/>
      <c r="IJ63" s="128"/>
      <c r="IK63" s="128"/>
      <c r="IL63" s="128"/>
      <c r="IM63" s="128"/>
      <c r="IN63" s="129"/>
      <c r="IR63" s="180" t="s">
        <v>2703</v>
      </c>
      <c r="IS63" s="181"/>
      <c r="IT63" s="181"/>
      <c r="IU63" s="181"/>
      <c r="IV63" s="181"/>
      <c r="IW63" s="181"/>
      <c r="IX63" s="180" t="s">
        <v>2704</v>
      </c>
      <c r="IY63" s="181"/>
      <c r="IZ63" s="181"/>
      <c r="JA63" s="181"/>
      <c r="JB63" s="181"/>
      <c r="JC63" s="181"/>
      <c r="JD63" s="182"/>
      <c r="JI63" s="145" t="s">
        <v>2888</v>
      </c>
      <c r="JJ63" s="128"/>
      <c r="JK63" s="128"/>
      <c r="JL63" s="128"/>
      <c r="JM63" s="128"/>
      <c r="JN63" s="128"/>
      <c r="JO63" s="145" t="s">
        <v>2553</v>
      </c>
      <c r="JP63" s="128"/>
      <c r="JQ63" s="128"/>
      <c r="JR63" s="128"/>
      <c r="JS63" s="128"/>
      <c r="JT63" s="128"/>
      <c r="JU63" s="129"/>
    </row>
    <row r="64" spans="2:281">
      <c r="B64" s="179" t="s">
        <v>2548</v>
      </c>
      <c r="C64" s="189"/>
      <c r="D64" s="189"/>
      <c r="E64" s="189"/>
      <c r="F64" s="189"/>
      <c r="G64" s="189"/>
      <c r="H64" s="179" t="s">
        <v>2549</v>
      </c>
      <c r="I64" s="82"/>
      <c r="J64" s="82"/>
      <c r="K64" s="82"/>
      <c r="L64" s="82"/>
      <c r="M64" s="82"/>
      <c r="N64" s="83"/>
      <c r="O64" s="82"/>
      <c r="P64" s="82"/>
      <c r="Q64" s="82"/>
      <c r="R64" s="179" t="s">
        <v>2548</v>
      </c>
      <c r="S64" s="189"/>
      <c r="T64" s="189"/>
      <c r="U64" s="189"/>
      <c r="V64" s="189"/>
      <c r="W64" s="189"/>
      <c r="X64" s="179" t="s">
        <v>2549</v>
      </c>
      <c r="Y64" s="82"/>
      <c r="Z64" s="82"/>
      <c r="AA64" s="82"/>
      <c r="AB64" s="82"/>
      <c r="AC64" s="82"/>
      <c r="AD64" s="83"/>
      <c r="AE64" s="82"/>
      <c r="AH64" s="225"/>
      <c r="AI64" s="226"/>
      <c r="AJ64" s="226"/>
      <c r="AK64" s="226"/>
      <c r="AL64" s="226"/>
      <c r="AM64" s="226"/>
      <c r="AN64" s="226"/>
      <c r="AO64" s="226"/>
      <c r="AP64" s="226"/>
      <c r="AQ64" s="225"/>
      <c r="AR64" s="226"/>
      <c r="AS64" s="226"/>
      <c r="AT64" s="226"/>
      <c r="AU64" s="226"/>
      <c r="AV64" s="226"/>
      <c r="AW64" s="226"/>
      <c r="AX64" s="226"/>
      <c r="AY64" s="227"/>
      <c r="BC64" s="295" t="s">
        <v>2550</v>
      </c>
      <c r="BD64" s="296"/>
      <c r="BE64" s="296"/>
      <c r="BF64" s="296"/>
      <c r="BG64" s="296"/>
      <c r="BH64" s="296"/>
      <c r="BI64" s="295" t="s">
        <v>2551</v>
      </c>
      <c r="BJ64" s="296"/>
      <c r="BK64" s="296"/>
      <c r="BL64" s="296"/>
      <c r="BM64" s="296"/>
      <c r="BN64" s="296"/>
      <c r="BO64" s="297"/>
      <c r="BS64" s="133" t="s">
        <v>2552</v>
      </c>
      <c r="BT64" s="91"/>
      <c r="BU64" s="91"/>
      <c r="BV64" s="91"/>
      <c r="BW64" s="91"/>
      <c r="BX64" s="91"/>
      <c r="BY64" s="133" t="s">
        <v>2553</v>
      </c>
      <c r="BZ64" s="91"/>
      <c r="CA64" s="91"/>
      <c r="CB64" s="91"/>
      <c r="CC64" s="91"/>
      <c r="CD64" s="91"/>
      <c r="CE64" s="146"/>
      <c r="CI64" s="133"/>
      <c r="CJ64" s="91"/>
      <c r="CK64" s="91"/>
      <c r="CL64" s="91"/>
      <c r="CM64" s="91"/>
      <c r="CN64" s="91"/>
      <c r="CO64" s="133" t="s">
        <v>1692</v>
      </c>
      <c r="CP64" s="91"/>
      <c r="CQ64" s="91"/>
      <c r="CR64" s="91"/>
      <c r="CS64" s="91"/>
      <c r="CT64" s="91"/>
      <c r="CU64" s="146"/>
      <c r="CY64" s="170" t="s">
        <v>2554</v>
      </c>
      <c r="CZ64" s="91"/>
      <c r="DA64" s="91"/>
      <c r="DB64" s="91"/>
      <c r="DC64" s="91"/>
      <c r="DD64" s="91"/>
      <c r="DE64" s="133" t="s">
        <v>2553</v>
      </c>
      <c r="DF64" s="91"/>
      <c r="DG64" s="91"/>
      <c r="DH64" s="91"/>
      <c r="DI64" s="91"/>
      <c r="DJ64" s="91"/>
      <c r="DK64" s="146"/>
      <c r="DO64" s="81" t="s">
        <v>1796</v>
      </c>
      <c r="DP64" s="82"/>
      <c r="DQ64" s="82"/>
      <c r="DR64" s="82"/>
      <c r="DS64" s="82"/>
      <c r="DT64" s="82"/>
      <c r="DU64" s="81" t="s">
        <v>1797</v>
      </c>
      <c r="DV64" s="82"/>
      <c r="DW64" s="82"/>
      <c r="DX64" s="82"/>
      <c r="DY64" s="82"/>
      <c r="DZ64" s="82"/>
      <c r="EA64" s="83"/>
      <c r="FK64" s="81" t="s">
        <v>1750</v>
      </c>
      <c r="FL64" s="82"/>
      <c r="FM64" s="82"/>
      <c r="FN64" s="82"/>
      <c r="FO64" s="82"/>
      <c r="FP64" s="82"/>
      <c r="FQ64" s="81" t="s">
        <v>2279</v>
      </c>
      <c r="FR64" s="82"/>
      <c r="FS64" s="82"/>
      <c r="FT64" s="82"/>
      <c r="FU64" s="82"/>
      <c r="FV64" s="82"/>
      <c r="FW64" s="83"/>
      <c r="GA64" s="147" t="s">
        <v>362</v>
      </c>
      <c r="GB64" s="118"/>
      <c r="GC64" s="118"/>
      <c r="GD64" s="118"/>
      <c r="GE64" s="118"/>
      <c r="GF64" s="118"/>
      <c r="GG64" s="147" t="s">
        <v>2419</v>
      </c>
      <c r="GH64" s="118"/>
      <c r="GI64" s="118"/>
      <c r="GJ64" s="118"/>
      <c r="GK64" s="118"/>
      <c r="GL64" s="118"/>
      <c r="GM64" s="119"/>
      <c r="GQ64" s="138" t="s">
        <v>2560</v>
      </c>
      <c r="GR64" s="139"/>
      <c r="GS64" s="139"/>
      <c r="GT64" s="139"/>
      <c r="GU64" s="139"/>
      <c r="GV64" s="139"/>
      <c r="GW64" s="138" t="s">
        <v>2561</v>
      </c>
      <c r="GX64" s="139"/>
      <c r="GY64" s="139"/>
      <c r="GZ64" s="139"/>
      <c r="HA64" s="139"/>
      <c r="HB64" s="139"/>
      <c r="HC64" s="140"/>
      <c r="HG64" s="138" t="s">
        <v>2562</v>
      </c>
      <c r="HH64" s="139"/>
      <c r="HI64" s="139"/>
      <c r="HJ64" s="139"/>
      <c r="HK64" s="139"/>
      <c r="HL64" s="139"/>
      <c r="HM64" s="139"/>
      <c r="HN64" s="143" t="s">
        <v>2563</v>
      </c>
      <c r="HO64" s="139"/>
      <c r="HP64" s="139"/>
      <c r="HQ64" s="139"/>
      <c r="HR64" s="139"/>
      <c r="HS64" s="139"/>
      <c r="HT64" s="139"/>
      <c r="HU64" s="139"/>
      <c r="HV64" s="140"/>
      <c r="HZ64" s="145" t="s">
        <v>2564</v>
      </c>
      <c r="IA64" s="128"/>
      <c r="IB64" s="128"/>
      <c r="IC64" s="128"/>
      <c r="ID64" s="128"/>
      <c r="IE64" s="128"/>
      <c r="IF64" s="128"/>
      <c r="IG64" s="145" t="s">
        <v>2565</v>
      </c>
      <c r="IH64" s="128"/>
      <c r="II64" s="128"/>
      <c r="IJ64" s="128"/>
      <c r="IK64" s="128"/>
      <c r="IL64" s="128"/>
      <c r="IM64" s="128"/>
      <c r="IN64" s="129"/>
      <c r="IR64" s="180" t="s">
        <v>2708</v>
      </c>
      <c r="IS64" s="181"/>
      <c r="IT64" s="181"/>
      <c r="IU64" s="181"/>
      <c r="IV64" s="181"/>
      <c r="IW64" s="181"/>
      <c r="IX64" s="180" t="s">
        <v>2709</v>
      </c>
      <c r="IY64" s="181"/>
      <c r="IZ64" s="181"/>
      <c r="JA64" s="181"/>
      <c r="JB64" s="181"/>
      <c r="JC64" s="181"/>
      <c r="JD64" s="182"/>
      <c r="JI64" s="145" t="s">
        <v>2891</v>
      </c>
      <c r="JJ64" s="128"/>
      <c r="JK64" s="128"/>
      <c r="JL64" s="128"/>
      <c r="JM64" s="128"/>
      <c r="JN64" s="128"/>
      <c r="JO64" s="145" t="s">
        <v>2571</v>
      </c>
      <c r="JP64" s="128"/>
      <c r="JQ64" s="128"/>
      <c r="JR64" s="128"/>
      <c r="JS64" s="128"/>
      <c r="JT64" s="128"/>
      <c r="JU64" s="129"/>
    </row>
    <row r="65" spans="2:281">
      <c r="B65" s="179" t="s">
        <v>2566</v>
      </c>
      <c r="C65" s="82"/>
      <c r="D65" s="82"/>
      <c r="E65" s="82"/>
      <c r="F65" s="82"/>
      <c r="G65" s="82"/>
      <c r="H65" s="179" t="s">
        <v>2567</v>
      </c>
      <c r="I65" s="82"/>
      <c r="J65" s="82"/>
      <c r="K65" s="82"/>
      <c r="L65" s="82"/>
      <c r="M65" s="82"/>
      <c r="N65" s="83"/>
      <c r="O65" s="82"/>
      <c r="P65" s="82"/>
      <c r="Q65" s="82"/>
      <c r="R65" s="179" t="s">
        <v>2566</v>
      </c>
      <c r="S65" s="82"/>
      <c r="T65" s="82"/>
      <c r="U65" s="82"/>
      <c r="V65" s="82"/>
      <c r="W65" s="82"/>
      <c r="X65" s="179" t="s">
        <v>2567</v>
      </c>
      <c r="Y65" s="82"/>
      <c r="Z65" s="82"/>
      <c r="AA65" s="82"/>
      <c r="AB65" s="82"/>
      <c r="AC65" s="82"/>
      <c r="AD65" s="83"/>
      <c r="AE65" s="82"/>
      <c r="AH65" s="225"/>
      <c r="AI65" s="226"/>
      <c r="AJ65" s="226"/>
      <c r="AK65" s="226"/>
      <c r="AL65" s="226"/>
      <c r="AM65" s="226"/>
      <c r="AN65" s="226"/>
      <c r="AO65" s="226"/>
      <c r="AP65" s="226"/>
      <c r="AQ65" s="225"/>
      <c r="AR65" s="226"/>
      <c r="AS65" s="226"/>
      <c r="AT65" s="226"/>
      <c r="AU65" s="226"/>
      <c r="AV65" s="226"/>
      <c r="AW65" s="226"/>
      <c r="AX65" s="226"/>
      <c r="AY65" s="227"/>
      <c r="BC65" s="295" t="s">
        <v>2568</v>
      </c>
      <c r="BD65" s="296"/>
      <c r="BE65" s="296"/>
      <c r="BF65" s="296"/>
      <c r="BG65" s="296"/>
      <c r="BH65" s="296"/>
      <c r="BI65" s="295" t="s">
        <v>2569</v>
      </c>
      <c r="BJ65" s="296"/>
      <c r="BK65" s="296"/>
      <c r="BL65" s="296"/>
      <c r="BM65" s="296"/>
      <c r="BN65" s="296"/>
      <c r="BO65" s="297"/>
      <c r="BS65" s="133" t="s">
        <v>2570</v>
      </c>
      <c r="BT65" s="91"/>
      <c r="BU65" s="91"/>
      <c r="BV65" s="91"/>
      <c r="BW65" s="91"/>
      <c r="BX65" s="91"/>
      <c r="BY65" s="133" t="s">
        <v>2571</v>
      </c>
      <c r="BZ65" s="91"/>
      <c r="CA65" s="91"/>
      <c r="CB65" s="91"/>
      <c r="CC65" s="91"/>
      <c r="CD65" s="91"/>
      <c r="CE65" s="146"/>
      <c r="CI65" s="133"/>
      <c r="CJ65" s="91"/>
      <c r="CK65" s="91"/>
      <c r="CL65" s="91"/>
      <c r="CM65" s="91"/>
      <c r="CN65" s="91"/>
      <c r="CO65" s="133" t="s">
        <v>1715</v>
      </c>
      <c r="CP65" s="91"/>
      <c r="CQ65" s="91"/>
      <c r="CR65" s="91"/>
      <c r="CS65" s="91"/>
      <c r="CT65" s="91"/>
      <c r="CU65" s="146"/>
      <c r="CY65" s="170" t="s">
        <v>2572</v>
      </c>
      <c r="CZ65" s="91"/>
      <c r="DA65" s="91"/>
      <c r="DB65" s="91"/>
      <c r="DC65" s="91"/>
      <c r="DD65" s="91"/>
      <c r="DE65" s="133" t="s">
        <v>2571</v>
      </c>
      <c r="DF65" s="91"/>
      <c r="DG65" s="91"/>
      <c r="DH65" s="91"/>
      <c r="DI65" s="91"/>
      <c r="DJ65" s="91"/>
      <c r="DK65" s="146"/>
      <c r="DO65" s="81" t="s">
        <v>1819</v>
      </c>
      <c r="DP65" s="82"/>
      <c r="DQ65" s="82"/>
      <c r="DR65" s="82"/>
      <c r="DS65" s="82"/>
      <c r="DT65" s="82"/>
      <c r="DU65" s="81" t="s">
        <v>1820</v>
      </c>
      <c r="DV65" s="82"/>
      <c r="DW65" s="82"/>
      <c r="DX65" s="82"/>
      <c r="DY65" s="82"/>
      <c r="DZ65" s="82"/>
      <c r="EA65" s="83"/>
      <c r="FK65" s="81" t="s">
        <v>1776</v>
      </c>
      <c r="FL65" s="82"/>
      <c r="FM65" s="82"/>
      <c r="FN65" s="82"/>
      <c r="FO65" s="82"/>
      <c r="FP65" s="82"/>
      <c r="FQ65" s="81" t="s">
        <v>1777</v>
      </c>
      <c r="FR65" s="82"/>
      <c r="FS65" s="82"/>
      <c r="FT65" s="82"/>
      <c r="FU65" s="82"/>
      <c r="FV65" s="82"/>
      <c r="FW65" s="83"/>
      <c r="GA65" s="147" t="s">
        <v>1825</v>
      </c>
      <c r="GB65" s="118"/>
      <c r="GC65" s="118"/>
      <c r="GD65" s="118"/>
      <c r="GE65" s="118"/>
      <c r="GF65" s="118"/>
      <c r="GG65" s="147" t="s">
        <v>2438</v>
      </c>
      <c r="GH65" s="118"/>
      <c r="GI65" s="118"/>
      <c r="GJ65" s="118"/>
      <c r="GK65" s="118"/>
      <c r="GL65" s="118"/>
      <c r="GM65" s="119"/>
      <c r="GQ65" s="138" t="s">
        <v>2577</v>
      </c>
      <c r="GR65" s="139"/>
      <c r="GS65" s="139"/>
      <c r="GT65" s="139"/>
      <c r="GU65" s="139"/>
      <c r="GV65" s="139"/>
      <c r="GW65" s="138" t="s">
        <v>2578</v>
      </c>
      <c r="GX65" s="139"/>
      <c r="GY65" s="139"/>
      <c r="GZ65" s="139"/>
      <c r="HA65" s="139"/>
      <c r="HB65" s="139"/>
      <c r="HC65" s="140"/>
      <c r="HG65" s="138" t="s">
        <v>2579</v>
      </c>
      <c r="HH65" s="139"/>
      <c r="HI65" s="139"/>
      <c r="HJ65" s="139"/>
      <c r="HK65" s="139"/>
      <c r="HL65" s="139"/>
      <c r="HM65" s="139"/>
      <c r="HN65" s="143" t="s">
        <v>2580</v>
      </c>
      <c r="HO65" s="139"/>
      <c r="HP65" s="139"/>
      <c r="HQ65" s="139"/>
      <c r="HR65" s="139"/>
      <c r="HS65" s="139"/>
      <c r="HT65" s="139"/>
      <c r="HU65" s="139"/>
      <c r="HV65" s="140"/>
      <c r="HZ65" s="145" t="s">
        <v>2581</v>
      </c>
      <c r="IA65" s="128"/>
      <c r="IB65" s="128"/>
      <c r="IC65" s="128"/>
      <c r="ID65" s="128"/>
      <c r="IE65" s="128"/>
      <c r="IF65" s="128"/>
      <c r="IG65" s="145" t="s">
        <v>2582</v>
      </c>
      <c r="IH65" s="128"/>
      <c r="II65" s="128"/>
      <c r="IJ65" s="128"/>
      <c r="IK65" s="128"/>
      <c r="IL65" s="128"/>
      <c r="IM65" s="128"/>
      <c r="IN65" s="129"/>
      <c r="IR65" s="180" t="s">
        <v>2713</v>
      </c>
      <c r="IS65" s="181"/>
      <c r="IT65" s="181"/>
      <c r="IU65" s="181"/>
      <c r="IV65" s="181"/>
      <c r="IW65" s="181"/>
      <c r="IX65" s="180" t="s">
        <v>2714</v>
      </c>
      <c r="IY65" s="181"/>
      <c r="IZ65" s="181"/>
      <c r="JA65" s="181"/>
      <c r="JB65" s="181"/>
      <c r="JC65" s="181"/>
      <c r="JD65" s="182"/>
      <c r="JI65" s="145"/>
      <c r="JJ65" s="128"/>
      <c r="JK65" s="128"/>
      <c r="JL65" s="128"/>
      <c r="JM65" s="128"/>
      <c r="JN65" s="128"/>
      <c r="JO65" s="145"/>
      <c r="JP65" s="128"/>
      <c r="JQ65" s="128"/>
      <c r="JR65" s="128"/>
      <c r="JS65" s="128"/>
      <c r="JT65" s="128"/>
      <c r="JU65" s="129"/>
    </row>
    <row r="66" spans="2:281">
      <c r="B66" s="179" t="s">
        <v>2583</v>
      </c>
      <c r="C66" s="189"/>
      <c r="D66" s="189"/>
      <c r="E66" s="189"/>
      <c r="F66" s="189"/>
      <c r="G66" s="189"/>
      <c r="H66" s="179" t="s">
        <v>2584</v>
      </c>
      <c r="I66" s="189"/>
      <c r="J66" s="189"/>
      <c r="K66" s="189"/>
      <c r="L66" s="189"/>
      <c r="M66" s="189"/>
      <c r="N66" s="190"/>
      <c r="O66" s="189"/>
      <c r="P66" s="189"/>
      <c r="Q66" s="189"/>
      <c r="R66" s="179" t="s">
        <v>2583</v>
      </c>
      <c r="S66" s="189"/>
      <c r="T66" s="189"/>
      <c r="U66" s="189"/>
      <c r="V66" s="189"/>
      <c r="W66" s="189"/>
      <c r="X66" s="179" t="s">
        <v>2584</v>
      </c>
      <c r="Y66" s="189"/>
      <c r="Z66" s="189"/>
      <c r="AA66" s="189"/>
      <c r="AB66" s="189"/>
      <c r="AC66" s="189"/>
      <c r="AD66" s="190"/>
      <c r="AE66" s="189"/>
      <c r="AH66" s="225"/>
      <c r="AI66" s="226"/>
      <c r="AJ66" s="226"/>
      <c r="AK66" s="226"/>
      <c r="AL66" s="226"/>
      <c r="AM66" s="226"/>
      <c r="AN66" s="226"/>
      <c r="AO66" s="226"/>
      <c r="AP66" s="226"/>
      <c r="AQ66" s="225"/>
      <c r="AR66" s="226"/>
      <c r="AS66" s="226"/>
      <c r="AT66" s="226"/>
      <c r="AU66" s="226"/>
      <c r="AV66" s="226"/>
      <c r="AW66" s="226"/>
      <c r="AX66" s="226"/>
      <c r="AY66" s="227"/>
      <c r="BC66" s="295" t="s">
        <v>2585</v>
      </c>
      <c r="BD66" s="296"/>
      <c r="BE66" s="296"/>
      <c r="BF66" s="296"/>
      <c r="BG66" s="296"/>
      <c r="BH66" s="296"/>
      <c r="BI66" s="295" t="s">
        <v>2586</v>
      </c>
      <c r="BJ66" s="296"/>
      <c r="BK66" s="296"/>
      <c r="BL66" s="296"/>
      <c r="BM66" s="296"/>
      <c r="BN66" s="296"/>
      <c r="BO66" s="297"/>
      <c r="BS66" s="171"/>
      <c r="BT66" s="91"/>
      <c r="BU66" s="91"/>
      <c r="BV66" s="91"/>
      <c r="BW66" s="91"/>
      <c r="BX66" s="91"/>
      <c r="BY66" s="171"/>
      <c r="BZ66" s="91"/>
      <c r="CA66" s="91"/>
      <c r="CB66" s="91"/>
      <c r="CC66" s="91"/>
      <c r="CD66" s="91"/>
      <c r="CE66" s="146"/>
      <c r="CI66" s="133"/>
      <c r="CJ66" s="134"/>
      <c r="CK66" s="134"/>
      <c r="CL66" s="134"/>
      <c r="CM66" s="134"/>
      <c r="CN66" s="134"/>
      <c r="CO66" s="133" t="s">
        <v>1740</v>
      </c>
      <c r="CP66" s="134"/>
      <c r="CQ66" s="134"/>
      <c r="CR66" s="134"/>
      <c r="CS66" s="134"/>
      <c r="CT66" s="134"/>
      <c r="CU66" s="135"/>
      <c r="CY66" s="171"/>
      <c r="CZ66" s="91"/>
      <c r="DA66" s="91"/>
      <c r="DB66" s="91"/>
      <c r="DC66" s="91"/>
      <c r="DD66" s="91"/>
      <c r="DE66" s="171"/>
      <c r="DF66" s="91"/>
      <c r="DG66" s="91"/>
      <c r="DH66" s="91"/>
      <c r="DI66" s="91"/>
      <c r="DJ66" s="91"/>
      <c r="DK66" s="146"/>
      <c r="DO66" s="81" t="s">
        <v>1843</v>
      </c>
      <c r="DP66" s="82"/>
      <c r="DQ66" s="82"/>
      <c r="DR66" s="82"/>
      <c r="DS66" s="82"/>
      <c r="DT66" s="82"/>
      <c r="DU66" s="81" t="s">
        <v>1844</v>
      </c>
      <c r="DV66" s="82"/>
      <c r="DW66" s="82"/>
      <c r="DX66" s="82"/>
      <c r="DY66" s="82"/>
      <c r="DZ66" s="82"/>
      <c r="EA66" s="83"/>
      <c r="EE66" t="s">
        <v>1542</v>
      </c>
      <c r="FK66" s="81" t="s">
        <v>362</v>
      </c>
      <c r="FL66" s="82"/>
      <c r="FM66" s="82"/>
      <c r="FN66" s="82"/>
      <c r="FO66" s="82"/>
      <c r="FP66" s="82"/>
      <c r="FQ66" s="81" t="s">
        <v>364</v>
      </c>
      <c r="FR66" s="82"/>
      <c r="FS66" s="82"/>
      <c r="FT66" s="82"/>
      <c r="FU66" s="82"/>
      <c r="FV66" s="82"/>
      <c r="FW66" s="83"/>
      <c r="GA66" s="147" t="s">
        <v>1849</v>
      </c>
      <c r="GB66" s="118"/>
      <c r="GC66" s="118"/>
      <c r="GD66" s="118"/>
      <c r="GE66" s="118"/>
      <c r="GF66" s="118"/>
      <c r="GG66" s="147" t="s">
        <v>2455</v>
      </c>
      <c r="GH66" s="118"/>
      <c r="GI66" s="118"/>
      <c r="GJ66" s="118"/>
      <c r="GK66" s="118"/>
      <c r="GL66" s="118"/>
      <c r="GM66" s="119"/>
      <c r="GQ66" s="138"/>
      <c r="GR66" s="139"/>
      <c r="GS66" s="139"/>
      <c r="GT66" s="139"/>
      <c r="GU66" s="139"/>
      <c r="GV66" s="139"/>
      <c r="GW66" s="138"/>
      <c r="GX66" s="139"/>
      <c r="GY66" s="139"/>
      <c r="GZ66" s="139"/>
      <c r="HA66" s="139"/>
      <c r="HB66" s="139"/>
      <c r="HC66" s="140"/>
      <c r="HG66" s="141" t="s">
        <v>2591</v>
      </c>
      <c r="HH66" s="142"/>
      <c r="HI66" s="142"/>
      <c r="HJ66" s="142"/>
      <c r="HK66" s="142"/>
      <c r="HL66" s="142"/>
      <c r="HM66" s="142"/>
      <c r="HN66" s="192" t="s">
        <v>2592</v>
      </c>
      <c r="HO66" s="142"/>
      <c r="HP66" s="142"/>
      <c r="HQ66" s="142"/>
      <c r="HR66" s="142"/>
      <c r="HS66" s="142"/>
      <c r="HT66" s="142"/>
      <c r="HU66" s="142"/>
      <c r="HV66" s="144"/>
      <c r="HZ66" s="145" t="s">
        <v>2593</v>
      </c>
      <c r="IA66" s="128"/>
      <c r="IB66" s="128"/>
      <c r="IC66" s="128"/>
      <c r="ID66" s="128"/>
      <c r="IE66" s="128"/>
      <c r="IF66" s="128"/>
      <c r="IG66" s="145" t="s">
        <v>2594</v>
      </c>
      <c r="IH66" s="128"/>
      <c r="II66" s="128"/>
      <c r="IJ66" s="128"/>
      <c r="IK66" s="128"/>
      <c r="IL66" s="128"/>
      <c r="IM66" s="128"/>
      <c r="IN66" s="129"/>
      <c r="IR66" s="180" t="s">
        <v>2720</v>
      </c>
      <c r="IS66" s="181"/>
      <c r="IT66" s="181"/>
      <c r="IU66" s="181"/>
      <c r="IV66" s="181"/>
      <c r="IW66" s="181"/>
      <c r="IX66" s="180" t="s">
        <v>2721</v>
      </c>
      <c r="IY66" s="181"/>
      <c r="IZ66" s="181"/>
      <c r="JA66" s="181"/>
      <c r="JB66" s="181"/>
      <c r="JC66" s="181"/>
      <c r="JD66" s="182"/>
      <c r="JI66" s="216"/>
      <c r="JJ66" s="217"/>
      <c r="JK66" s="217"/>
      <c r="JL66" s="217"/>
      <c r="JM66" s="217"/>
      <c r="JN66" s="217"/>
      <c r="JO66" s="216"/>
      <c r="JP66" s="217"/>
      <c r="JQ66" s="217"/>
      <c r="JR66" s="217"/>
      <c r="JS66" s="217"/>
      <c r="JT66" s="217"/>
      <c r="JU66" s="218"/>
    </row>
    <row r="67" spans="2:281" ht="17.25">
      <c r="B67" s="81"/>
      <c r="C67" s="82"/>
      <c r="D67" s="82"/>
      <c r="E67" s="82"/>
      <c r="F67" s="82"/>
      <c r="G67" s="82"/>
      <c r="H67" s="81"/>
      <c r="I67" s="82"/>
      <c r="J67" s="82"/>
      <c r="K67" s="82"/>
      <c r="L67" s="82"/>
      <c r="M67" s="82"/>
      <c r="N67" s="83"/>
      <c r="O67" s="82"/>
      <c r="P67" s="82"/>
      <c r="Q67" s="82"/>
      <c r="R67" s="81"/>
      <c r="S67" s="82"/>
      <c r="T67" s="82"/>
      <c r="U67" s="82"/>
      <c r="V67" s="82"/>
      <c r="W67" s="82"/>
      <c r="X67" s="81"/>
      <c r="Y67" s="82"/>
      <c r="Z67" s="82"/>
      <c r="AA67" s="82"/>
      <c r="AB67" s="82"/>
      <c r="AC67" s="82"/>
      <c r="AD67" s="83"/>
      <c r="AE67" s="82"/>
      <c r="AH67" s="225"/>
      <c r="AI67" s="226"/>
      <c r="AJ67" s="226"/>
      <c r="AK67" s="226"/>
      <c r="AL67" s="226"/>
      <c r="AM67" s="226"/>
      <c r="AN67" s="226"/>
      <c r="AO67" s="226"/>
      <c r="AP67" s="226"/>
      <c r="AQ67" s="225"/>
      <c r="AR67" s="226"/>
      <c r="AS67" s="226"/>
      <c r="AT67" s="226"/>
      <c r="AU67" s="226"/>
      <c r="AV67" s="226"/>
      <c r="AW67" s="226"/>
      <c r="AX67" s="226"/>
      <c r="AY67" s="227"/>
      <c r="BC67" s="295" t="s">
        <v>2595</v>
      </c>
      <c r="BD67" s="296"/>
      <c r="BE67" s="296"/>
      <c r="BF67" s="296"/>
      <c r="BG67" s="296"/>
      <c r="BH67" s="296"/>
      <c r="BI67" s="295" t="s">
        <v>2596</v>
      </c>
      <c r="BJ67" s="296"/>
      <c r="BK67" s="296"/>
      <c r="BL67" s="296"/>
      <c r="BM67" s="296"/>
      <c r="BN67" s="296"/>
      <c r="BO67" s="297"/>
      <c r="BS67" s="84"/>
      <c r="BT67" s="85"/>
      <c r="BU67" s="85"/>
      <c r="BV67" s="85"/>
      <c r="BW67" s="85"/>
      <c r="BX67" s="85"/>
      <c r="BY67" s="84"/>
      <c r="BZ67" s="85"/>
      <c r="CA67" s="85"/>
      <c r="CB67" s="85"/>
      <c r="CC67" s="85"/>
      <c r="CD67" s="85"/>
      <c r="CE67" s="86"/>
      <c r="CI67" s="133"/>
      <c r="CJ67" s="134"/>
      <c r="CK67" s="134"/>
      <c r="CL67" s="134"/>
      <c r="CM67" s="134"/>
      <c r="CN67" s="134"/>
      <c r="CO67" s="133" t="s">
        <v>1766</v>
      </c>
      <c r="CP67" s="134"/>
      <c r="CQ67" s="134"/>
      <c r="CR67" s="134"/>
      <c r="CS67" s="134"/>
      <c r="CT67" s="134"/>
      <c r="CU67" s="135"/>
      <c r="CY67" s="84"/>
      <c r="CZ67" s="85"/>
      <c r="DA67" s="85"/>
      <c r="DB67" s="85"/>
      <c r="DC67" s="85"/>
      <c r="DD67" s="85"/>
      <c r="DE67" s="84"/>
      <c r="DF67" s="85"/>
      <c r="DG67" s="85"/>
      <c r="DH67" s="85"/>
      <c r="DI67" s="85"/>
      <c r="DJ67" s="85"/>
      <c r="DK67" s="86"/>
      <c r="DO67" s="81" t="s">
        <v>1869</v>
      </c>
      <c r="DP67" s="82"/>
      <c r="DQ67" s="82"/>
      <c r="DR67" s="82"/>
      <c r="DS67" s="82"/>
      <c r="DT67" s="82"/>
      <c r="DU67" s="81" t="s">
        <v>2597</v>
      </c>
      <c r="DV67" s="82"/>
      <c r="DW67" s="82"/>
      <c r="DX67" s="82"/>
      <c r="DY67" s="82"/>
      <c r="DZ67" s="82"/>
      <c r="EA67" s="83"/>
      <c r="EE67" s="103" t="s">
        <v>1559</v>
      </c>
      <c r="EF67" s="104"/>
      <c r="EG67" s="104"/>
      <c r="EH67" s="104"/>
      <c r="EI67" s="104"/>
      <c r="EJ67" s="104"/>
      <c r="EK67" s="105" t="s">
        <v>2345</v>
      </c>
      <c r="EL67" s="104"/>
      <c r="EM67" s="104"/>
      <c r="EN67" s="104"/>
      <c r="EO67" s="104"/>
      <c r="EP67" s="104"/>
      <c r="EQ67" s="106"/>
      <c r="FK67" s="81" t="s">
        <v>1825</v>
      </c>
      <c r="FL67" s="82"/>
      <c r="FM67" s="82"/>
      <c r="FN67" s="82"/>
      <c r="FO67" s="82"/>
      <c r="FP67" s="82"/>
      <c r="FQ67" s="81" t="s">
        <v>650</v>
      </c>
      <c r="FR67" s="82"/>
      <c r="FS67" s="82"/>
      <c r="FT67" s="82"/>
      <c r="FU67" s="82"/>
      <c r="FV67" s="82"/>
      <c r="FW67" s="83"/>
      <c r="GA67" s="233" t="s">
        <v>2972</v>
      </c>
      <c r="GB67" s="131"/>
      <c r="GC67" s="131"/>
      <c r="GD67" s="131"/>
      <c r="GE67" s="131"/>
      <c r="GF67" s="131"/>
      <c r="GG67" s="233" t="s">
        <v>2958</v>
      </c>
      <c r="GH67" s="131"/>
      <c r="GI67" s="131"/>
      <c r="GJ67" s="131"/>
      <c r="GK67" s="131"/>
      <c r="GL67" s="131"/>
      <c r="GM67" s="132"/>
      <c r="GQ67" s="148"/>
      <c r="GR67" s="149"/>
      <c r="GS67" s="149"/>
      <c r="GT67" s="149"/>
      <c r="GU67" s="149"/>
      <c r="GV67" s="149"/>
      <c r="GW67" s="148"/>
      <c r="GX67" s="149"/>
      <c r="GY67" s="149"/>
      <c r="GZ67" s="149"/>
      <c r="HA67" s="149"/>
      <c r="HB67" s="149"/>
      <c r="HC67" s="150"/>
      <c r="HG67" s="141" t="s">
        <v>2599</v>
      </c>
      <c r="HH67" s="142"/>
      <c r="HI67" s="142"/>
      <c r="HJ67" s="142"/>
      <c r="HK67" s="142"/>
      <c r="HL67" s="142"/>
      <c r="HM67" s="142"/>
      <c r="HN67" s="192" t="s">
        <v>2600</v>
      </c>
      <c r="HO67" s="142"/>
      <c r="HP67" s="142"/>
      <c r="HQ67" s="142"/>
      <c r="HR67" s="142"/>
      <c r="HS67" s="142"/>
      <c r="HT67" s="142"/>
      <c r="HU67" s="142"/>
      <c r="HV67" s="144"/>
      <c r="HZ67" s="145" t="s">
        <v>2601</v>
      </c>
      <c r="IA67" s="128"/>
      <c r="IB67" s="128"/>
      <c r="IC67" s="128"/>
      <c r="ID67" s="128"/>
      <c r="IE67" s="128"/>
      <c r="IF67" s="128"/>
      <c r="IG67" s="145" t="s">
        <v>2602</v>
      </c>
      <c r="IH67" s="128"/>
      <c r="II67" s="128"/>
      <c r="IJ67" s="128"/>
      <c r="IK67" s="128"/>
      <c r="IL67" s="128"/>
      <c r="IM67" s="128"/>
      <c r="IN67" s="129"/>
      <c r="IR67" s="180" t="s">
        <v>2727</v>
      </c>
      <c r="IS67" s="181"/>
      <c r="IT67" s="181"/>
      <c r="IU67" s="181"/>
      <c r="IV67" s="181"/>
      <c r="IW67" s="181"/>
      <c r="IX67" s="180" t="s">
        <v>2728</v>
      </c>
      <c r="IY67" s="181"/>
      <c r="IZ67" s="181"/>
      <c r="JA67" s="181"/>
      <c r="JB67" s="181"/>
      <c r="JC67" s="181"/>
      <c r="JD67" s="182"/>
      <c r="JI67" s="213"/>
      <c r="JJ67" s="214"/>
      <c r="JK67" s="214"/>
      <c r="JL67" s="214"/>
      <c r="JM67" s="214"/>
      <c r="JN67" s="214"/>
      <c r="JO67" s="213"/>
      <c r="JP67" s="214"/>
      <c r="JQ67" s="214"/>
      <c r="JR67" s="214"/>
      <c r="JS67" s="214"/>
      <c r="JT67" s="214"/>
      <c r="JU67" s="215"/>
    </row>
    <row r="68" spans="2:281">
      <c r="B68" s="81"/>
      <c r="C68" s="82"/>
      <c r="D68" s="82"/>
      <c r="E68" s="82"/>
      <c r="F68" s="82"/>
      <c r="G68" s="82"/>
      <c r="H68" s="81"/>
      <c r="I68" s="82"/>
      <c r="J68" s="82"/>
      <c r="K68" s="82"/>
      <c r="L68" s="82"/>
      <c r="M68" s="82"/>
      <c r="N68" s="83"/>
      <c r="O68" s="82"/>
      <c r="P68" s="82"/>
      <c r="Q68" s="82"/>
      <c r="R68" s="81"/>
      <c r="S68" s="82"/>
      <c r="T68" s="82"/>
      <c r="U68" s="82"/>
      <c r="V68" s="82"/>
      <c r="W68" s="82"/>
      <c r="X68" s="81"/>
      <c r="Y68" s="82"/>
      <c r="Z68" s="82"/>
      <c r="AA68" s="82"/>
      <c r="AB68" s="82"/>
      <c r="AC68" s="82"/>
      <c r="AD68" s="83"/>
      <c r="AE68" s="82"/>
      <c r="AH68" s="225"/>
      <c r="AI68" s="226"/>
      <c r="AJ68" s="226"/>
      <c r="AK68" s="226"/>
      <c r="AL68" s="226"/>
      <c r="AM68" s="226"/>
      <c r="AN68" s="226"/>
      <c r="AO68" s="226"/>
      <c r="AP68" s="226"/>
      <c r="AQ68" s="225"/>
      <c r="AR68" s="226"/>
      <c r="AS68" s="226"/>
      <c r="AT68" s="226"/>
      <c r="AU68" s="226"/>
      <c r="AV68" s="226"/>
      <c r="AW68" s="226"/>
      <c r="AX68" s="226"/>
      <c r="AY68" s="227"/>
      <c r="BC68" s="295" t="s">
        <v>2603</v>
      </c>
      <c r="BD68" s="296"/>
      <c r="BE68" s="296"/>
      <c r="BF68" s="296"/>
      <c r="BG68" s="296"/>
      <c r="BH68" s="296"/>
      <c r="BI68" s="295" t="s">
        <v>2604</v>
      </c>
      <c r="BJ68" s="296"/>
      <c r="BK68" s="296"/>
      <c r="BL68" s="296"/>
      <c r="BM68" s="296"/>
      <c r="BN68" s="296"/>
      <c r="BO68" s="297"/>
      <c r="BS68" s="81"/>
      <c r="BT68" s="82"/>
      <c r="BU68" s="82"/>
      <c r="BV68" s="82"/>
      <c r="BW68" s="82"/>
      <c r="BX68" s="82"/>
      <c r="BY68" s="81"/>
      <c r="BZ68" s="82"/>
      <c r="CA68" s="82"/>
      <c r="CB68" s="82"/>
      <c r="CC68" s="82"/>
      <c r="CD68" s="82"/>
      <c r="CE68" s="83"/>
      <c r="CI68" s="133"/>
      <c r="CJ68" s="134"/>
      <c r="CK68" s="134"/>
      <c r="CL68" s="134"/>
      <c r="CM68" s="134"/>
      <c r="CN68" s="134"/>
      <c r="CO68" s="133" t="s">
        <v>1793</v>
      </c>
      <c r="CP68" s="134"/>
      <c r="CQ68" s="134"/>
      <c r="CR68" s="134"/>
      <c r="CS68" s="134"/>
      <c r="CT68" s="134"/>
      <c r="CU68" s="135"/>
      <c r="CY68" s="81"/>
      <c r="CZ68" s="82"/>
      <c r="DA68" s="82"/>
      <c r="DB68" s="82"/>
      <c r="DC68" s="82"/>
      <c r="DD68" s="82"/>
      <c r="DE68" s="81"/>
      <c r="DF68" s="82"/>
      <c r="DG68" s="82"/>
      <c r="DH68" s="82"/>
      <c r="DI68" s="82"/>
      <c r="DJ68" s="82"/>
      <c r="DK68" s="83"/>
      <c r="DO68" s="84"/>
      <c r="DP68" s="85"/>
      <c r="DQ68" s="85"/>
      <c r="DR68" s="85"/>
      <c r="DS68" s="85"/>
      <c r="DT68" s="85"/>
      <c r="DU68" s="84"/>
      <c r="DV68" s="85"/>
      <c r="DW68" s="85"/>
      <c r="DX68" s="85"/>
      <c r="DY68" s="85"/>
      <c r="DZ68" s="85"/>
      <c r="EA68" s="86"/>
      <c r="EE68" s="113" t="s">
        <v>1568</v>
      </c>
      <c r="EF68" s="114"/>
      <c r="EG68" s="114"/>
      <c r="EH68" s="114"/>
      <c r="EI68" s="114"/>
      <c r="EJ68" s="114"/>
      <c r="EK68" s="113" t="s">
        <v>1570</v>
      </c>
      <c r="EL68" s="114"/>
      <c r="EM68" s="114"/>
      <c r="EN68" s="114"/>
      <c r="EO68" s="114"/>
      <c r="EP68" s="114"/>
      <c r="EQ68" s="115"/>
      <c r="FK68" s="81" t="s">
        <v>2949</v>
      </c>
      <c r="FL68" s="82"/>
      <c r="FM68" s="82"/>
      <c r="FN68" s="82"/>
      <c r="FO68" s="82"/>
      <c r="FP68" s="82"/>
      <c r="FQ68" s="81" t="s">
        <v>2950</v>
      </c>
      <c r="FR68" s="82"/>
      <c r="FS68" s="82"/>
      <c r="FT68" s="82"/>
      <c r="FU68" s="82"/>
      <c r="FV68" s="82"/>
      <c r="FW68" s="83"/>
      <c r="GA68" s="233" t="s">
        <v>2973</v>
      </c>
      <c r="GB68" s="131"/>
      <c r="GC68" s="131"/>
      <c r="GD68" s="131"/>
      <c r="GE68" s="131"/>
      <c r="GF68" s="131"/>
      <c r="GG68" s="233" t="s">
        <v>2962</v>
      </c>
      <c r="GH68" s="131"/>
      <c r="GI68" s="131"/>
      <c r="GJ68" s="131"/>
      <c r="GK68" s="131"/>
      <c r="GL68" s="131"/>
      <c r="GM68" s="132"/>
      <c r="HG68" s="141" t="s">
        <v>2608</v>
      </c>
      <c r="HH68" s="142"/>
      <c r="HI68" s="142"/>
      <c r="HJ68" s="142"/>
      <c r="HK68" s="142"/>
      <c r="HL68" s="142"/>
      <c r="HM68" s="142"/>
      <c r="HN68" s="192" t="s">
        <v>2609</v>
      </c>
      <c r="HO68" s="142"/>
      <c r="HP68" s="142"/>
      <c r="HQ68" s="142"/>
      <c r="HR68" s="142"/>
      <c r="HS68" s="142"/>
      <c r="HT68" s="142"/>
      <c r="HU68" s="142"/>
      <c r="HV68" s="144"/>
      <c r="HZ68" s="145" t="s">
        <v>2608</v>
      </c>
      <c r="IA68" s="128"/>
      <c r="IB68" s="128"/>
      <c r="IC68" s="128"/>
      <c r="ID68" s="128"/>
      <c r="IE68" s="128"/>
      <c r="IF68" s="128"/>
      <c r="IG68" s="145" t="s">
        <v>2610</v>
      </c>
      <c r="IH68" s="128"/>
      <c r="II68" s="128"/>
      <c r="IJ68" s="128"/>
      <c r="IK68" s="128"/>
      <c r="IL68" s="128"/>
      <c r="IM68" s="128"/>
      <c r="IN68" s="129"/>
      <c r="IR68" s="180"/>
      <c r="IS68" s="181"/>
      <c r="IT68" s="181"/>
      <c r="IU68" s="181"/>
      <c r="IV68" s="181"/>
      <c r="IW68" s="181"/>
      <c r="IX68" s="180"/>
      <c r="IY68" s="181"/>
      <c r="IZ68" s="181"/>
      <c r="JA68" s="181"/>
      <c r="JB68" s="181"/>
      <c r="JC68" s="181"/>
      <c r="JD68" s="182"/>
      <c r="JI68" s="213"/>
      <c r="JJ68" s="214"/>
      <c r="JK68" s="214"/>
      <c r="JL68" s="214"/>
      <c r="JM68" s="214"/>
      <c r="JN68" s="214"/>
      <c r="JO68" s="213"/>
      <c r="JP68" s="214"/>
      <c r="JQ68" s="214"/>
      <c r="JR68" s="214"/>
      <c r="JS68" s="214"/>
      <c r="JT68" s="214"/>
      <c r="JU68" s="215"/>
    </row>
    <row r="69" spans="2:281">
      <c r="B69" s="84"/>
      <c r="C69" s="85"/>
      <c r="D69" s="85"/>
      <c r="E69" s="85"/>
      <c r="F69" s="85"/>
      <c r="G69" s="85"/>
      <c r="H69" s="84"/>
      <c r="I69" s="85"/>
      <c r="J69" s="85"/>
      <c r="K69" s="85"/>
      <c r="L69" s="85"/>
      <c r="M69" s="85"/>
      <c r="N69" s="86"/>
      <c r="O69" s="82"/>
      <c r="P69" s="82"/>
      <c r="Q69" s="82"/>
      <c r="R69" s="84"/>
      <c r="S69" s="85"/>
      <c r="T69" s="85"/>
      <c r="U69" s="85"/>
      <c r="V69" s="85"/>
      <c r="W69" s="85"/>
      <c r="X69" s="84"/>
      <c r="Y69" s="85"/>
      <c r="Z69" s="85"/>
      <c r="AA69" s="85"/>
      <c r="AB69" s="85"/>
      <c r="AC69" s="85"/>
      <c r="AD69" s="86"/>
      <c r="AE69" s="82"/>
      <c r="AH69" s="225"/>
      <c r="AI69" s="226"/>
      <c r="AJ69" s="226"/>
      <c r="AK69" s="226"/>
      <c r="AL69" s="226"/>
      <c r="AM69" s="226"/>
      <c r="AN69" s="226"/>
      <c r="AO69" s="226"/>
      <c r="AP69" s="226"/>
      <c r="AQ69" s="225"/>
      <c r="AR69" s="226"/>
      <c r="AS69" s="226"/>
      <c r="AT69" s="226"/>
      <c r="AU69" s="226"/>
      <c r="AV69" s="226"/>
      <c r="AW69" s="226"/>
      <c r="AX69" s="226"/>
      <c r="AY69" s="227"/>
      <c r="BC69" s="293" t="s">
        <v>3283</v>
      </c>
      <c r="BD69" s="294"/>
      <c r="BE69" s="294"/>
      <c r="BF69" s="294"/>
      <c r="BG69" s="294"/>
      <c r="BH69" s="294"/>
      <c r="BI69" s="293" t="s">
        <v>3284</v>
      </c>
      <c r="BJ69" s="296"/>
      <c r="BK69" s="296"/>
      <c r="BL69" s="296"/>
      <c r="BM69" s="296"/>
      <c r="BN69" s="296"/>
      <c r="BO69" s="297"/>
      <c r="BS69" s="81"/>
      <c r="BT69" s="82"/>
      <c r="BU69" s="82"/>
      <c r="BV69" s="82"/>
      <c r="BW69" s="82"/>
      <c r="BX69" s="82"/>
      <c r="BY69" s="81"/>
      <c r="BZ69" s="82"/>
      <c r="CA69" s="82"/>
      <c r="CB69" s="82"/>
      <c r="CC69" s="82"/>
      <c r="CD69" s="82"/>
      <c r="CE69" s="83"/>
      <c r="CI69" s="133"/>
      <c r="CJ69" s="91"/>
      <c r="CK69" s="91"/>
      <c r="CL69" s="91"/>
      <c r="CM69" s="91"/>
      <c r="CN69" s="91"/>
      <c r="CO69" s="133" t="s">
        <v>1816</v>
      </c>
      <c r="CP69" s="91"/>
      <c r="CQ69" s="91"/>
      <c r="CR69" s="91"/>
      <c r="CS69" s="91"/>
      <c r="CT69" s="91"/>
      <c r="CU69" s="146"/>
      <c r="CY69" s="81"/>
      <c r="CZ69" s="82"/>
      <c r="DA69" s="82"/>
      <c r="DB69" s="82"/>
      <c r="DC69" s="82"/>
      <c r="DD69" s="82"/>
      <c r="DE69" s="81"/>
      <c r="DF69" s="82"/>
      <c r="DG69" s="82"/>
      <c r="DH69" s="82"/>
      <c r="DI69" s="82"/>
      <c r="DJ69" s="82"/>
      <c r="DK69" s="83"/>
      <c r="DO69" s="81"/>
      <c r="DP69" s="82"/>
      <c r="DQ69" s="82"/>
      <c r="DR69" s="82"/>
      <c r="DS69" s="82"/>
      <c r="DT69" s="82"/>
      <c r="DU69" s="81"/>
      <c r="DV69" s="82"/>
      <c r="DW69" s="82"/>
      <c r="DX69" s="82"/>
      <c r="DY69" s="82"/>
      <c r="DZ69" s="82"/>
      <c r="EA69" s="83"/>
      <c r="EE69" s="113" t="s">
        <v>1572</v>
      </c>
      <c r="EF69" s="114"/>
      <c r="EG69" s="114"/>
      <c r="EH69" s="114"/>
      <c r="EI69" s="114"/>
      <c r="EJ69" s="114"/>
      <c r="EK69" s="113" t="s">
        <v>1573</v>
      </c>
      <c r="EL69" s="114"/>
      <c r="EM69" s="114"/>
      <c r="EN69" s="114"/>
      <c r="EO69" s="114"/>
      <c r="EP69" s="114"/>
      <c r="EQ69" s="115"/>
      <c r="FK69" s="179" t="s">
        <v>3037</v>
      </c>
      <c r="FL69" s="82"/>
      <c r="FM69" s="82"/>
      <c r="FN69" s="82"/>
      <c r="FO69" s="82"/>
      <c r="FP69" s="82"/>
      <c r="FQ69" s="81" t="s">
        <v>3050</v>
      </c>
      <c r="FR69" s="82"/>
      <c r="FS69" s="82"/>
      <c r="FT69" s="82"/>
      <c r="FU69" s="82"/>
      <c r="FV69" s="82"/>
      <c r="FW69" s="83"/>
      <c r="GA69" s="179" t="s">
        <v>3044</v>
      </c>
      <c r="GB69" s="131"/>
      <c r="GC69" s="131"/>
      <c r="GD69" s="131"/>
      <c r="GE69" s="131"/>
      <c r="GF69" s="131"/>
      <c r="GG69" s="233" t="s">
        <v>3039</v>
      </c>
      <c r="GH69" s="131"/>
      <c r="GI69" s="131"/>
      <c r="GJ69" s="131"/>
      <c r="GK69" s="131"/>
      <c r="GL69" s="131"/>
      <c r="GM69" s="132"/>
      <c r="HG69" s="141" t="s">
        <v>2616</v>
      </c>
      <c r="HH69" s="142"/>
      <c r="HI69" s="142"/>
      <c r="HJ69" s="142"/>
      <c r="HK69" s="142"/>
      <c r="HL69" s="142"/>
      <c r="HM69" s="142"/>
      <c r="HN69" s="192" t="s">
        <v>2617</v>
      </c>
      <c r="HO69" s="142"/>
      <c r="HP69" s="142"/>
      <c r="HQ69" s="142"/>
      <c r="HR69" s="142"/>
      <c r="HS69" s="142"/>
      <c r="HT69" s="142"/>
      <c r="HU69" s="142"/>
      <c r="HV69" s="144"/>
      <c r="HZ69" s="145" t="s">
        <v>2618</v>
      </c>
      <c r="IA69" s="128"/>
      <c r="IB69" s="128"/>
      <c r="IC69" s="128"/>
      <c r="ID69" s="128"/>
      <c r="IE69" s="128"/>
      <c r="IF69" s="128"/>
      <c r="IG69" s="145" t="s">
        <v>2619</v>
      </c>
      <c r="IH69" s="128"/>
      <c r="II69" s="128"/>
      <c r="IJ69" s="128"/>
      <c r="IK69" s="128"/>
      <c r="IL69" s="128"/>
      <c r="IM69" s="128"/>
      <c r="IN69" s="129"/>
      <c r="IR69" s="180"/>
      <c r="IS69" s="181"/>
      <c r="IT69" s="181"/>
      <c r="IU69" s="181"/>
      <c r="IV69" s="181"/>
      <c r="IW69" s="181"/>
      <c r="IX69" s="180"/>
      <c r="IY69" s="181"/>
      <c r="IZ69" s="181"/>
      <c r="JA69" s="181"/>
      <c r="JB69" s="181"/>
      <c r="JC69" s="181"/>
      <c r="JD69" s="182"/>
      <c r="JI69" s="216"/>
      <c r="JJ69" s="217"/>
      <c r="JK69" s="217"/>
      <c r="JL69" s="217"/>
      <c r="JM69" s="217"/>
      <c r="JN69" s="217"/>
      <c r="JO69" s="216"/>
      <c r="JP69" s="217"/>
      <c r="JQ69" s="217"/>
      <c r="JR69" s="217"/>
      <c r="JS69" s="217"/>
      <c r="JT69" s="217"/>
      <c r="JU69" s="218"/>
    </row>
    <row r="70" spans="2:281" ht="17.25">
      <c r="AH70" s="225"/>
      <c r="AI70" s="226"/>
      <c r="AJ70" s="226"/>
      <c r="AK70" s="226"/>
      <c r="AL70" s="226"/>
      <c r="AM70" s="226"/>
      <c r="AN70" s="226"/>
      <c r="AO70" s="226"/>
      <c r="AP70" s="226"/>
      <c r="AQ70" s="225"/>
      <c r="AR70" s="226"/>
      <c r="AS70" s="226"/>
      <c r="AT70" s="226"/>
      <c r="AU70" s="226"/>
      <c r="AV70" s="226"/>
      <c r="AW70" s="226"/>
      <c r="AX70" s="226"/>
      <c r="AY70" s="227"/>
      <c r="BC70" s="293" t="s">
        <v>3285</v>
      </c>
      <c r="BD70" s="294"/>
      <c r="BE70" s="294"/>
      <c r="BF70" s="294"/>
      <c r="BG70" s="294"/>
      <c r="BH70" s="294"/>
      <c r="BI70" s="293" t="s">
        <v>3286</v>
      </c>
      <c r="BJ70" s="296"/>
      <c r="BK70" s="296"/>
      <c r="BL70" s="296"/>
      <c r="BM70" s="296"/>
      <c r="BN70" s="296"/>
      <c r="BO70" s="297"/>
      <c r="BS70" s="84"/>
      <c r="BT70" s="85"/>
      <c r="BU70" s="85"/>
      <c r="BV70" s="85"/>
      <c r="BW70" s="85"/>
      <c r="BX70" s="85"/>
      <c r="BY70" s="84"/>
      <c r="BZ70" s="85"/>
      <c r="CA70" s="85"/>
      <c r="CB70" s="85"/>
      <c r="CC70" s="85"/>
      <c r="CD70" s="85"/>
      <c r="CE70" s="86"/>
      <c r="CI70" s="133"/>
      <c r="CJ70" s="91"/>
      <c r="CK70" s="91"/>
      <c r="CL70" s="91"/>
      <c r="CM70" s="91"/>
      <c r="CN70" s="91"/>
      <c r="CO70" s="133" t="s">
        <v>1840</v>
      </c>
      <c r="CP70" s="91"/>
      <c r="CQ70" s="91"/>
      <c r="CR70" s="91"/>
      <c r="CS70" s="91"/>
      <c r="CT70" s="91"/>
      <c r="CU70" s="146"/>
      <c r="CY70" s="84"/>
      <c r="CZ70" s="85"/>
      <c r="DA70" s="85"/>
      <c r="DB70" s="85"/>
      <c r="DC70" s="85"/>
      <c r="DD70" s="85"/>
      <c r="DE70" s="84"/>
      <c r="DF70" s="85"/>
      <c r="DG70" s="85"/>
      <c r="DH70" s="85"/>
      <c r="DI70" s="85"/>
      <c r="DJ70" s="85"/>
      <c r="DK70" s="86"/>
      <c r="DO70" s="81"/>
      <c r="DP70" s="82"/>
      <c r="DQ70" s="82"/>
      <c r="DR70" s="82"/>
      <c r="DS70" s="82"/>
      <c r="DT70" s="82"/>
      <c r="DU70" s="81"/>
      <c r="DV70" s="82"/>
      <c r="DW70" s="82"/>
      <c r="DX70" s="82"/>
      <c r="DY70" s="82"/>
      <c r="DZ70" s="82"/>
      <c r="EA70" s="83"/>
      <c r="EE70" s="113" t="s">
        <v>1575</v>
      </c>
      <c r="EF70" s="114"/>
      <c r="EG70" s="114"/>
      <c r="EH70" s="114"/>
      <c r="EI70" s="114"/>
      <c r="EJ70" s="114"/>
      <c r="EK70" s="113" t="s">
        <v>2396</v>
      </c>
      <c r="EL70" s="114"/>
      <c r="EM70" s="114"/>
      <c r="EN70" s="114"/>
      <c r="EO70" s="114"/>
      <c r="EP70" s="114"/>
      <c r="EQ70" s="115"/>
      <c r="FK70" s="84"/>
      <c r="FL70" s="85"/>
      <c r="FM70" s="85"/>
      <c r="FN70" s="85"/>
      <c r="FO70" s="85"/>
      <c r="FP70" s="85"/>
      <c r="FQ70" s="84"/>
      <c r="FR70" s="85"/>
      <c r="FS70" s="85"/>
      <c r="FT70" s="85"/>
      <c r="FU70" s="85"/>
      <c r="FV70" s="85"/>
      <c r="FW70" s="86"/>
      <c r="GA70" s="179" t="s">
        <v>3045</v>
      </c>
      <c r="GB70" s="131"/>
      <c r="GC70" s="131"/>
      <c r="GD70" s="131"/>
      <c r="GE70" s="131"/>
      <c r="GF70" s="131"/>
      <c r="GG70" s="233" t="s">
        <v>3040</v>
      </c>
      <c r="GH70" s="131"/>
      <c r="GI70" s="131"/>
      <c r="GJ70" s="131"/>
      <c r="GK70" s="131"/>
      <c r="GL70" s="131"/>
      <c r="GM70" s="132"/>
      <c r="GQ70" s="158" t="s">
        <v>2628</v>
      </c>
      <c r="GR70" s="108"/>
      <c r="GS70" s="108"/>
      <c r="GT70" s="108"/>
      <c r="GU70" s="108"/>
      <c r="GV70" s="108"/>
      <c r="GW70" s="107" t="s">
        <v>2629</v>
      </c>
      <c r="GX70" s="108"/>
      <c r="GY70" s="108"/>
      <c r="GZ70" s="108"/>
      <c r="HA70" s="108"/>
      <c r="HB70" s="108"/>
      <c r="HC70" s="109"/>
      <c r="HG70" s="141" t="s">
        <v>2630</v>
      </c>
      <c r="HH70" s="142"/>
      <c r="HI70" s="142"/>
      <c r="HJ70" s="142"/>
      <c r="HK70" s="142"/>
      <c r="HL70" s="142"/>
      <c r="HM70" s="142"/>
      <c r="HN70" s="192" t="s">
        <v>2631</v>
      </c>
      <c r="HO70" s="142"/>
      <c r="HP70" s="142"/>
      <c r="HQ70" s="142"/>
      <c r="HR70" s="142"/>
      <c r="HS70" s="142"/>
      <c r="HT70" s="142"/>
      <c r="HU70" s="142"/>
      <c r="HV70" s="144"/>
      <c r="HZ70" s="145" t="s">
        <v>2632</v>
      </c>
      <c r="IA70" s="128"/>
      <c r="IB70" s="128"/>
      <c r="IC70" s="128"/>
      <c r="ID70" s="128"/>
      <c r="IE70" s="128"/>
      <c r="IF70" s="128"/>
      <c r="IG70" s="145" t="s">
        <v>2633</v>
      </c>
      <c r="IH70" s="128"/>
      <c r="II70" s="128"/>
      <c r="IJ70" s="128"/>
      <c r="IK70" s="128"/>
      <c r="IL70" s="128"/>
      <c r="IM70" s="128"/>
      <c r="IN70" s="129"/>
      <c r="IR70" s="186"/>
      <c r="IS70" s="187"/>
      <c r="IT70" s="187"/>
      <c r="IU70" s="187"/>
      <c r="IV70" s="187"/>
      <c r="IW70" s="187"/>
      <c r="IX70" s="186"/>
      <c r="IY70" s="187"/>
      <c r="IZ70" s="187"/>
      <c r="JA70" s="187"/>
      <c r="JB70" s="187"/>
      <c r="JC70" s="187"/>
      <c r="JD70" s="188"/>
    </row>
    <row r="71" spans="2:281">
      <c r="AH71" s="225"/>
      <c r="AI71" s="226"/>
      <c r="AJ71" s="226"/>
      <c r="AK71" s="226"/>
      <c r="AL71" s="226"/>
      <c r="AM71" s="226"/>
      <c r="AN71" s="226"/>
      <c r="AO71" s="226"/>
      <c r="AP71" s="226"/>
      <c r="AQ71" s="225"/>
      <c r="AR71" s="226"/>
      <c r="AS71" s="226"/>
      <c r="AT71" s="226"/>
      <c r="AU71" s="226"/>
      <c r="AV71" s="226"/>
      <c r="AW71" s="226"/>
      <c r="AX71" s="226"/>
      <c r="AY71" s="227"/>
      <c r="BC71" s="293" t="s">
        <v>3287</v>
      </c>
      <c r="BD71" s="294"/>
      <c r="BE71" s="294"/>
      <c r="BF71" s="294"/>
      <c r="BG71" s="294"/>
      <c r="BH71" s="294"/>
      <c r="BI71" s="293" t="s">
        <v>3288</v>
      </c>
      <c r="BJ71" s="296"/>
      <c r="BK71" s="296"/>
      <c r="BL71" s="296"/>
      <c r="BM71" s="296"/>
      <c r="BN71" s="296"/>
      <c r="BO71" s="297"/>
      <c r="CI71" s="133"/>
      <c r="CJ71" s="91"/>
      <c r="CK71" s="91"/>
      <c r="CL71" s="91"/>
      <c r="CM71" s="91"/>
      <c r="CN71" s="91"/>
      <c r="CO71" s="133" t="s">
        <v>1866</v>
      </c>
      <c r="CP71" s="91"/>
      <c r="CQ71" s="91"/>
      <c r="CR71" s="91"/>
      <c r="CS71" s="91"/>
      <c r="CT71" s="91"/>
      <c r="CU71" s="146"/>
      <c r="DO71" s="84"/>
      <c r="DP71" s="85"/>
      <c r="DQ71" s="85"/>
      <c r="DR71" s="85"/>
      <c r="DS71" s="85"/>
      <c r="DT71" s="85"/>
      <c r="DU71" s="84"/>
      <c r="DV71" s="85"/>
      <c r="DW71" s="85"/>
      <c r="DX71" s="85"/>
      <c r="DY71" s="85"/>
      <c r="DZ71" s="85"/>
      <c r="EA71" s="86"/>
      <c r="EE71" s="130" t="s">
        <v>1595</v>
      </c>
      <c r="EF71" s="131"/>
      <c r="EG71" s="131"/>
      <c r="EH71" s="131"/>
      <c r="EI71" s="131"/>
      <c r="EJ71" s="131"/>
      <c r="EK71" s="130" t="s">
        <v>2417</v>
      </c>
      <c r="EL71" s="131"/>
      <c r="EM71" s="131"/>
      <c r="EN71" s="131"/>
      <c r="EO71" s="131"/>
      <c r="EP71" s="131"/>
      <c r="EQ71" s="132"/>
      <c r="GA71" s="179" t="s">
        <v>3046</v>
      </c>
      <c r="GB71" s="131"/>
      <c r="GC71" s="131"/>
      <c r="GD71" s="131"/>
      <c r="GE71" s="131"/>
      <c r="GF71" s="131"/>
      <c r="GG71" s="233" t="s">
        <v>3041</v>
      </c>
      <c r="GH71" s="131"/>
      <c r="GI71" s="131"/>
      <c r="GJ71" s="131"/>
      <c r="GK71" s="131"/>
      <c r="GL71" s="131"/>
      <c r="GM71" s="132"/>
      <c r="GQ71" s="138" t="s">
        <v>2639</v>
      </c>
      <c r="GR71" s="139"/>
      <c r="GS71" s="121"/>
      <c r="GT71" s="121"/>
      <c r="GU71" s="121"/>
      <c r="GV71" s="121"/>
      <c r="GW71" s="138" t="s">
        <v>2590</v>
      </c>
      <c r="GX71" s="121"/>
      <c r="GY71" s="121"/>
      <c r="GZ71" s="121"/>
      <c r="HA71" s="121"/>
      <c r="HB71" s="121"/>
      <c r="HC71" s="122"/>
      <c r="HG71" s="141" t="s">
        <v>2640</v>
      </c>
      <c r="HH71" s="142"/>
      <c r="HI71" s="142"/>
      <c r="HJ71" s="142"/>
      <c r="HK71" s="142"/>
      <c r="HL71" s="142"/>
      <c r="HM71" s="142"/>
      <c r="HN71" s="192" t="s">
        <v>2641</v>
      </c>
      <c r="HO71" s="142"/>
      <c r="HP71" s="142"/>
      <c r="HQ71" s="142"/>
      <c r="HR71" s="142"/>
      <c r="HS71" s="142"/>
      <c r="HT71" s="142"/>
      <c r="HU71" s="142"/>
      <c r="HV71" s="144"/>
      <c r="HZ71" s="145" t="s">
        <v>2642</v>
      </c>
      <c r="IA71" s="128"/>
      <c r="IB71" s="128"/>
      <c r="IC71" s="128"/>
      <c r="ID71" s="128"/>
      <c r="IE71" s="128"/>
      <c r="IF71" s="128"/>
      <c r="IG71" s="145" t="s">
        <v>2643</v>
      </c>
      <c r="IH71" s="128"/>
      <c r="II71" s="128"/>
      <c r="IJ71" s="128"/>
      <c r="IK71" s="128"/>
      <c r="IL71" s="128"/>
      <c r="IM71" s="128"/>
      <c r="IN71" s="129"/>
    </row>
    <row r="72" spans="2:281">
      <c r="AH72" s="225"/>
      <c r="AI72" s="226"/>
      <c r="AJ72" s="226"/>
      <c r="AK72" s="226"/>
      <c r="AL72" s="226"/>
      <c r="AM72" s="226"/>
      <c r="AN72" s="226"/>
      <c r="AO72" s="226"/>
      <c r="AP72" s="226"/>
      <c r="AQ72" s="225"/>
      <c r="AR72" s="226"/>
      <c r="AS72" s="226"/>
      <c r="AT72" s="226"/>
      <c r="AU72" s="226"/>
      <c r="AV72" s="226"/>
      <c r="AW72" s="226"/>
      <c r="AX72" s="226"/>
      <c r="AY72" s="227"/>
      <c r="BC72" s="293" t="s">
        <v>3289</v>
      </c>
      <c r="BD72" s="294"/>
      <c r="BE72" s="294"/>
      <c r="BF72" s="294"/>
      <c r="BG72" s="294"/>
      <c r="BH72" s="294"/>
      <c r="BI72" s="293" t="s">
        <v>3290</v>
      </c>
      <c r="BJ72" s="296"/>
      <c r="BK72" s="296"/>
      <c r="BL72" s="296"/>
      <c r="BM72" s="296"/>
      <c r="BN72" s="296"/>
      <c r="BO72" s="297"/>
      <c r="CI72" s="133"/>
      <c r="CJ72" s="134"/>
      <c r="CK72" s="134"/>
      <c r="CL72" s="134"/>
      <c r="CM72" s="134"/>
      <c r="CN72" s="134"/>
      <c r="CO72" s="133" t="s">
        <v>1890</v>
      </c>
      <c r="CP72" s="134"/>
      <c r="CQ72" s="134"/>
      <c r="CR72" s="134"/>
      <c r="CS72" s="134"/>
      <c r="CT72" s="134"/>
      <c r="CU72" s="135"/>
      <c r="EE72" s="130" t="s">
        <v>1645</v>
      </c>
      <c r="EF72" s="131"/>
      <c r="EG72" s="131"/>
      <c r="EH72" s="131"/>
      <c r="EI72" s="131"/>
      <c r="EJ72" s="131"/>
      <c r="EK72" s="130" t="s">
        <v>2435</v>
      </c>
      <c r="EL72" s="131"/>
      <c r="EM72" s="131"/>
      <c r="EN72" s="131"/>
      <c r="EO72" s="131"/>
      <c r="EP72" s="131"/>
      <c r="EQ72" s="132"/>
      <c r="GA72" s="179" t="s">
        <v>3047</v>
      </c>
      <c r="GB72" s="131"/>
      <c r="GC72" s="131"/>
      <c r="GD72" s="131"/>
      <c r="GE72" s="131"/>
      <c r="GF72" s="131"/>
      <c r="GG72" s="233" t="s">
        <v>3042</v>
      </c>
      <c r="GH72" s="131"/>
      <c r="GI72" s="131"/>
      <c r="GJ72" s="131"/>
      <c r="GK72" s="131"/>
      <c r="GL72" s="131"/>
      <c r="GM72" s="132"/>
      <c r="GQ72" s="138" t="s">
        <v>2648</v>
      </c>
      <c r="GR72" s="139"/>
      <c r="GS72" s="121"/>
      <c r="GT72" s="121"/>
      <c r="GU72" s="121"/>
      <c r="GV72" s="121"/>
      <c r="GW72" s="138" t="s">
        <v>683</v>
      </c>
      <c r="GX72" s="121"/>
      <c r="GY72" s="121"/>
      <c r="GZ72" s="121"/>
      <c r="HA72" s="121"/>
      <c r="HB72" s="121"/>
      <c r="HC72" s="122"/>
      <c r="HG72" s="141" t="s">
        <v>2649</v>
      </c>
      <c r="HH72" s="142"/>
      <c r="HI72" s="142"/>
      <c r="HJ72" s="142"/>
      <c r="HK72" s="142"/>
      <c r="HL72" s="142"/>
      <c r="HM72" s="142"/>
      <c r="HN72" s="192" t="s">
        <v>2650</v>
      </c>
      <c r="HO72" s="142"/>
      <c r="HP72" s="142"/>
      <c r="HQ72" s="142"/>
      <c r="HR72" s="142"/>
      <c r="HS72" s="142"/>
      <c r="HT72" s="142"/>
      <c r="HU72" s="142"/>
      <c r="HV72" s="144"/>
      <c r="HZ72" s="145" t="s">
        <v>2651</v>
      </c>
      <c r="IA72" s="128"/>
      <c r="IB72" s="128"/>
      <c r="IC72" s="128"/>
      <c r="ID72" s="128"/>
      <c r="IE72" s="128"/>
      <c r="IF72" s="128"/>
      <c r="IG72" s="145" t="s">
        <v>2652</v>
      </c>
      <c r="IH72" s="128"/>
      <c r="II72" s="128"/>
      <c r="IJ72" s="128"/>
      <c r="IK72" s="128"/>
      <c r="IL72" s="128"/>
      <c r="IM72" s="128"/>
      <c r="IN72" s="129"/>
    </row>
    <row r="73" spans="2:281" ht="17.25">
      <c r="AH73" s="225"/>
      <c r="AI73" s="226"/>
      <c r="AJ73" s="226"/>
      <c r="AK73" s="226"/>
      <c r="AL73" s="226"/>
      <c r="AM73" s="226"/>
      <c r="AN73" s="226"/>
      <c r="AO73" s="226"/>
      <c r="AP73" s="226"/>
      <c r="AQ73" s="225"/>
      <c r="AR73" s="226"/>
      <c r="AS73" s="226"/>
      <c r="AT73" s="226"/>
      <c r="AU73" s="226"/>
      <c r="AV73" s="226"/>
      <c r="AW73" s="226"/>
      <c r="AX73" s="226"/>
      <c r="AY73" s="227"/>
      <c r="BC73" s="293" t="s">
        <v>3291</v>
      </c>
      <c r="BD73" s="294"/>
      <c r="BE73" s="294"/>
      <c r="BF73" s="294"/>
      <c r="BG73" s="294"/>
      <c r="BH73" s="294"/>
      <c r="BI73" s="293" t="s">
        <v>3292</v>
      </c>
      <c r="BJ73" s="296"/>
      <c r="BK73" s="296"/>
      <c r="BL73" s="296"/>
      <c r="BM73" s="296"/>
      <c r="BN73" s="296"/>
      <c r="BO73" s="297"/>
      <c r="CI73" s="133"/>
      <c r="CJ73" s="134"/>
      <c r="CK73" s="134"/>
      <c r="CL73" s="134"/>
      <c r="CM73" s="134"/>
      <c r="CN73" s="134"/>
      <c r="CO73" s="133" t="s">
        <v>1913</v>
      </c>
      <c r="CP73" s="134"/>
      <c r="CQ73" s="134"/>
      <c r="CR73" s="134"/>
      <c r="CS73" s="134"/>
      <c r="CT73" s="134"/>
      <c r="CU73" s="135"/>
      <c r="EE73" s="130" t="s">
        <v>1672</v>
      </c>
      <c r="EF73" s="131"/>
      <c r="EG73" s="131"/>
      <c r="EH73" s="131"/>
      <c r="EI73" s="131"/>
      <c r="EJ73" s="131"/>
      <c r="EK73" s="130" t="s">
        <v>2451</v>
      </c>
      <c r="EL73" s="131"/>
      <c r="EM73" s="131"/>
      <c r="EN73" s="131"/>
      <c r="EO73" s="131"/>
      <c r="EP73" s="131"/>
      <c r="EQ73" s="132"/>
      <c r="FK73" t="s">
        <v>2952</v>
      </c>
      <c r="GA73" s="179" t="s">
        <v>3048</v>
      </c>
      <c r="GB73" s="131"/>
      <c r="GC73" s="131"/>
      <c r="GD73" s="131"/>
      <c r="GE73" s="131"/>
      <c r="GF73" s="131"/>
      <c r="GG73" s="233" t="s">
        <v>3051</v>
      </c>
      <c r="GH73" s="131"/>
      <c r="GI73" s="131"/>
      <c r="GJ73" s="131"/>
      <c r="GK73" s="131"/>
      <c r="GL73" s="131"/>
      <c r="GM73" s="132"/>
      <c r="GQ73" s="138" t="s">
        <v>2175</v>
      </c>
      <c r="GR73" s="139"/>
      <c r="GS73" s="121"/>
      <c r="GT73" s="121"/>
      <c r="GU73" s="121"/>
      <c r="GV73" s="121"/>
      <c r="GW73" s="138" t="s">
        <v>684</v>
      </c>
      <c r="GX73" s="121"/>
      <c r="GY73" s="121"/>
      <c r="GZ73" s="121"/>
      <c r="HA73" s="121"/>
      <c r="HB73" s="121"/>
      <c r="HC73" s="122"/>
      <c r="HG73" s="141" t="s">
        <v>2655</v>
      </c>
      <c r="HH73" s="142"/>
      <c r="HI73" s="142"/>
      <c r="HJ73" s="142"/>
      <c r="HK73" s="142"/>
      <c r="HL73" s="142"/>
      <c r="HM73" s="142"/>
      <c r="HN73" s="192" t="s">
        <v>2656</v>
      </c>
      <c r="HO73" s="142"/>
      <c r="HP73" s="142"/>
      <c r="HQ73" s="142"/>
      <c r="HR73" s="142"/>
      <c r="HS73" s="142"/>
      <c r="HT73" s="142"/>
      <c r="HU73" s="142"/>
      <c r="HV73" s="144"/>
      <c r="HZ73" s="145" t="s">
        <v>2657</v>
      </c>
      <c r="IA73" s="128"/>
      <c r="IB73" s="128"/>
      <c r="IC73" s="128"/>
      <c r="ID73" s="128"/>
      <c r="IE73" s="128"/>
      <c r="IF73" s="128"/>
      <c r="IG73" s="145" t="s">
        <v>2658</v>
      </c>
      <c r="IH73" s="128"/>
      <c r="II73" s="128"/>
      <c r="IJ73" s="128"/>
      <c r="IK73" s="128"/>
      <c r="IL73" s="128"/>
      <c r="IM73" s="128"/>
      <c r="IN73" s="129"/>
      <c r="IR73" s="212" t="s">
        <v>2742</v>
      </c>
      <c r="IS73" s="174"/>
      <c r="IT73" s="174"/>
      <c r="IU73" s="174"/>
      <c r="IV73" s="174"/>
      <c r="IW73" s="174"/>
      <c r="IX73" s="173" t="s">
        <v>2757</v>
      </c>
      <c r="IY73" s="174"/>
      <c r="IZ73" s="174"/>
      <c r="JA73" s="174"/>
      <c r="JB73" s="174"/>
      <c r="JC73" s="174"/>
      <c r="JD73" s="175"/>
    </row>
    <row r="74" spans="2:281" ht="17.25">
      <c r="AH74" s="225"/>
      <c r="AI74" s="226"/>
      <c r="AJ74" s="226"/>
      <c r="AK74" s="226"/>
      <c r="AL74" s="226"/>
      <c r="AM74" s="226"/>
      <c r="AN74" s="226"/>
      <c r="AO74" s="226"/>
      <c r="AP74" s="226"/>
      <c r="AQ74" s="225"/>
      <c r="AR74" s="226"/>
      <c r="AS74" s="226"/>
      <c r="AT74" s="226"/>
      <c r="AU74" s="226"/>
      <c r="AV74" s="226"/>
      <c r="AW74" s="226"/>
      <c r="AX74" s="226"/>
      <c r="AY74" s="227"/>
      <c r="BC74" s="293" t="s">
        <v>3293</v>
      </c>
      <c r="BD74" s="294"/>
      <c r="BE74" s="294"/>
      <c r="BF74" s="294"/>
      <c r="BG74" s="294"/>
      <c r="BH74" s="294"/>
      <c r="BI74" s="293" t="s">
        <v>3294</v>
      </c>
      <c r="BJ74" s="296"/>
      <c r="BK74" s="296"/>
      <c r="BL74" s="296"/>
      <c r="BM74" s="296"/>
      <c r="BN74" s="296"/>
      <c r="BO74" s="297"/>
      <c r="CI74" s="133"/>
      <c r="CJ74" s="134"/>
      <c r="CK74" s="134"/>
      <c r="CL74" s="134"/>
      <c r="CM74" s="134"/>
      <c r="CN74" s="134"/>
      <c r="CO74" s="133" t="s">
        <v>1936</v>
      </c>
      <c r="CP74" s="134"/>
      <c r="CQ74" s="134"/>
      <c r="CR74" s="134"/>
      <c r="CS74" s="134"/>
      <c r="CT74" s="134"/>
      <c r="CU74" s="135"/>
      <c r="EE74" s="130" t="s">
        <v>1721</v>
      </c>
      <c r="EF74" s="131"/>
      <c r="EG74" s="131"/>
      <c r="EH74" s="131"/>
      <c r="EI74" s="131"/>
      <c r="EJ74" s="131"/>
      <c r="EK74" s="130" t="s">
        <v>2468</v>
      </c>
      <c r="EL74" s="131"/>
      <c r="EM74" s="131"/>
      <c r="EN74" s="131"/>
      <c r="EO74" s="131"/>
      <c r="EP74" s="131"/>
      <c r="EQ74" s="132"/>
      <c r="FK74" s="103" t="s">
        <v>2953</v>
      </c>
      <c r="FL74" s="104"/>
      <c r="FM74" s="104"/>
      <c r="FN74" s="104"/>
      <c r="FO74" s="104"/>
      <c r="FP74" s="104"/>
      <c r="FQ74" s="105" t="s">
        <v>2976</v>
      </c>
      <c r="FR74" s="104"/>
      <c r="FS74" s="104"/>
      <c r="FT74" s="104"/>
      <c r="FU74" s="104"/>
      <c r="FV74" s="104"/>
      <c r="FW74" s="106"/>
      <c r="GA74" s="126" t="s">
        <v>2963</v>
      </c>
      <c r="GB74" s="231"/>
      <c r="GC74" s="231"/>
      <c r="GD74" s="231"/>
      <c r="GE74" s="231"/>
      <c r="GF74" s="231"/>
      <c r="GG74" s="126" t="s">
        <v>2954</v>
      </c>
      <c r="GH74" s="118"/>
      <c r="GI74" s="118"/>
      <c r="GJ74" s="118"/>
      <c r="GK74" s="118"/>
      <c r="GL74" s="118"/>
      <c r="GM74" s="119"/>
      <c r="GQ74" s="138" t="s">
        <v>2665</v>
      </c>
      <c r="GR74" s="139"/>
      <c r="GS74" s="139"/>
      <c r="GT74" s="139"/>
      <c r="GU74" s="139"/>
      <c r="GV74" s="139"/>
      <c r="GW74" s="138" t="s">
        <v>685</v>
      </c>
      <c r="GX74" s="139"/>
      <c r="GY74" s="139"/>
      <c r="GZ74" s="139"/>
      <c r="HA74" s="139"/>
      <c r="HB74" s="139"/>
      <c r="HC74" s="140"/>
      <c r="HG74" s="141" t="s">
        <v>2666</v>
      </c>
      <c r="HH74" s="142"/>
      <c r="HI74" s="142"/>
      <c r="HJ74" s="142"/>
      <c r="HK74" s="142"/>
      <c r="HL74" s="142"/>
      <c r="HM74" s="142"/>
      <c r="HN74" s="192" t="s">
        <v>2667</v>
      </c>
      <c r="HO74" s="142"/>
      <c r="HP74" s="142"/>
      <c r="HQ74" s="142"/>
      <c r="HR74" s="142"/>
      <c r="HS74" s="142"/>
      <c r="HT74" s="142"/>
      <c r="HU74" s="142"/>
      <c r="HV74" s="144"/>
      <c r="HZ74" s="145" t="s">
        <v>2666</v>
      </c>
      <c r="IA74" s="128"/>
      <c r="IB74" s="128"/>
      <c r="IC74" s="128"/>
      <c r="ID74" s="128"/>
      <c r="IE74" s="128"/>
      <c r="IF74" s="128"/>
      <c r="IG74" s="145" t="s">
        <v>2668</v>
      </c>
      <c r="IH74" s="128"/>
      <c r="II74" s="128"/>
      <c r="IJ74" s="128"/>
      <c r="IK74" s="128"/>
      <c r="IL74" s="128"/>
      <c r="IM74" s="128"/>
      <c r="IN74" s="129"/>
      <c r="IR74" s="176" t="s">
        <v>1568</v>
      </c>
      <c r="IS74" s="177"/>
      <c r="IT74" s="177"/>
      <c r="IU74" s="177"/>
      <c r="IV74" s="177"/>
      <c r="IW74" s="177"/>
      <c r="IX74" s="176" t="s">
        <v>2116</v>
      </c>
      <c r="IY74" s="177"/>
      <c r="IZ74" s="177"/>
      <c r="JA74" s="177"/>
      <c r="JB74" s="177"/>
      <c r="JC74" s="177"/>
      <c r="JD74" s="178"/>
    </row>
    <row r="75" spans="2:281">
      <c r="AH75" s="225"/>
      <c r="AI75" s="226"/>
      <c r="AJ75" s="226"/>
      <c r="AK75" s="226"/>
      <c r="AL75" s="226"/>
      <c r="AM75" s="226"/>
      <c r="AN75" s="226"/>
      <c r="AO75" s="226"/>
      <c r="AP75" s="226"/>
      <c r="AQ75" s="225"/>
      <c r="AR75" s="226"/>
      <c r="AS75" s="226"/>
      <c r="AT75" s="226"/>
      <c r="AU75" s="226"/>
      <c r="AV75" s="226"/>
      <c r="AW75" s="226"/>
      <c r="AX75" s="226"/>
      <c r="AY75" s="227"/>
      <c r="BC75" s="298" t="s">
        <v>2669</v>
      </c>
      <c r="BD75" s="299"/>
      <c r="BE75" s="299"/>
      <c r="BF75" s="299"/>
      <c r="BG75" s="299"/>
      <c r="BH75" s="299"/>
      <c r="BI75" s="298" t="s">
        <v>3295</v>
      </c>
      <c r="BJ75" s="300"/>
      <c r="BK75" s="300"/>
      <c r="BL75" s="300"/>
      <c r="BM75" s="300"/>
      <c r="BN75" s="300"/>
      <c r="BO75" s="301"/>
      <c r="CI75" s="133"/>
      <c r="CJ75" s="91"/>
      <c r="CK75" s="91"/>
      <c r="CL75" s="91"/>
      <c r="CM75" s="91"/>
      <c r="CN75" s="91"/>
      <c r="CO75" s="133" t="s">
        <v>1958</v>
      </c>
      <c r="CP75" s="91"/>
      <c r="CQ75" s="91"/>
      <c r="CR75" s="91"/>
      <c r="CS75" s="91"/>
      <c r="CT75" s="91"/>
      <c r="CU75" s="146"/>
      <c r="EE75" s="130" t="s">
        <v>1745</v>
      </c>
      <c r="EF75" s="131"/>
      <c r="EG75" s="131"/>
      <c r="EH75" s="131"/>
      <c r="EI75" s="131"/>
      <c r="EJ75" s="131"/>
      <c r="EK75" s="130" t="s">
        <v>2485</v>
      </c>
      <c r="EL75" s="131"/>
      <c r="EM75" s="131"/>
      <c r="EN75" s="131"/>
      <c r="EO75" s="131"/>
      <c r="EP75" s="131"/>
      <c r="EQ75" s="132"/>
      <c r="FK75" s="224" t="s">
        <v>1571</v>
      </c>
      <c r="FL75" s="219"/>
      <c r="FM75" s="219"/>
      <c r="FN75" s="219"/>
      <c r="FO75" s="219"/>
      <c r="FP75" s="219"/>
      <c r="FQ75" s="224" t="s">
        <v>1023</v>
      </c>
      <c r="FR75" s="219"/>
      <c r="FS75" s="219"/>
      <c r="FT75" s="219"/>
      <c r="FU75" s="219"/>
      <c r="FV75" s="219"/>
      <c r="FW75" s="220"/>
      <c r="GA75" s="126" t="s">
        <v>2964</v>
      </c>
      <c r="GB75" s="231"/>
      <c r="GC75" s="231"/>
      <c r="GD75" s="231"/>
      <c r="GE75" s="231"/>
      <c r="GF75" s="231"/>
      <c r="GG75" s="126" t="s">
        <v>2955</v>
      </c>
      <c r="GH75" s="118"/>
      <c r="GI75" s="118"/>
      <c r="GJ75" s="118"/>
      <c r="GK75" s="118"/>
      <c r="GL75" s="118"/>
      <c r="GM75" s="119"/>
      <c r="GQ75" s="138" t="s">
        <v>2214</v>
      </c>
      <c r="GR75" s="139"/>
      <c r="GS75" s="139"/>
      <c r="GT75" s="139"/>
      <c r="GU75" s="139"/>
      <c r="GV75" s="139"/>
      <c r="GW75" s="138" t="s">
        <v>686</v>
      </c>
      <c r="GX75" s="139"/>
      <c r="GY75" s="139"/>
      <c r="GZ75" s="139"/>
      <c r="HA75" s="139"/>
      <c r="HB75" s="139"/>
      <c r="HC75" s="140"/>
      <c r="HG75" s="141" t="s">
        <v>2675</v>
      </c>
      <c r="HH75" s="142"/>
      <c r="HI75" s="142"/>
      <c r="HJ75" s="142"/>
      <c r="HK75" s="142"/>
      <c r="HL75" s="142"/>
      <c r="HM75" s="142"/>
      <c r="HN75" s="192" t="s">
        <v>2676</v>
      </c>
      <c r="HO75" s="142"/>
      <c r="HP75" s="142"/>
      <c r="HQ75" s="142"/>
      <c r="HR75" s="142"/>
      <c r="HS75" s="142"/>
      <c r="HT75" s="142"/>
      <c r="HU75" s="142"/>
      <c r="HV75" s="144"/>
      <c r="HZ75" s="145" t="s">
        <v>2677</v>
      </c>
      <c r="IA75" s="128"/>
      <c r="IB75" s="128"/>
      <c r="IC75" s="128"/>
      <c r="ID75" s="128"/>
      <c r="IE75" s="128"/>
      <c r="IF75" s="128"/>
      <c r="IG75" s="145" t="s">
        <v>2678</v>
      </c>
      <c r="IH75" s="128"/>
      <c r="II75" s="128"/>
      <c r="IJ75" s="128"/>
      <c r="IK75" s="128"/>
      <c r="IL75" s="128"/>
      <c r="IM75" s="128"/>
      <c r="IN75" s="129"/>
      <c r="IR75" s="176" t="s">
        <v>1572</v>
      </c>
      <c r="IS75" s="177"/>
      <c r="IT75" s="177"/>
      <c r="IU75" s="177"/>
      <c r="IV75" s="177"/>
      <c r="IW75" s="177"/>
      <c r="IX75" s="176" t="s">
        <v>1573</v>
      </c>
      <c r="IY75" s="177"/>
      <c r="IZ75" s="177"/>
      <c r="JA75" s="177"/>
      <c r="JB75" s="177"/>
      <c r="JC75" s="177"/>
      <c r="JD75" s="178"/>
    </row>
    <row r="76" spans="2:281">
      <c r="AH76" s="225"/>
      <c r="AI76" s="226"/>
      <c r="AJ76" s="226"/>
      <c r="AK76" s="226"/>
      <c r="AL76" s="226"/>
      <c r="AM76" s="226"/>
      <c r="AN76" s="226"/>
      <c r="AO76" s="226"/>
      <c r="AP76" s="226"/>
      <c r="AQ76" s="225"/>
      <c r="AR76" s="226"/>
      <c r="AS76" s="226"/>
      <c r="AT76" s="226"/>
      <c r="AU76" s="226"/>
      <c r="AV76" s="226"/>
      <c r="AW76" s="226"/>
      <c r="AX76" s="226"/>
      <c r="AY76" s="227"/>
      <c r="BC76" s="277"/>
      <c r="BD76" s="278"/>
      <c r="BE76" s="278"/>
      <c r="BF76" s="278"/>
      <c r="BG76" s="278"/>
      <c r="BH76" s="278"/>
      <c r="BI76" s="277"/>
      <c r="BJ76" s="278"/>
      <c r="BK76" s="278"/>
      <c r="BL76" s="278"/>
      <c r="BM76" s="278"/>
      <c r="BN76" s="278"/>
      <c r="BO76" s="279"/>
      <c r="CI76" s="133"/>
      <c r="CJ76" s="91"/>
      <c r="CK76" s="91"/>
      <c r="CL76" s="91"/>
      <c r="CM76" s="91"/>
      <c r="CN76" s="91"/>
      <c r="CO76" s="133" t="s">
        <v>1981</v>
      </c>
      <c r="CP76" s="91"/>
      <c r="CQ76" s="91"/>
      <c r="CR76" s="91"/>
      <c r="CS76" s="91"/>
      <c r="CT76" s="91"/>
      <c r="CU76" s="146"/>
      <c r="EE76" s="130" t="s">
        <v>1798</v>
      </c>
      <c r="EF76" s="131"/>
      <c r="EG76" s="131"/>
      <c r="EH76" s="131"/>
      <c r="EI76" s="131"/>
      <c r="EJ76" s="131"/>
      <c r="EK76" s="130" t="s">
        <v>2503</v>
      </c>
      <c r="EL76" s="131"/>
      <c r="EM76" s="131"/>
      <c r="EN76" s="131"/>
      <c r="EO76" s="131"/>
      <c r="EP76" s="131"/>
      <c r="EQ76" s="132"/>
      <c r="FK76" s="116" t="s">
        <v>1574</v>
      </c>
      <c r="FL76" s="117"/>
      <c r="FM76" s="117"/>
      <c r="FN76" s="117"/>
      <c r="FO76" s="117"/>
      <c r="FP76" s="117"/>
      <c r="FQ76" s="116" t="s">
        <v>642</v>
      </c>
      <c r="FR76" s="118"/>
      <c r="FS76" s="118"/>
      <c r="FT76" s="118"/>
      <c r="FU76" s="118"/>
      <c r="FV76" s="118"/>
      <c r="FW76" s="119"/>
      <c r="GA76" s="126" t="s">
        <v>2965</v>
      </c>
      <c r="GB76" s="131"/>
      <c r="GC76" s="131"/>
      <c r="GD76" s="131"/>
      <c r="GE76" s="131"/>
      <c r="GF76" s="131"/>
      <c r="GG76" s="233" t="s">
        <v>2956</v>
      </c>
      <c r="GH76" s="131"/>
      <c r="GI76" s="118"/>
      <c r="GJ76" s="118"/>
      <c r="GK76" s="118"/>
      <c r="GL76" s="118"/>
      <c r="GM76" s="119"/>
      <c r="GQ76" s="138" t="s">
        <v>2682</v>
      </c>
      <c r="GR76" s="139"/>
      <c r="GS76" s="139"/>
      <c r="GT76" s="139"/>
      <c r="GU76" s="139"/>
      <c r="GV76" s="139"/>
      <c r="GW76" s="138" t="s">
        <v>687</v>
      </c>
      <c r="GX76" s="139"/>
      <c r="GY76" s="139"/>
      <c r="GZ76" s="139"/>
      <c r="HA76" s="139"/>
      <c r="HB76" s="139"/>
      <c r="HC76" s="140"/>
      <c r="HG76" s="141" t="s">
        <v>2683</v>
      </c>
      <c r="HH76" s="142"/>
      <c r="HI76" s="142"/>
      <c r="HJ76" s="142"/>
      <c r="HK76" s="142"/>
      <c r="HL76" s="142"/>
      <c r="HM76" s="142"/>
      <c r="HN76" s="192" t="s">
        <v>2684</v>
      </c>
      <c r="HO76" s="142"/>
      <c r="HP76" s="142"/>
      <c r="HQ76" s="142"/>
      <c r="HR76" s="142"/>
      <c r="HS76" s="142"/>
      <c r="HT76" s="142"/>
      <c r="HU76" s="142"/>
      <c r="HV76" s="144"/>
      <c r="HZ76" s="145" t="s">
        <v>2685</v>
      </c>
      <c r="IA76" s="128"/>
      <c r="IB76" s="128"/>
      <c r="IC76" s="128"/>
      <c r="ID76" s="128"/>
      <c r="IE76" s="128"/>
      <c r="IF76" s="128"/>
      <c r="IG76" s="145" t="s">
        <v>2686</v>
      </c>
      <c r="IH76" s="128"/>
      <c r="II76" s="128"/>
      <c r="IJ76" s="128"/>
      <c r="IK76" s="128"/>
      <c r="IL76" s="128"/>
      <c r="IM76" s="128"/>
      <c r="IN76" s="129"/>
      <c r="IR76" s="176" t="s">
        <v>1575</v>
      </c>
      <c r="IS76" s="177"/>
      <c r="IT76" s="177"/>
      <c r="IU76" s="177"/>
      <c r="IV76" s="177"/>
      <c r="IW76" s="177"/>
      <c r="IX76" s="176" t="s">
        <v>2396</v>
      </c>
      <c r="IY76" s="177"/>
      <c r="IZ76" s="177"/>
      <c r="JA76" s="177"/>
      <c r="JB76" s="177"/>
      <c r="JC76" s="177"/>
      <c r="JD76" s="178"/>
    </row>
    <row r="77" spans="2:281">
      <c r="AH77" s="225"/>
      <c r="AI77" s="226"/>
      <c r="AJ77" s="226"/>
      <c r="AK77" s="226"/>
      <c r="AL77" s="226"/>
      <c r="AM77" s="226"/>
      <c r="AN77" s="226"/>
      <c r="AO77" s="226"/>
      <c r="AP77" s="226"/>
      <c r="AQ77" s="225"/>
      <c r="AR77" s="226"/>
      <c r="AS77" s="226"/>
      <c r="AT77" s="226"/>
      <c r="AU77" s="226"/>
      <c r="AV77" s="226"/>
      <c r="AW77" s="226"/>
      <c r="AX77" s="226"/>
      <c r="AY77" s="227"/>
      <c r="BC77" s="274"/>
      <c r="BD77" s="275"/>
      <c r="BE77" s="275"/>
      <c r="BF77" s="275"/>
      <c r="BG77" s="275"/>
      <c r="BH77" s="275"/>
      <c r="BI77" s="274"/>
      <c r="BJ77" s="275"/>
      <c r="BK77" s="275"/>
      <c r="BL77" s="275"/>
      <c r="BM77" s="275"/>
      <c r="BN77" s="275"/>
      <c r="BO77" s="276"/>
      <c r="CI77" s="133"/>
      <c r="CJ77" s="91"/>
      <c r="CK77" s="91"/>
      <c r="CL77" s="91"/>
      <c r="CM77" s="91"/>
      <c r="CN77" s="91"/>
      <c r="CO77" s="133" t="s">
        <v>2004</v>
      </c>
      <c r="CP77" s="91"/>
      <c r="CQ77" s="91"/>
      <c r="CR77" s="91"/>
      <c r="CS77" s="91"/>
      <c r="CT77" s="91"/>
      <c r="CU77" s="146"/>
      <c r="EE77" s="130" t="s">
        <v>1821</v>
      </c>
      <c r="EF77" s="131"/>
      <c r="EG77" s="131"/>
      <c r="EH77" s="131"/>
      <c r="EI77" s="131"/>
      <c r="EJ77" s="131"/>
      <c r="EK77" s="130" t="s">
        <v>2521</v>
      </c>
      <c r="EL77" s="131"/>
      <c r="EM77" s="131"/>
      <c r="EN77" s="131"/>
      <c r="EO77" s="131"/>
      <c r="EP77" s="131"/>
      <c r="EQ77" s="132"/>
      <c r="FK77" s="116" t="s">
        <v>1579</v>
      </c>
      <c r="FL77" s="117"/>
      <c r="FM77" s="117"/>
      <c r="FN77" s="117"/>
      <c r="FO77" s="117"/>
      <c r="FP77" s="117"/>
      <c r="FQ77" s="116" t="s">
        <v>26</v>
      </c>
      <c r="FR77" s="118"/>
      <c r="FS77" s="118"/>
      <c r="FT77" s="118"/>
      <c r="FU77" s="118"/>
      <c r="FV77" s="118"/>
      <c r="FW77" s="119"/>
      <c r="GA77" s="126" t="s">
        <v>2966</v>
      </c>
      <c r="GB77" s="131"/>
      <c r="GC77" s="131"/>
      <c r="GD77" s="131"/>
      <c r="GE77" s="131"/>
      <c r="GF77" s="131"/>
      <c r="GG77" s="147" t="s">
        <v>2957</v>
      </c>
      <c r="GH77" s="131"/>
      <c r="GI77" s="131"/>
      <c r="GJ77" s="131"/>
      <c r="GK77" s="131"/>
      <c r="GL77" s="131"/>
      <c r="GM77" s="132"/>
      <c r="GQ77" s="138" t="s">
        <v>2248</v>
      </c>
      <c r="GR77" s="139"/>
      <c r="GS77" s="139"/>
      <c r="GT77" s="139"/>
      <c r="GU77" s="139"/>
      <c r="GV77" s="139"/>
      <c r="GW77" s="138" t="s">
        <v>688</v>
      </c>
      <c r="GX77" s="139"/>
      <c r="GY77" s="139"/>
      <c r="GZ77" s="139"/>
      <c r="HA77" s="139"/>
      <c r="HB77" s="139"/>
      <c r="HC77" s="140"/>
      <c r="HG77" s="141" t="s">
        <v>2690</v>
      </c>
      <c r="HH77" s="142"/>
      <c r="HI77" s="142"/>
      <c r="HJ77" s="142"/>
      <c r="HK77" s="142"/>
      <c r="HL77" s="142"/>
      <c r="HM77" s="142"/>
      <c r="HN77" s="192" t="s">
        <v>2691</v>
      </c>
      <c r="HO77" s="142"/>
      <c r="HP77" s="142"/>
      <c r="HQ77" s="142"/>
      <c r="HR77" s="142"/>
      <c r="HS77" s="142"/>
      <c r="HT77" s="142"/>
      <c r="HU77" s="142"/>
      <c r="HV77" s="144"/>
      <c r="HZ77" s="145" t="s">
        <v>2692</v>
      </c>
      <c r="IA77" s="128"/>
      <c r="IB77" s="128"/>
      <c r="IC77" s="128"/>
      <c r="ID77" s="128"/>
      <c r="IE77" s="128"/>
      <c r="IF77" s="128"/>
      <c r="IG77" s="145" t="s">
        <v>2693</v>
      </c>
      <c r="IH77" s="128"/>
      <c r="II77" s="128"/>
      <c r="IJ77" s="128"/>
      <c r="IK77" s="128"/>
      <c r="IL77" s="128"/>
      <c r="IM77" s="128"/>
      <c r="IN77" s="129"/>
      <c r="IR77" s="180" t="s">
        <v>2661</v>
      </c>
      <c r="IS77" s="181"/>
      <c r="IT77" s="181"/>
      <c r="IU77" s="181"/>
      <c r="IV77" s="181"/>
      <c r="IW77" s="181"/>
      <c r="IX77" s="180" t="s">
        <v>2776</v>
      </c>
      <c r="IY77" s="181"/>
      <c r="IZ77" s="181"/>
      <c r="JA77" s="181"/>
      <c r="JB77" s="181"/>
      <c r="JC77" s="181"/>
      <c r="JD77" s="182"/>
    </row>
    <row r="78" spans="2:281">
      <c r="AH78" s="225"/>
      <c r="AI78" s="226"/>
      <c r="AJ78" s="226"/>
      <c r="AK78" s="226"/>
      <c r="AL78" s="226"/>
      <c r="AM78" s="226"/>
      <c r="AN78" s="226"/>
      <c r="AO78" s="226"/>
      <c r="AP78" s="226"/>
      <c r="AQ78" s="225"/>
      <c r="AR78" s="226"/>
      <c r="AS78" s="226"/>
      <c r="AT78" s="226"/>
      <c r="AU78" s="226"/>
      <c r="AV78" s="226"/>
      <c r="AW78" s="226"/>
      <c r="AX78" s="226"/>
      <c r="AY78" s="227"/>
      <c r="BC78" s="274"/>
      <c r="BD78" s="275"/>
      <c r="BE78" s="275"/>
      <c r="BF78" s="275"/>
      <c r="BG78" s="275"/>
      <c r="BH78" s="275"/>
      <c r="BI78" s="274"/>
      <c r="BJ78" s="275"/>
      <c r="BK78" s="275"/>
      <c r="BL78" s="275"/>
      <c r="BM78" s="275"/>
      <c r="BN78" s="275"/>
      <c r="BO78" s="276"/>
      <c r="CI78" s="133"/>
      <c r="CJ78" s="134"/>
      <c r="CK78" s="134"/>
      <c r="CL78" s="134"/>
      <c r="CM78" s="134"/>
      <c r="CN78" s="134"/>
      <c r="CO78" s="133" t="s">
        <v>2029</v>
      </c>
      <c r="CP78" s="134"/>
      <c r="CQ78" s="134"/>
      <c r="CR78" s="134"/>
      <c r="CS78" s="134"/>
      <c r="CT78" s="134"/>
      <c r="CU78" s="135"/>
      <c r="EE78" s="130" t="s">
        <v>1871</v>
      </c>
      <c r="EF78" s="131"/>
      <c r="EG78" s="131"/>
      <c r="EH78" s="131"/>
      <c r="EI78" s="131"/>
      <c r="EJ78" s="131"/>
      <c r="EK78" s="130" t="s">
        <v>1872</v>
      </c>
      <c r="EL78" s="131"/>
      <c r="EM78" s="131"/>
      <c r="EN78" s="131"/>
      <c r="EO78" s="131"/>
      <c r="EP78" s="131"/>
      <c r="EQ78" s="132"/>
      <c r="FK78" s="137" t="s">
        <v>1599</v>
      </c>
      <c r="FL78" s="114"/>
      <c r="FM78" s="114"/>
      <c r="FN78" s="114"/>
      <c r="FO78" s="114"/>
      <c r="FP78" s="114"/>
      <c r="FQ78" s="137" t="s">
        <v>1897</v>
      </c>
      <c r="FR78" s="82"/>
      <c r="FS78" s="118"/>
      <c r="FT78" s="118"/>
      <c r="FU78" s="118"/>
      <c r="FV78" s="118"/>
      <c r="FW78" s="119"/>
      <c r="GA78" s="126" t="s">
        <v>2967</v>
      </c>
      <c r="GB78" s="131"/>
      <c r="GC78" s="131"/>
      <c r="GD78" s="131"/>
      <c r="GE78" s="131"/>
      <c r="GF78" s="131"/>
      <c r="GG78" s="147" t="s">
        <v>2908</v>
      </c>
      <c r="GH78" s="131"/>
      <c r="GI78" s="131"/>
      <c r="GJ78" s="131"/>
      <c r="GK78" s="131"/>
      <c r="GL78" s="131"/>
      <c r="GM78" s="132"/>
      <c r="GQ78" s="138" t="s">
        <v>2698</v>
      </c>
      <c r="GR78" s="139"/>
      <c r="GS78" s="139"/>
      <c r="GT78" s="139"/>
      <c r="GU78" s="139"/>
      <c r="GV78" s="139"/>
      <c r="GW78" s="138" t="s">
        <v>689</v>
      </c>
      <c r="GX78" s="139"/>
      <c r="GY78" s="139"/>
      <c r="GZ78" s="139"/>
      <c r="HA78" s="139"/>
      <c r="HB78" s="139"/>
      <c r="HC78" s="140"/>
      <c r="HG78" s="141"/>
      <c r="HH78" s="142"/>
      <c r="HI78" s="142"/>
      <c r="HJ78" s="142"/>
      <c r="HK78" s="142"/>
      <c r="HL78" s="142"/>
      <c r="HM78" s="142"/>
      <c r="HN78" s="141"/>
      <c r="HO78" s="142"/>
      <c r="HP78" s="142"/>
      <c r="HQ78" s="142"/>
      <c r="HR78" s="142"/>
      <c r="HS78" s="142"/>
      <c r="HT78" s="142"/>
      <c r="HU78" s="142"/>
      <c r="HV78" s="144"/>
      <c r="HZ78" s="145"/>
      <c r="IA78" s="128"/>
      <c r="IB78" s="128"/>
      <c r="IC78" s="128"/>
      <c r="ID78" s="128"/>
      <c r="IE78" s="128"/>
      <c r="IF78" s="128"/>
      <c r="IG78" s="145"/>
      <c r="IH78" s="128"/>
      <c r="II78" s="128"/>
      <c r="IJ78" s="128"/>
      <c r="IK78" s="128"/>
      <c r="IL78" s="128"/>
      <c r="IM78" s="128"/>
      <c r="IN78" s="129"/>
      <c r="IR78" s="180" t="s">
        <v>2671</v>
      </c>
      <c r="IS78" s="181"/>
      <c r="IT78" s="181"/>
      <c r="IU78" s="181"/>
      <c r="IV78" s="181"/>
      <c r="IW78" s="181"/>
      <c r="IX78" s="180" t="s">
        <v>2781</v>
      </c>
      <c r="IY78" s="181"/>
      <c r="IZ78" s="181"/>
      <c r="JA78" s="181"/>
      <c r="JB78" s="181"/>
      <c r="JC78" s="181"/>
      <c r="JD78" s="182"/>
    </row>
    <row r="79" spans="2:281">
      <c r="AH79" s="225"/>
      <c r="AI79" s="226"/>
      <c r="AJ79" s="226"/>
      <c r="AK79" s="226"/>
      <c r="AL79" s="226"/>
      <c r="AM79" s="226"/>
      <c r="AN79" s="226"/>
      <c r="AO79" s="226"/>
      <c r="AP79" s="226"/>
      <c r="AQ79" s="225"/>
      <c r="AR79" s="226"/>
      <c r="AS79" s="226"/>
      <c r="AT79" s="226"/>
      <c r="AU79" s="226"/>
      <c r="AV79" s="226"/>
      <c r="AW79" s="226"/>
      <c r="AX79" s="226"/>
      <c r="AY79" s="227"/>
      <c r="BC79" s="277"/>
      <c r="BD79" s="278"/>
      <c r="BE79" s="278"/>
      <c r="BF79" s="278"/>
      <c r="BG79" s="278"/>
      <c r="BH79" s="278"/>
      <c r="BI79" s="277"/>
      <c r="BJ79" s="278"/>
      <c r="BK79" s="278"/>
      <c r="BL79" s="278"/>
      <c r="BM79" s="278"/>
      <c r="BN79" s="278"/>
      <c r="BO79" s="279"/>
      <c r="CI79" s="133"/>
      <c r="CJ79" s="134"/>
      <c r="CK79" s="134"/>
      <c r="CL79" s="134"/>
      <c r="CM79" s="134"/>
      <c r="CN79" s="134"/>
      <c r="CO79" s="133" t="s">
        <v>2055</v>
      </c>
      <c r="CP79" s="134"/>
      <c r="CQ79" s="134"/>
      <c r="CR79" s="134"/>
      <c r="CS79" s="134"/>
      <c r="CT79" s="134"/>
      <c r="CU79" s="135"/>
      <c r="EE79" s="130" t="s">
        <v>1895</v>
      </c>
      <c r="EF79" s="131"/>
      <c r="EG79" s="131"/>
      <c r="EH79" s="131"/>
      <c r="EI79" s="131"/>
      <c r="EJ79" s="131"/>
      <c r="EK79" s="130" t="s">
        <v>2555</v>
      </c>
      <c r="EL79" s="131"/>
      <c r="EM79" s="131"/>
      <c r="EN79" s="131"/>
      <c r="EO79" s="131"/>
      <c r="EP79" s="131"/>
      <c r="EQ79" s="132"/>
      <c r="FK79" s="137" t="s">
        <v>1623</v>
      </c>
      <c r="FL79" s="114"/>
      <c r="FM79" s="114"/>
      <c r="FN79" s="114"/>
      <c r="FO79" s="114"/>
      <c r="FP79" s="114"/>
      <c r="FQ79" s="137" t="s">
        <v>1624</v>
      </c>
      <c r="FR79" s="82"/>
      <c r="FS79" s="82"/>
      <c r="FT79" s="82"/>
      <c r="FU79" s="82"/>
      <c r="FV79" s="82"/>
      <c r="FW79" s="83"/>
      <c r="GA79" s="233" t="s">
        <v>2971</v>
      </c>
      <c r="GB79" s="131"/>
      <c r="GC79" s="131"/>
      <c r="GD79" s="131"/>
      <c r="GE79" s="131"/>
      <c r="GF79" s="131"/>
      <c r="GG79" s="233" t="s">
        <v>2961</v>
      </c>
      <c r="GH79" s="131"/>
      <c r="GI79" s="131"/>
      <c r="GJ79" s="131"/>
      <c r="GK79" s="131"/>
      <c r="GL79" s="131"/>
      <c r="GM79" s="132"/>
      <c r="GQ79" s="138" t="s">
        <v>2278</v>
      </c>
      <c r="GR79" s="139"/>
      <c r="GS79" s="139"/>
      <c r="GT79" s="139"/>
      <c r="GU79" s="139"/>
      <c r="GV79" s="139"/>
      <c r="GW79" s="138" t="s">
        <v>690</v>
      </c>
      <c r="GX79" s="139"/>
      <c r="GY79" s="139"/>
      <c r="GZ79" s="139"/>
      <c r="HA79" s="139"/>
      <c r="HB79" s="139"/>
      <c r="HC79" s="140"/>
      <c r="HG79" s="148"/>
      <c r="HH79" s="149"/>
      <c r="HI79" s="149"/>
      <c r="HJ79" s="149"/>
      <c r="HK79" s="149"/>
      <c r="HL79" s="149"/>
      <c r="HM79" s="149"/>
      <c r="HN79" s="148"/>
      <c r="HO79" s="149"/>
      <c r="HP79" s="149"/>
      <c r="HQ79" s="149"/>
      <c r="HR79" s="149"/>
      <c r="HS79" s="149"/>
      <c r="HT79" s="149"/>
      <c r="HU79" s="149"/>
      <c r="HV79" s="150"/>
      <c r="HZ79" s="145"/>
      <c r="IA79" s="128"/>
      <c r="IB79" s="128"/>
      <c r="IC79" s="128"/>
      <c r="ID79" s="128"/>
      <c r="IE79" s="128"/>
      <c r="IF79" s="128"/>
      <c r="IG79" s="145"/>
      <c r="IH79" s="128"/>
      <c r="II79" s="128"/>
      <c r="IJ79" s="128"/>
      <c r="IK79" s="128"/>
      <c r="IL79" s="128"/>
      <c r="IM79" s="128"/>
      <c r="IN79" s="129"/>
      <c r="IR79" s="180" t="s">
        <v>2679</v>
      </c>
      <c r="IS79" s="181"/>
      <c r="IT79" s="181"/>
      <c r="IU79" s="181"/>
      <c r="IV79" s="181"/>
      <c r="IW79" s="181"/>
      <c r="IX79" s="180" t="s">
        <v>2787</v>
      </c>
      <c r="IY79" s="181"/>
      <c r="IZ79" s="181"/>
      <c r="JA79" s="181"/>
      <c r="JB79" s="181"/>
      <c r="JC79" s="181"/>
      <c r="JD79" s="182"/>
    </row>
    <row r="80" spans="2:281">
      <c r="AH80" s="225"/>
      <c r="AI80" s="226"/>
      <c r="AJ80" s="226"/>
      <c r="AK80" s="226"/>
      <c r="AL80" s="226"/>
      <c r="AM80" s="226"/>
      <c r="AN80" s="226"/>
      <c r="AO80" s="226"/>
      <c r="AP80" s="226"/>
      <c r="AQ80" s="225"/>
      <c r="AR80" s="226"/>
      <c r="AS80" s="226"/>
      <c r="AT80" s="226"/>
      <c r="AU80" s="226"/>
      <c r="AV80" s="226"/>
      <c r="AW80" s="226"/>
      <c r="AX80" s="226"/>
      <c r="AY80" s="227"/>
      <c r="BC80" s="84"/>
      <c r="BD80" s="85"/>
      <c r="BE80" s="85"/>
      <c r="BF80" s="85"/>
      <c r="BG80" s="85"/>
      <c r="BH80" s="85"/>
      <c r="BI80" s="84"/>
      <c r="BJ80" s="85"/>
      <c r="BK80" s="85"/>
      <c r="BL80" s="85"/>
      <c r="BM80" s="85"/>
      <c r="BN80" s="85"/>
      <c r="BO80" s="86"/>
      <c r="CI80" s="133"/>
      <c r="CJ80" s="134"/>
      <c r="CK80" s="134"/>
      <c r="CL80" s="134"/>
      <c r="CM80" s="134"/>
      <c r="CN80" s="134"/>
      <c r="CO80" s="133" t="s">
        <v>2080</v>
      </c>
      <c r="CP80" s="134"/>
      <c r="CQ80" s="134"/>
      <c r="CR80" s="134"/>
      <c r="CS80" s="134"/>
      <c r="CT80" s="134"/>
      <c r="CU80" s="135"/>
      <c r="EE80" s="130" t="s">
        <v>1942</v>
      </c>
      <c r="EF80" s="131"/>
      <c r="EG80" s="131"/>
      <c r="EH80" s="131"/>
      <c r="EI80" s="131"/>
      <c r="EJ80" s="131"/>
      <c r="EK80" s="130" t="s">
        <v>1943</v>
      </c>
      <c r="EL80" s="131"/>
      <c r="EM80" s="131"/>
      <c r="EN80" s="131"/>
      <c r="EO80" s="131"/>
      <c r="EP80" s="131"/>
      <c r="EQ80" s="132"/>
      <c r="EU80" t="s">
        <v>1988</v>
      </c>
      <c r="EV80" s="159"/>
      <c r="EW80" s="159"/>
      <c r="EX80" s="159"/>
      <c r="EY80" s="159"/>
      <c r="EZ80" s="159"/>
      <c r="FA80" s="159"/>
      <c r="FB80" s="159"/>
      <c r="FC80" s="159"/>
      <c r="FD80" s="159"/>
      <c r="FE80" s="159"/>
      <c r="FF80" s="159"/>
      <c r="FG80" s="159"/>
      <c r="FK80" s="179" t="s">
        <v>3044</v>
      </c>
      <c r="FL80" s="131"/>
      <c r="FM80" s="131"/>
      <c r="FN80" s="131"/>
      <c r="FO80" s="131"/>
      <c r="FP80" s="131"/>
      <c r="FQ80" s="233" t="s">
        <v>3039</v>
      </c>
      <c r="FR80" s="131"/>
      <c r="FS80" s="131"/>
      <c r="FT80" s="131"/>
      <c r="FU80" s="131"/>
      <c r="FV80" s="131"/>
      <c r="FW80" s="132"/>
      <c r="GA80" s="233" t="s">
        <v>2970</v>
      </c>
      <c r="GB80" s="131"/>
      <c r="GC80" s="131"/>
      <c r="GD80" s="131"/>
      <c r="GE80" s="131"/>
      <c r="GF80" s="131"/>
      <c r="GG80" s="233" t="s">
        <v>2960</v>
      </c>
      <c r="GH80" s="131"/>
      <c r="GI80" s="131"/>
      <c r="GJ80" s="131"/>
      <c r="GK80" s="131"/>
      <c r="GL80" s="131"/>
      <c r="GM80" s="132"/>
      <c r="GQ80" s="138" t="s">
        <v>2706</v>
      </c>
      <c r="GR80" s="139"/>
      <c r="GS80" s="139"/>
      <c r="GT80" s="139"/>
      <c r="GU80" s="139"/>
      <c r="GV80" s="139"/>
      <c r="GW80" s="138" t="s">
        <v>2707</v>
      </c>
      <c r="GX80" s="139"/>
      <c r="GY80" s="139"/>
      <c r="GZ80" s="139"/>
      <c r="HA80" s="139"/>
      <c r="HB80" s="139"/>
      <c r="HC80" s="140"/>
      <c r="HG80" s="138"/>
      <c r="HH80" s="139"/>
      <c r="HI80" s="139"/>
      <c r="HJ80" s="139"/>
      <c r="HK80" s="139"/>
      <c r="HL80" s="139"/>
      <c r="HM80" s="139"/>
      <c r="HN80" s="138"/>
      <c r="HO80" s="139"/>
      <c r="HP80" s="139"/>
      <c r="HQ80" s="139"/>
      <c r="HR80" s="139"/>
      <c r="HS80" s="139"/>
      <c r="HT80" s="139"/>
      <c r="HU80" s="139"/>
      <c r="HV80" s="140"/>
      <c r="HZ80" s="202"/>
      <c r="IA80" s="203"/>
      <c r="IB80" s="203"/>
      <c r="IC80" s="203"/>
      <c r="ID80" s="203"/>
      <c r="IE80" s="203"/>
      <c r="IF80" s="203"/>
      <c r="IG80" s="202"/>
      <c r="IH80" s="203"/>
      <c r="II80" s="203"/>
      <c r="IJ80" s="203"/>
      <c r="IK80" s="203"/>
      <c r="IL80" s="203"/>
      <c r="IM80" s="203"/>
      <c r="IN80" s="204"/>
      <c r="IR80" s="180" t="s">
        <v>2687</v>
      </c>
      <c r="IS80" s="181"/>
      <c r="IT80" s="181"/>
      <c r="IU80" s="181"/>
      <c r="IV80" s="181"/>
      <c r="IW80" s="181"/>
      <c r="IX80" s="180" t="s">
        <v>2790</v>
      </c>
      <c r="IY80" s="181"/>
      <c r="IZ80" s="181"/>
      <c r="JA80" s="181"/>
      <c r="JB80" s="181"/>
      <c r="JC80" s="181"/>
      <c r="JD80" s="182"/>
    </row>
    <row r="81" spans="34:264" ht="17.25">
      <c r="AH81" s="228"/>
      <c r="AI81" s="229"/>
      <c r="AJ81" s="229"/>
      <c r="AK81" s="229"/>
      <c r="AL81" s="229"/>
      <c r="AM81" s="229"/>
      <c r="AN81" s="229"/>
      <c r="AO81" s="229"/>
      <c r="AP81" s="229"/>
      <c r="AQ81" s="228"/>
      <c r="AR81" s="229"/>
      <c r="AS81" s="229"/>
      <c r="AT81" s="229"/>
      <c r="AU81" s="229"/>
      <c r="AV81" s="229"/>
      <c r="AW81" s="229"/>
      <c r="AX81" s="229"/>
      <c r="AY81" s="230"/>
      <c r="CI81" s="133"/>
      <c r="CJ81" s="91"/>
      <c r="CK81" s="91"/>
      <c r="CL81" s="91"/>
      <c r="CM81" s="91"/>
      <c r="CN81" s="91"/>
      <c r="CO81" s="133" t="s">
        <v>2104</v>
      </c>
      <c r="CP81" s="91"/>
      <c r="CQ81" s="91"/>
      <c r="CR81" s="91"/>
      <c r="CS81" s="91"/>
      <c r="CT81" s="91"/>
      <c r="CU81" s="146"/>
      <c r="EE81" s="130" t="s">
        <v>1963</v>
      </c>
      <c r="EF81" s="131"/>
      <c r="EG81" s="131"/>
      <c r="EH81" s="131"/>
      <c r="EI81" s="131"/>
      <c r="EJ81" s="131"/>
      <c r="EK81" s="130" t="s">
        <v>2587</v>
      </c>
      <c r="EL81" s="131"/>
      <c r="EM81" s="131"/>
      <c r="EN81" s="131"/>
      <c r="EO81" s="131"/>
      <c r="EP81" s="131"/>
      <c r="EQ81" s="132"/>
      <c r="EU81" s="160" t="s">
        <v>1561</v>
      </c>
      <c r="EV81" s="161"/>
      <c r="EW81" s="161"/>
      <c r="EX81" s="161"/>
      <c r="EY81" s="161"/>
      <c r="EZ81" s="161"/>
      <c r="FA81" s="160" t="s">
        <v>2012</v>
      </c>
      <c r="FB81" s="161"/>
      <c r="FC81" s="161"/>
      <c r="FD81" s="161"/>
      <c r="FE81" s="161"/>
      <c r="FF81" s="161"/>
      <c r="FG81" s="162"/>
      <c r="FK81" s="179" t="s">
        <v>3045</v>
      </c>
      <c r="FL81" s="131"/>
      <c r="FM81" s="131"/>
      <c r="FN81" s="131"/>
      <c r="FO81" s="131"/>
      <c r="FP81" s="131"/>
      <c r="FQ81" s="233" t="s">
        <v>3040</v>
      </c>
      <c r="FR81" s="131"/>
      <c r="FS81" s="131"/>
      <c r="FT81" s="131"/>
      <c r="FU81" s="131"/>
      <c r="FV81" s="131"/>
      <c r="FW81" s="132"/>
      <c r="GA81" s="233" t="s">
        <v>2968</v>
      </c>
      <c r="GB81" s="131"/>
      <c r="GC81" s="131"/>
      <c r="GD81" s="131"/>
      <c r="GE81" s="131"/>
      <c r="GF81" s="131"/>
      <c r="GG81" s="233" t="s">
        <v>2959</v>
      </c>
      <c r="GH81" s="131"/>
      <c r="GI81" s="131"/>
      <c r="GJ81" s="131"/>
      <c r="GK81" s="131"/>
      <c r="GL81" s="131"/>
      <c r="GM81" s="132"/>
      <c r="GQ81" s="138" t="s">
        <v>2711</v>
      </c>
      <c r="GR81" s="139"/>
      <c r="GS81" s="139"/>
      <c r="GT81" s="139"/>
      <c r="GU81" s="139"/>
      <c r="GV81" s="139"/>
      <c r="GW81" s="138" t="s">
        <v>2712</v>
      </c>
      <c r="GX81" s="139"/>
      <c r="GY81" s="139"/>
      <c r="GZ81" s="139"/>
      <c r="HA81" s="139"/>
      <c r="HB81" s="139"/>
      <c r="HC81" s="140"/>
      <c r="HG81" s="138"/>
      <c r="HH81" s="139"/>
      <c r="HI81" s="139"/>
      <c r="HJ81" s="139"/>
      <c r="HK81" s="139"/>
      <c r="HL81" s="139"/>
      <c r="HM81" s="139"/>
      <c r="HN81" s="138"/>
      <c r="HO81" s="139"/>
      <c r="HP81" s="139"/>
      <c r="HQ81" s="139"/>
      <c r="HR81" s="139"/>
      <c r="HS81" s="139"/>
      <c r="HT81" s="139"/>
      <c r="HU81" s="139"/>
      <c r="HV81" s="140"/>
      <c r="IR81" s="180" t="s">
        <v>2694</v>
      </c>
      <c r="IS81" s="181"/>
      <c r="IT81" s="181"/>
      <c r="IU81" s="181"/>
      <c r="IV81" s="181"/>
      <c r="IW81" s="181"/>
      <c r="IX81" s="180" t="s">
        <v>2793</v>
      </c>
      <c r="IY81" s="181"/>
      <c r="IZ81" s="181"/>
      <c r="JA81" s="181"/>
      <c r="JB81" s="181"/>
      <c r="JC81" s="181"/>
      <c r="JD81" s="182"/>
    </row>
    <row r="82" spans="34:264">
      <c r="AH82" s="126"/>
      <c r="AI82" s="231"/>
      <c r="AJ82" s="231"/>
      <c r="AK82" s="231"/>
      <c r="AL82" s="231"/>
      <c r="AM82" s="231"/>
      <c r="AN82" s="231"/>
      <c r="AO82" s="231"/>
      <c r="AP82" s="231"/>
      <c r="AQ82" s="126"/>
      <c r="AR82" s="231"/>
      <c r="AS82" s="231"/>
      <c r="AT82" s="231"/>
      <c r="AU82" s="231"/>
      <c r="AV82" s="231"/>
      <c r="AW82" s="231"/>
      <c r="AX82" s="231"/>
      <c r="AY82" s="232"/>
      <c r="CI82" s="133"/>
      <c r="CJ82" s="91"/>
      <c r="CK82" s="91"/>
      <c r="CL82" s="91"/>
      <c r="CM82" s="91"/>
      <c r="CN82" s="91"/>
      <c r="CO82" s="133" t="s">
        <v>2129</v>
      </c>
      <c r="CP82" s="91"/>
      <c r="CQ82" s="91"/>
      <c r="CR82" s="91"/>
      <c r="CS82" s="91"/>
      <c r="CT82" s="91"/>
      <c r="CU82" s="146"/>
      <c r="EE82" s="130" t="s">
        <v>2010</v>
      </c>
      <c r="EF82" s="131"/>
      <c r="EG82" s="131"/>
      <c r="EH82" s="131"/>
      <c r="EI82" s="131"/>
      <c r="EJ82" s="131"/>
      <c r="EK82" s="130" t="s">
        <v>2011</v>
      </c>
      <c r="EL82" s="131"/>
      <c r="EM82" s="131"/>
      <c r="EN82" s="131"/>
      <c r="EO82" s="131"/>
      <c r="EP82" s="131"/>
      <c r="EQ82" s="132"/>
      <c r="EU82" s="147" t="s">
        <v>1571</v>
      </c>
      <c r="EV82" s="118"/>
      <c r="EW82" s="118"/>
      <c r="EX82" s="118"/>
      <c r="EY82" s="118"/>
      <c r="EZ82" s="118"/>
      <c r="FA82" s="147" t="s">
        <v>2038</v>
      </c>
      <c r="FB82" s="118"/>
      <c r="FC82" s="118"/>
      <c r="FD82" s="118"/>
      <c r="FE82" s="118"/>
      <c r="FF82" s="118"/>
      <c r="FG82" s="119"/>
      <c r="FK82" s="179" t="s">
        <v>3046</v>
      </c>
      <c r="FL82" s="131"/>
      <c r="FM82" s="131"/>
      <c r="FN82" s="131"/>
      <c r="FO82" s="131"/>
      <c r="FP82" s="131"/>
      <c r="FQ82" s="233" t="s">
        <v>3041</v>
      </c>
      <c r="FR82" s="131"/>
      <c r="FS82" s="131"/>
      <c r="FT82" s="131"/>
      <c r="FU82" s="131"/>
      <c r="FV82" s="131"/>
      <c r="FW82" s="132"/>
      <c r="GA82" s="233" t="s">
        <v>2969</v>
      </c>
      <c r="GB82" s="131"/>
      <c r="GC82" s="131"/>
      <c r="GD82" s="131"/>
      <c r="GE82" s="131"/>
      <c r="GF82" s="131"/>
      <c r="GG82" s="233" t="s">
        <v>2974</v>
      </c>
      <c r="GH82" s="131"/>
      <c r="GI82" s="131"/>
      <c r="GJ82" s="131"/>
      <c r="GK82" s="131"/>
      <c r="GL82" s="131"/>
      <c r="GM82" s="132"/>
      <c r="GQ82" s="138" t="s">
        <v>2718</v>
      </c>
      <c r="GR82" s="139"/>
      <c r="GS82" s="121"/>
      <c r="GT82" s="121"/>
      <c r="GU82" s="121"/>
      <c r="GV82" s="121"/>
      <c r="GW82" s="138" t="s">
        <v>2719</v>
      </c>
      <c r="GX82" s="121"/>
      <c r="GY82" s="121"/>
      <c r="GZ82" s="121"/>
      <c r="HA82" s="121"/>
      <c r="HB82" s="121"/>
      <c r="HC82" s="122"/>
      <c r="HG82" s="148"/>
      <c r="HH82" s="149"/>
      <c r="HI82" s="149"/>
      <c r="HJ82" s="149"/>
      <c r="HK82" s="149"/>
      <c r="HL82" s="149"/>
      <c r="HM82" s="149"/>
      <c r="HN82" s="148"/>
      <c r="HO82" s="149"/>
      <c r="HP82" s="149"/>
      <c r="HQ82" s="149"/>
      <c r="HR82" s="149"/>
      <c r="HS82" s="149"/>
      <c r="HT82" s="149"/>
      <c r="HU82" s="149"/>
      <c r="HV82" s="150"/>
      <c r="IR82" s="180" t="s">
        <v>2699</v>
      </c>
      <c r="IS82" s="181"/>
      <c r="IT82" s="181"/>
      <c r="IU82" s="181"/>
      <c r="IV82" s="181"/>
      <c r="IW82" s="181"/>
      <c r="IX82" s="180" t="s">
        <v>2795</v>
      </c>
      <c r="IY82" s="181"/>
      <c r="IZ82" s="181"/>
      <c r="JA82" s="181"/>
      <c r="JB82" s="181"/>
      <c r="JC82" s="181"/>
      <c r="JD82" s="182"/>
    </row>
    <row r="83" spans="34:264">
      <c r="AH83" s="126"/>
      <c r="AI83" s="231"/>
      <c r="AJ83" s="231"/>
      <c r="AK83" s="231"/>
      <c r="AL83" s="231"/>
      <c r="AM83" s="231"/>
      <c r="AN83" s="231"/>
      <c r="AO83" s="231"/>
      <c r="AP83" s="231"/>
      <c r="AQ83" s="126"/>
      <c r="AR83" s="231"/>
      <c r="AS83" s="231"/>
      <c r="AT83" s="231"/>
      <c r="AU83" s="231"/>
      <c r="AV83" s="231"/>
      <c r="AW83" s="231"/>
      <c r="AX83" s="231"/>
      <c r="AY83" s="232"/>
      <c r="CI83" s="133"/>
      <c r="CJ83" s="91"/>
      <c r="CK83" s="91"/>
      <c r="CL83" s="91"/>
      <c r="CM83" s="91"/>
      <c r="CN83" s="91"/>
      <c r="CO83" s="133" t="s">
        <v>2150</v>
      </c>
      <c r="CP83" s="91"/>
      <c r="CQ83" s="91"/>
      <c r="CR83" s="91"/>
      <c r="CS83" s="91"/>
      <c r="CT83" s="91"/>
      <c r="CU83" s="146"/>
      <c r="EE83" s="130" t="s">
        <v>2036</v>
      </c>
      <c r="EF83" s="131"/>
      <c r="EG83" s="131"/>
      <c r="EH83" s="131"/>
      <c r="EI83" s="131"/>
      <c r="EJ83" s="131"/>
      <c r="EK83" s="130" t="s">
        <v>2605</v>
      </c>
      <c r="EL83" s="131"/>
      <c r="EM83" s="131"/>
      <c r="EN83" s="131"/>
      <c r="EO83" s="131"/>
      <c r="EP83" s="131"/>
      <c r="EQ83" s="132"/>
      <c r="EU83" s="147" t="s">
        <v>1574</v>
      </c>
      <c r="EV83" s="118"/>
      <c r="EW83" s="118"/>
      <c r="EX83" s="118"/>
      <c r="EY83" s="118"/>
      <c r="EZ83" s="118"/>
      <c r="FA83" s="147" t="s">
        <v>2064</v>
      </c>
      <c r="FB83" s="118"/>
      <c r="FC83" s="118"/>
      <c r="FD83" s="118"/>
      <c r="FE83" s="118"/>
      <c r="FF83" s="118"/>
      <c r="FG83" s="119"/>
      <c r="FK83" s="179" t="s">
        <v>3047</v>
      </c>
      <c r="FL83" s="131"/>
      <c r="FM83" s="131"/>
      <c r="FN83" s="131"/>
      <c r="FO83" s="131"/>
      <c r="FP83" s="131"/>
      <c r="FQ83" s="233" t="s">
        <v>3042</v>
      </c>
      <c r="FR83" s="131"/>
      <c r="FS83" s="131"/>
      <c r="FT83" s="131"/>
      <c r="FU83" s="131"/>
      <c r="FV83" s="131"/>
      <c r="FW83" s="132"/>
      <c r="GA83" s="81" t="s">
        <v>2471</v>
      </c>
      <c r="GB83" s="82"/>
      <c r="GC83" s="82"/>
      <c r="GD83" s="82"/>
      <c r="GE83" s="82"/>
      <c r="GF83" s="82"/>
      <c r="GG83" s="81" t="s">
        <v>2472</v>
      </c>
      <c r="GH83" s="82"/>
      <c r="GI83" s="82"/>
      <c r="GJ83" s="82"/>
      <c r="GK83" s="82"/>
      <c r="GL83" s="82"/>
      <c r="GM83" s="83"/>
      <c r="GQ83" s="138" t="s">
        <v>2725</v>
      </c>
      <c r="GR83" s="139"/>
      <c r="GS83" s="121"/>
      <c r="GT83" s="121"/>
      <c r="GU83" s="121"/>
      <c r="GV83" s="121"/>
      <c r="GW83" s="138" t="s">
        <v>2726</v>
      </c>
      <c r="GX83" s="121"/>
      <c r="GY83" s="121"/>
      <c r="GZ83" s="121"/>
      <c r="HA83" s="121"/>
      <c r="HB83" s="121"/>
      <c r="HC83" s="122"/>
      <c r="IR83" s="180" t="s">
        <v>2703</v>
      </c>
      <c r="IS83" s="181"/>
      <c r="IT83" s="181"/>
      <c r="IU83" s="181"/>
      <c r="IV83" s="181"/>
      <c r="IW83" s="181"/>
      <c r="IX83" s="180" t="s">
        <v>2704</v>
      </c>
      <c r="IY83" s="181"/>
      <c r="IZ83" s="181"/>
      <c r="JA83" s="181"/>
      <c r="JB83" s="181"/>
      <c r="JC83" s="181"/>
      <c r="JD83" s="182"/>
    </row>
    <row r="84" spans="34:264">
      <c r="AH84" s="228"/>
      <c r="AI84" s="229"/>
      <c r="AJ84" s="229"/>
      <c r="AK84" s="229"/>
      <c r="AL84" s="229"/>
      <c r="AM84" s="229"/>
      <c r="AN84" s="229"/>
      <c r="AO84" s="229"/>
      <c r="AP84" s="229"/>
      <c r="AQ84" s="228"/>
      <c r="AR84" s="229"/>
      <c r="AS84" s="229"/>
      <c r="AT84" s="229"/>
      <c r="AU84" s="229"/>
      <c r="AV84" s="229"/>
      <c r="AW84" s="229"/>
      <c r="AX84" s="229"/>
      <c r="AY84" s="230"/>
      <c r="CI84" s="84"/>
      <c r="CJ84" s="85"/>
      <c r="CK84" s="85"/>
      <c r="CL84" s="85"/>
      <c r="CM84" s="85"/>
      <c r="CN84" s="85"/>
      <c r="CO84" s="84"/>
      <c r="CP84" s="85"/>
      <c r="CQ84" s="85"/>
      <c r="CR84" s="85"/>
      <c r="CS84" s="85"/>
      <c r="CT84" s="85"/>
      <c r="CU84" s="86"/>
      <c r="EE84" s="130" t="s">
        <v>2086</v>
      </c>
      <c r="EF84" s="131"/>
      <c r="EG84" s="131"/>
      <c r="EH84" s="131"/>
      <c r="EI84" s="131"/>
      <c r="EJ84" s="131"/>
      <c r="EK84" s="130" t="s">
        <v>2087</v>
      </c>
      <c r="EL84" s="131"/>
      <c r="EM84" s="131"/>
      <c r="EN84" s="131"/>
      <c r="EO84" s="131"/>
      <c r="EP84" s="131"/>
      <c r="EQ84" s="132"/>
      <c r="EU84" s="81" t="s">
        <v>2088</v>
      </c>
      <c r="EV84" s="82"/>
      <c r="EW84" s="82"/>
      <c r="EX84" s="82"/>
      <c r="EY84" s="82"/>
      <c r="EZ84" s="82"/>
      <c r="FA84" s="81" t="s">
        <v>2089</v>
      </c>
      <c r="FB84" s="82"/>
      <c r="FC84" s="82"/>
      <c r="FD84" s="82"/>
      <c r="FE84" s="82"/>
      <c r="FF84" s="82"/>
      <c r="FG84" s="83"/>
      <c r="FK84" s="179" t="s">
        <v>3048</v>
      </c>
      <c r="FL84" s="131"/>
      <c r="FM84" s="131"/>
      <c r="FN84" s="131"/>
      <c r="FO84" s="131"/>
      <c r="FP84" s="131"/>
      <c r="FQ84" s="233" t="s">
        <v>3051</v>
      </c>
      <c r="FR84" s="131"/>
      <c r="FS84" s="131"/>
      <c r="FT84" s="131"/>
      <c r="FU84" s="131"/>
      <c r="FV84" s="131"/>
      <c r="FW84" s="132"/>
      <c r="GA84" s="81" t="s">
        <v>2489</v>
      </c>
      <c r="GB84" s="82"/>
      <c r="GC84" s="82"/>
      <c r="GD84" s="82"/>
      <c r="GE84" s="82"/>
      <c r="GF84" s="82"/>
      <c r="GG84" s="81" t="s">
        <v>2490</v>
      </c>
      <c r="GH84" s="82"/>
      <c r="GI84" s="82"/>
      <c r="GJ84" s="82"/>
      <c r="GK84" s="82"/>
      <c r="GL84" s="82"/>
      <c r="GM84" s="83"/>
      <c r="GQ84" s="138" t="s">
        <v>2731</v>
      </c>
      <c r="GR84" s="139"/>
      <c r="GS84" s="121"/>
      <c r="GT84" s="121"/>
      <c r="GU84" s="121"/>
      <c r="GV84" s="121"/>
      <c r="GW84" s="138" t="s">
        <v>2732</v>
      </c>
      <c r="GX84" s="121"/>
      <c r="GY84" s="121"/>
      <c r="GZ84" s="121"/>
      <c r="HA84" s="121"/>
      <c r="HB84" s="121"/>
      <c r="HC84" s="122"/>
      <c r="IR84" s="180" t="s">
        <v>2708</v>
      </c>
      <c r="IS84" s="181"/>
      <c r="IT84" s="181"/>
      <c r="IU84" s="181"/>
      <c r="IV84" s="181"/>
      <c r="IW84" s="181"/>
      <c r="IX84" s="180" t="s">
        <v>2802</v>
      </c>
      <c r="IY84" s="181"/>
      <c r="IZ84" s="181"/>
      <c r="JA84" s="181"/>
      <c r="JB84" s="181"/>
      <c r="JC84" s="181"/>
      <c r="JD84" s="182"/>
    </row>
    <row r="85" spans="34:264">
      <c r="CI85" s="81"/>
      <c r="CJ85" s="82"/>
      <c r="CK85" s="82"/>
      <c r="CL85" s="82"/>
      <c r="CM85" s="82"/>
      <c r="CN85" s="82"/>
      <c r="CO85" s="81"/>
      <c r="CP85" s="82"/>
      <c r="CQ85" s="82"/>
      <c r="CR85" s="82"/>
      <c r="CS85" s="82"/>
      <c r="CT85" s="82"/>
      <c r="CU85" s="83"/>
      <c r="EE85" s="130" t="s">
        <v>2111</v>
      </c>
      <c r="EF85" s="131"/>
      <c r="EG85" s="131"/>
      <c r="EH85" s="131"/>
      <c r="EI85" s="131"/>
      <c r="EJ85" s="131"/>
      <c r="EK85" s="130" t="s">
        <v>2623</v>
      </c>
      <c r="EL85" s="131"/>
      <c r="EM85" s="131"/>
      <c r="EN85" s="131"/>
      <c r="EO85" s="131"/>
      <c r="EP85" s="131"/>
      <c r="EQ85" s="132"/>
      <c r="EU85" s="81" t="s">
        <v>2113</v>
      </c>
      <c r="EV85" s="82"/>
      <c r="EW85" s="82"/>
      <c r="EX85" s="82"/>
      <c r="EY85" s="82"/>
      <c r="EZ85" s="82"/>
      <c r="FA85" s="81" t="s">
        <v>2114</v>
      </c>
      <c r="FB85" s="82"/>
      <c r="FC85" s="82"/>
      <c r="FD85" s="82"/>
      <c r="FE85" s="82"/>
      <c r="FF85" s="82"/>
      <c r="FG85" s="83"/>
      <c r="FK85" s="253" t="s">
        <v>3049</v>
      </c>
      <c r="FL85" s="254"/>
      <c r="FM85" s="254"/>
      <c r="FN85" s="254"/>
      <c r="FO85" s="254"/>
      <c r="FP85" s="254"/>
      <c r="FQ85" s="255" t="s">
        <v>3043</v>
      </c>
      <c r="FR85" s="254"/>
      <c r="FS85" s="254"/>
      <c r="FT85" s="254"/>
      <c r="FU85" s="254"/>
      <c r="FV85" s="254"/>
      <c r="FW85" s="256"/>
      <c r="GA85" s="81" t="s">
        <v>2507</v>
      </c>
      <c r="GB85" s="82"/>
      <c r="GC85" s="82"/>
      <c r="GD85" s="82"/>
      <c r="GE85" s="82"/>
      <c r="GF85" s="82"/>
      <c r="GG85" s="81" t="s">
        <v>2508</v>
      </c>
      <c r="GH85" s="82"/>
      <c r="GI85" s="82"/>
      <c r="GJ85" s="82"/>
      <c r="GK85" s="82"/>
      <c r="GL85" s="82"/>
      <c r="GM85" s="83"/>
      <c r="GQ85" s="138" t="s">
        <v>2735</v>
      </c>
      <c r="GR85" s="139"/>
      <c r="GS85" s="139"/>
      <c r="GT85" s="139"/>
      <c r="GU85" s="139"/>
      <c r="GV85" s="139"/>
      <c r="GW85" s="138" t="s">
        <v>2736</v>
      </c>
      <c r="GX85" s="139"/>
      <c r="GY85" s="139"/>
      <c r="GZ85" s="139"/>
      <c r="HA85" s="139"/>
      <c r="HB85" s="139"/>
      <c r="HC85" s="140"/>
      <c r="IR85" s="180" t="s">
        <v>2713</v>
      </c>
      <c r="IS85" s="181"/>
      <c r="IT85" s="181"/>
      <c r="IU85" s="181"/>
      <c r="IV85" s="181"/>
      <c r="IW85" s="181"/>
      <c r="IX85" s="180" t="s">
        <v>2807</v>
      </c>
      <c r="IY85" s="181"/>
      <c r="IZ85" s="181"/>
      <c r="JA85" s="181"/>
      <c r="JB85" s="181"/>
      <c r="JC85" s="181"/>
      <c r="JD85" s="182"/>
    </row>
    <row r="86" spans="34:264">
      <c r="CI86" s="81"/>
      <c r="CJ86" s="82"/>
      <c r="CK86" s="82"/>
      <c r="CL86" s="82"/>
      <c r="CM86" s="82"/>
      <c r="CN86" s="82"/>
      <c r="CO86" s="81"/>
      <c r="CP86" s="82"/>
      <c r="CQ86" s="82"/>
      <c r="CR86" s="82"/>
      <c r="CS86" s="82"/>
      <c r="CT86" s="82"/>
      <c r="CU86" s="83"/>
      <c r="EE86" s="130" t="s">
        <v>2155</v>
      </c>
      <c r="EF86" s="131"/>
      <c r="EG86" s="131"/>
      <c r="EH86" s="131"/>
      <c r="EI86" s="131"/>
      <c r="EJ86" s="131"/>
      <c r="EK86" s="130" t="s">
        <v>2156</v>
      </c>
      <c r="EL86" s="131"/>
      <c r="EM86" s="131"/>
      <c r="EN86" s="131"/>
      <c r="EO86" s="131"/>
      <c r="EP86" s="131"/>
      <c r="EQ86" s="132"/>
      <c r="EU86" s="147" t="s">
        <v>1579</v>
      </c>
      <c r="EV86" s="118"/>
      <c r="EW86" s="118"/>
      <c r="EX86" s="118"/>
      <c r="EY86" s="118"/>
      <c r="EZ86" s="118"/>
      <c r="FA86" s="147" t="s">
        <v>2137</v>
      </c>
      <c r="FB86" s="118"/>
      <c r="FC86" s="118"/>
      <c r="FD86" s="118"/>
      <c r="FE86" s="118"/>
      <c r="FF86" s="118"/>
      <c r="FG86" s="119"/>
      <c r="FK86" s="126" t="s">
        <v>2963</v>
      </c>
      <c r="FL86" s="231"/>
      <c r="FM86" s="231"/>
      <c r="FN86" s="231"/>
      <c r="FO86" s="231"/>
      <c r="FP86" s="231"/>
      <c r="FQ86" s="126" t="s">
        <v>2954</v>
      </c>
      <c r="FR86" s="118"/>
      <c r="FS86" s="118"/>
      <c r="FT86" s="118"/>
      <c r="FU86" s="118"/>
      <c r="FV86" s="118"/>
      <c r="FW86" s="119"/>
      <c r="GA86" s="81" t="s">
        <v>2524</v>
      </c>
      <c r="GB86" s="82"/>
      <c r="GC86" s="82"/>
      <c r="GD86" s="82"/>
      <c r="GE86" s="82"/>
      <c r="GF86" s="82"/>
      <c r="GG86" s="81" t="s">
        <v>2525</v>
      </c>
      <c r="GH86" s="82"/>
      <c r="GI86" s="82"/>
      <c r="GJ86" s="82"/>
      <c r="GK86" s="82"/>
      <c r="GL86" s="82"/>
      <c r="GM86" s="83"/>
      <c r="GQ86" s="138" t="s">
        <v>2740</v>
      </c>
      <c r="GR86" s="139"/>
      <c r="GS86" s="139"/>
      <c r="GT86" s="139"/>
      <c r="GU86" s="139"/>
      <c r="GV86" s="139"/>
      <c r="GW86" s="138" t="s">
        <v>2741</v>
      </c>
      <c r="GX86" s="139"/>
      <c r="GY86" s="139"/>
      <c r="GZ86" s="139"/>
      <c r="HA86" s="139"/>
      <c r="HB86" s="139"/>
      <c r="HC86" s="140"/>
      <c r="HG86" s="205" t="s">
        <v>2437</v>
      </c>
      <c r="HH86" s="205"/>
      <c r="HI86" s="205"/>
      <c r="HJ86" s="205"/>
      <c r="HK86" s="205"/>
      <c r="HL86" s="205"/>
      <c r="HM86" s="205"/>
      <c r="HN86" s="205"/>
      <c r="HO86" s="205"/>
      <c r="HP86" s="205"/>
      <c r="HQ86" s="205"/>
      <c r="HR86" s="205"/>
      <c r="HS86" s="205"/>
      <c r="HZ86" s="205" t="s">
        <v>2216</v>
      </c>
      <c r="IA86" s="205"/>
      <c r="IB86" s="205"/>
      <c r="IC86" s="205"/>
      <c r="ID86" s="205"/>
      <c r="IE86" s="205"/>
      <c r="IF86" s="205"/>
      <c r="IG86" s="205"/>
      <c r="IH86" s="205"/>
      <c r="II86" s="205"/>
      <c r="IJ86" s="205"/>
      <c r="IK86" s="205"/>
      <c r="IL86" s="205"/>
      <c r="IR86" s="180" t="s">
        <v>2720</v>
      </c>
      <c r="IS86" s="181"/>
      <c r="IT86" s="181"/>
      <c r="IU86" s="181"/>
      <c r="IV86" s="181"/>
      <c r="IW86" s="181"/>
      <c r="IX86" s="180" t="s">
        <v>2721</v>
      </c>
      <c r="IY86" s="181"/>
      <c r="IZ86" s="181"/>
      <c r="JA86" s="181"/>
      <c r="JB86" s="181"/>
      <c r="JC86" s="181"/>
      <c r="JD86" s="182"/>
    </row>
    <row r="87" spans="34:264" ht="17.25">
      <c r="CI87" s="84"/>
      <c r="CJ87" s="85"/>
      <c r="CK87" s="85"/>
      <c r="CL87" s="85"/>
      <c r="CM87" s="85"/>
      <c r="CN87" s="85"/>
      <c r="CO87" s="84"/>
      <c r="CP87" s="85"/>
      <c r="CQ87" s="85"/>
      <c r="CR87" s="85"/>
      <c r="CS87" s="85"/>
      <c r="CT87" s="85"/>
      <c r="CU87" s="86"/>
      <c r="EE87" s="130" t="s">
        <v>2173</v>
      </c>
      <c r="EF87" s="131"/>
      <c r="EG87" s="131"/>
      <c r="EH87" s="131"/>
      <c r="EI87" s="131"/>
      <c r="EJ87" s="131"/>
      <c r="EK87" s="130" t="s">
        <v>2646</v>
      </c>
      <c r="EL87" s="131"/>
      <c r="EM87" s="131"/>
      <c r="EN87" s="131"/>
      <c r="EO87" s="131"/>
      <c r="EP87" s="131"/>
      <c r="EQ87" s="132"/>
      <c r="EU87" s="147" t="s">
        <v>2157</v>
      </c>
      <c r="EV87" s="118"/>
      <c r="EW87" s="118"/>
      <c r="EX87" s="118"/>
      <c r="EY87" s="118"/>
      <c r="EZ87" s="118"/>
      <c r="FA87" s="147" t="s">
        <v>683</v>
      </c>
      <c r="FB87" s="118"/>
      <c r="FC87" s="118"/>
      <c r="FD87" s="118"/>
      <c r="FE87" s="118"/>
      <c r="FF87" s="118"/>
      <c r="FG87" s="119"/>
      <c r="FK87" s="126" t="s">
        <v>2964</v>
      </c>
      <c r="FL87" s="231"/>
      <c r="FM87" s="231"/>
      <c r="FN87" s="231"/>
      <c r="FO87" s="231"/>
      <c r="FP87" s="231"/>
      <c r="FQ87" s="126" t="s">
        <v>2955</v>
      </c>
      <c r="FR87" s="118"/>
      <c r="FS87" s="118"/>
      <c r="FT87" s="118"/>
      <c r="FU87" s="118"/>
      <c r="FV87" s="118"/>
      <c r="FW87" s="119"/>
      <c r="GA87" s="81" t="s">
        <v>2540</v>
      </c>
      <c r="GB87" s="82"/>
      <c r="GC87" s="82"/>
      <c r="GD87" s="82"/>
      <c r="GE87" s="82"/>
      <c r="GF87" s="82"/>
      <c r="GG87" s="81" t="s">
        <v>2541</v>
      </c>
      <c r="GH87" s="82"/>
      <c r="GI87" s="82"/>
      <c r="GJ87" s="82"/>
      <c r="GK87" s="82"/>
      <c r="GL87" s="82"/>
      <c r="GM87" s="83"/>
      <c r="GQ87" s="138" t="s">
        <v>2746</v>
      </c>
      <c r="GR87" s="139"/>
      <c r="GS87" s="139"/>
      <c r="GT87" s="139"/>
      <c r="GU87" s="139"/>
      <c r="GV87" s="139"/>
      <c r="GW87" s="138" t="s">
        <v>2747</v>
      </c>
      <c r="GX87" s="139"/>
      <c r="GY87" s="139"/>
      <c r="GZ87" s="139"/>
      <c r="HA87" s="139"/>
      <c r="HB87" s="139"/>
      <c r="HC87" s="140"/>
      <c r="HG87" s="206" t="s">
        <v>2453</v>
      </c>
      <c r="HH87" s="207"/>
      <c r="HI87" s="207"/>
      <c r="HJ87" s="207"/>
      <c r="HK87" s="207"/>
      <c r="HL87" s="207"/>
      <c r="HM87" s="206" t="s">
        <v>2454</v>
      </c>
      <c r="HN87" s="207"/>
      <c r="HO87" s="207"/>
      <c r="HP87" s="207"/>
      <c r="HQ87" s="207"/>
      <c r="HR87" s="207"/>
      <c r="HS87" s="208"/>
      <c r="HZ87" s="206" t="s">
        <v>2231</v>
      </c>
      <c r="IA87" s="207"/>
      <c r="IB87" s="207"/>
      <c r="IC87" s="207"/>
      <c r="ID87" s="207"/>
      <c r="IE87" s="207"/>
      <c r="IF87" s="206" t="s">
        <v>2232</v>
      </c>
      <c r="IG87" s="207"/>
      <c r="IH87" s="207"/>
      <c r="II87" s="207"/>
      <c r="IJ87" s="207"/>
      <c r="IK87" s="207"/>
      <c r="IL87" s="208"/>
      <c r="IR87" s="180" t="s">
        <v>2727</v>
      </c>
      <c r="IS87" s="181"/>
      <c r="IT87" s="181"/>
      <c r="IU87" s="181"/>
      <c r="IV87" s="181"/>
      <c r="IW87" s="181"/>
      <c r="IX87" s="180" t="s">
        <v>2814</v>
      </c>
      <c r="IY87" s="181"/>
      <c r="IZ87" s="181"/>
      <c r="JA87" s="181"/>
      <c r="JB87" s="181"/>
      <c r="JC87" s="181"/>
      <c r="JD87" s="182"/>
    </row>
    <row r="88" spans="34:264">
      <c r="EE88" s="130" t="s">
        <v>2212</v>
      </c>
      <c r="EF88" s="131"/>
      <c r="EG88" s="131"/>
      <c r="EH88" s="131"/>
      <c r="EI88" s="131"/>
      <c r="EJ88" s="131"/>
      <c r="EK88" s="130" t="s">
        <v>2213</v>
      </c>
      <c r="EL88" s="131"/>
      <c r="EM88" s="131"/>
      <c r="EN88" s="131"/>
      <c r="EO88" s="131"/>
      <c r="EP88" s="131"/>
      <c r="EQ88" s="132"/>
      <c r="EU88" s="147" t="s">
        <v>2175</v>
      </c>
      <c r="EV88" s="118"/>
      <c r="EW88" s="118"/>
      <c r="EX88" s="118"/>
      <c r="EY88" s="118"/>
      <c r="EZ88" s="118"/>
      <c r="FA88" s="147" t="s">
        <v>684</v>
      </c>
      <c r="FB88" s="118"/>
      <c r="FC88" s="118"/>
      <c r="FD88" s="118"/>
      <c r="FE88" s="118"/>
      <c r="FF88" s="118"/>
      <c r="FG88" s="119"/>
      <c r="FK88" s="126" t="s">
        <v>2965</v>
      </c>
      <c r="FL88" s="131"/>
      <c r="FM88" s="131"/>
      <c r="FN88" s="131"/>
      <c r="FO88" s="131"/>
      <c r="FP88" s="131"/>
      <c r="FQ88" s="233" t="s">
        <v>2956</v>
      </c>
      <c r="FR88" s="131"/>
      <c r="FS88" s="118"/>
      <c r="FT88" s="118"/>
      <c r="FU88" s="118"/>
      <c r="FV88" s="118"/>
      <c r="FW88" s="119"/>
      <c r="GA88" s="81" t="s">
        <v>2977</v>
      </c>
      <c r="GB88" s="82"/>
      <c r="GC88" s="82"/>
      <c r="GD88" s="82"/>
      <c r="GE88" s="82"/>
      <c r="GF88" s="82"/>
      <c r="GG88" s="81" t="s">
        <v>2978</v>
      </c>
      <c r="GH88" s="82"/>
      <c r="GI88" s="82"/>
      <c r="GJ88" s="82"/>
      <c r="GK88" s="82"/>
      <c r="GL88" s="82"/>
      <c r="GM88" s="83"/>
      <c r="GQ88" s="138" t="s">
        <v>2749</v>
      </c>
      <c r="GR88" s="139"/>
      <c r="GS88" s="139"/>
      <c r="GT88" s="139"/>
      <c r="GU88" s="139"/>
      <c r="GV88" s="139"/>
      <c r="GW88" s="138" t="s">
        <v>2750</v>
      </c>
      <c r="GX88" s="139"/>
      <c r="GY88" s="139"/>
      <c r="GZ88" s="139"/>
      <c r="HA88" s="139"/>
      <c r="HB88" s="139"/>
      <c r="HC88" s="140"/>
      <c r="HG88" s="213" t="s">
        <v>1571</v>
      </c>
      <c r="HH88" s="214"/>
      <c r="HI88" s="214"/>
      <c r="HJ88" s="214"/>
      <c r="HK88" s="214"/>
      <c r="HL88" s="214"/>
      <c r="HM88" s="213" t="s">
        <v>2470</v>
      </c>
      <c r="HN88" s="214"/>
      <c r="HO88" s="214"/>
      <c r="HP88" s="214"/>
      <c r="HQ88" s="214"/>
      <c r="HR88" s="214"/>
      <c r="HS88" s="215"/>
      <c r="HZ88" s="213" t="s">
        <v>1574</v>
      </c>
      <c r="IA88" s="214"/>
      <c r="IB88" s="214"/>
      <c r="IC88" s="214"/>
      <c r="ID88" s="214"/>
      <c r="IE88" s="214"/>
      <c r="IF88" s="213" t="s">
        <v>1990</v>
      </c>
      <c r="IG88" s="214"/>
      <c r="IH88" s="214"/>
      <c r="II88" s="214"/>
      <c r="IJ88" s="214"/>
      <c r="IK88" s="214"/>
      <c r="IL88" s="215"/>
      <c r="IR88" s="180"/>
      <c r="IS88" s="181"/>
      <c r="IT88" s="181"/>
      <c r="IU88" s="181"/>
      <c r="IV88" s="181"/>
      <c r="IW88" s="181"/>
      <c r="IX88" s="180"/>
      <c r="IY88" s="181"/>
      <c r="IZ88" s="181"/>
      <c r="JA88" s="181"/>
      <c r="JB88" s="181"/>
      <c r="JC88" s="181"/>
      <c r="JD88" s="182"/>
    </row>
    <row r="89" spans="34:264">
      <c r="EE89" s="130" t="s">
        <v>2663</v>
      </c>
      <c r="EF89" s="131"/>
      <c r="EG89" s="131"/>
      <c r="EH89" s="131"/>
      <c r="EI89" s="131"/>
      <c r="EJ89" s="131"/>
      <c r="EK89" s="130" t="s">
        <v>2664</v>
      </c>
      <c r="EL89" s="131"/>
      <c r="EM89" s="131"/>
      <c r="EN89" s="131"/>
      <c r="EO89" s="131"/>
      <c r="EP89" s="131"/>
      <c r="EQ89" s="132"/>
      <c r="EU89" s="147" t="s">
        <v>2194</v>
      </c>
      <c r="EV89" s="118"/>
      <c r="EW89" s="118"/>
      <c r="EX89" s="118"/>
      <c r="EY89" s="118"/>
      <c r="EZ89" s="118"/>
      <c r="FA89" s="147" t="s">
        <v>685</v>
      </c>
      <c r="FB89" s="118"/>
      <c r="FC89" s="118"/>
      <c r="FD89" s="118"/>
      <c r="FE89" s="118"/>
      <c r="FF89" s="118"/>
      <c r="FG89" s="119"/>
      <c r="FK89" s="126" t="s">
        <v>2966</v>
      </c>
      <c r="FL89" s="131"/>
      <c r="FM89" s="131"/>
      <c r="FN89" s="131"/>
      <c r="FO89" s="131"/>
      <c r="FP89" s="131"/>
      <c r="FQ89" s="147" t="s">
        <v>2957</v>
      </c>
      <c r="FR89" s="131"/>
      <c r="FS89" s="131"/>
      <c r="FT89" s="131"/>
      <c r="FU89" s="131"/>
      <c r="FV89" s="131"/>
      <c r="FW89" s="132"/>
      <c r="GA89" s="179" t="s">
        <v>3055</v>
      </c>
      <c r="GB89" s="82"/>
      <c r="GC89" s="82"/>
      <c r="GD89" s="82"/>
      <c r="GE89" s="82"/>
      <c r="GF89" s="82"/>
      <c r="GG89" s="81" t="s">
        <v>3054</v>
      </c>
      <c r="GH89" s="82"/>
      <c r="GI89" s="82"/>
      <c r="GJ89" s="82"/>
      <c r="GK89" s="82"/>
      <c r="GL89" s="82"/>
      <c r="GM89" s="83"/>
      <c r="GQ89" s="138" t="s">
        <v>2753</v>
      </c>
      <c r="GR89" s="139"/>
      <c r="GS89" s="139"/>
      <c r="GT89" s="139"/>
      <c r="GU89" s="139"/>
      <c r="GV89" s="139"/>
      <c r="GW89" s="138" t="s">
        <v>2754</v>
      </c>
      <c r="GX89" s="139"/>
      <c r="GY89" s="139"/>
      <c r="GZ89" s="139"/>
      <c r="HA89" s="139"/>
      <c r="HB89" s="139"/>
      <c r="HC89" s="140"/>
      <c r="HG89" s="213" t="s">
        <v>2330</v>
      </c>
      <c r="HH89" s="214"/>
      <c r="HI89" s="214"/>
      <c r="HJ89" s="214"/>
      <c r="HK89" s="214"/>
      <c r="HL89" s="214"/>
      <c r="HM89" s="213" t="s">
        <v>2488</v>
      </c>
      <c r="HN89" s="214"/>
      <c r="HO89" s="214"/>
      <c r="HP89" s="214"/>
      <c r="HQ89" s="214"/>
      <c r="HR89" s="214"/>
      <c r="HS89" s="215"/>
      <c r="HZ89" s="213" t="s">
        <v>1579</v>
      </c>
      <c r="IA89" s="214"/>
      <c r="IB89" s="214"/>
      <c r="IC89" s="214"/>
      <c r="ID89" s="214"/>
      <c r="IE89" s="214"/>
      <c r="IF89" s="213" t="s">
        <v>2264</v>
      </c>
      <c r="IG89" s="214"/>
      <c r="IH89" s="214"/>
      <c r="II89" s="214"/>
      <c r="IJ89" s="214"/>
      <c r="IK89" s="214"/>
      <c r="IL89" s="215"/>
      <c r="IR89" s="180"/>
      <c r="IS89" s="181"/>
      <c r="IT89" s="181"/>
      <c r="IU89" s="181"/>
      <c r="IV89" s="181"/>
      <c r="IW89" s="181"/>
      <c r="IX89" s="180"/>
      <c r="IY89" s="181"/>
      <c r="IZ89" s="181"/>
      <c r="JA89" s="181"/>
      <c r="JB89" s="181"/>
      <c r="JC89" s="181"/>
      <c r="JD89" s="182"/>
    </row>
    <row r="90" spans="34:264">
      <c r="EE90" s="130" t="s">
        <v>2663</v>
      </c>
      <c r="EF90" s="131"/>
      <c r="EG90" s="131"/>
      <c r="EH90" s="131"/>
      <c r="EI90" s="131"/>
      <c r="EJ90" s="131"/>
      <c r="EK90" s="130" t="s">
        <v>2673</v>
      </c>
      <c r="EL90" s="131"/>
      <c r="EM90" s="131"/>
      <c r="EN90" s="131"/>
      <c r="EO90" s="131"/>
      <c r="EP90" s="131"/>
      <c r="EQ90" s="132"/>
      <c r="EU90" s="147" t="s">
        <v>2214</v>
      </c>
      <c r="EV90" s="118"/>
      <c r="EW90" s="118"/>
      <c r="EX90" s="118"/>
      <c r="EY90" s="118"/>
      <c r="EZ90" s="118"/>
      <c r="FA90" s="147" t="s">
        <v>686</v>
      </c>
      <c r="FB90" s="118"/>
      <c r="FC90" s="118"/>
      <c r="FD90" s="118"/>
      <c r="FE90" s="118"/>
      <c r="FF90" s="118"/>
      <c r="FG90" s="119"/>
      <c r="FK90" s="126" t="s">
        <v>2967</v>
      </c>
      <c r="FL90" s="131"/>
      <c r="FM90" s="131"/>
      <c r="FN90" s="131"/>
      <c r="FO90" s="131"/>
      <c r="FP90" s="131"/>
      <c r="FQ90" s="147" t="s">
        <v>2908</v>
      </c>
      <c r="FR90" s="131"/>
      <c r="FS90" s="131"/>
      <c r="FT90" s="131"/>
      <c r="FU90" s="131"/>
      <c r="FV90" s="131"/>
      <c r="FW90" s="132"/>
      <c r="GA90" s="179" t="s">
        <v>3057</v>
      </c>
      <c r="GB90" s="82"/>
      <c r="GC90" s="82"/>
      <c r="GD90" s="82"/>
      <c r="GE90" s="82"/>
      <c r="GF90" s="82"/>
      <c r="GG90" s="81" t="s">
        <v>3056</v>
      </c>
      <c r="GH90" s="82"/>
      <c r="GI90" s="82"/>
      <c r="GJ90" s="82"/>
      <c r="GK90" s="82"/>
      <c r="GL90" s="82"/>
      <c r="GM90" s="83"/>
      <c r="GQ90" s="138" t="s">
        <v>2759</v>
      </c>
      <c r="GR90" s="139"/>
      <c r="GS90" s="139"/>
      <c r="GT90" s="139"/>
      <c r="GU90" s="139"/>
      <c r="GV90" s="139"/>
      <c r="GW90" s="138" t="s">
        <v>2760</v>
      </c>
      <c r="GX90" s="139"/>
      <c r="GY90" s="139"/>
      <c r="GZ90" s="139"/>
      <c r="HA90" s="139"/>
      <c r="HB90" s="139"/>
      <c r="HC90" s="140"/>
      <c r="HG90" s="213" t="s">
        <v>2505</v>
      </c>
      <c r="HH90" s="214"/>
      <c r="HI90" s="214"/>
      <c r="HJ90" s="214"/>
      <c r="HK90" s="214"/>
      <c r="HL90" s="214"/>
      <c r="HM90" s="213" t="s">
        <v>2506</v>
      </c>
      <c r="HN90" s="214"/>
      <c r="HO90" s="214"/>
      <c r="HP90" s="214"/>
      <c r="HQ90" s="214"/>
      <c r="HR90" s="214"/>
      <c r="HS90" s="215"/>
      <c r="HZ90" s="213" t="s">
        <v>2280</v>
      </c>
      <c r="IA90" s="214"/>
      <c r="IB90" s="214"/>
      <c r="IC90" s="214"/>
      <c r="ID90" s="214"/>
      <c r="IE90" s="214"/>
      <c r="IF90" s="213" t="s">
        <v>2281</v>
      </c>
      <c r="IG90" s="214"/>
      <c r="IH90" s="214"/>
      <c r="II90" s="214"/>
      <c r="IJ90" s="214"/>
      <c r="IK90" s="214"/>
      <c r="IL90" s="215"/>
      <c r="IR90" s="186"/>
      <c r="IS90" s="187"/>
      <c r="IT90" s="187"/>
      <c r="IU90" s="187"/>
      <c r="IV90" s="187"/>
      <c r="IW90" s="187"/>
      <c r="IX90" s="186"/>
      <c r="IY90" s="187"/>
      <c r="IZ90" s="187"/>
      <c r="JA90" s="187"/>
      <c r="JB90" s="187"/>
      <c r="JC90" s="187"/>
      <c r="JD90" s="188"/>
    </row>
    <row r="91" spans="34:264">
      <c r="EE91" s="130" t="s">
        <v>2663</v>
      </c>
      <c r="EF91" s="131"/>
      <c r="EG91" s="131"/>
      <c r="EH91" s="131"/>
      <c r="EI91" s="131"/>
      <c r="EJ91" s="131"/>
      <c r="EK91" s="130" t="s">
        <v>2681</v>
      </c>
      <c r="EL91" s="131"/>
      <c r="EM91" s="131"/>
      <c r="EN91" s="131"/>
      <c r="EO91" s="131"/>
      <c r="EP91" s="131"/>
      <c r="EQ91" s="132"/>
      <c r="EU91" s="147" t="s">
        <v>1847</v>
      </c>
      <c r="EV91" s="118"/>
      <c r="EW91" s="118"/>
      <c r="EX91" s="118"/>
      <c r="EY91" s="118"/>
      <c r="EZ91" s="118"/>
      <c r="FA91" s="147" t="s">
        <v>687</v>
      </c>
      <c r="FB91" s="118"/>
      <c r="FC91" s="118"/>
      <c r="FD91" s="118"/>
      <c r="FE91" s="118"/>
      <c r="FF91" s="118"/>
      <c r="FG91" s="119"/>
      <c r="FK91" s="233" t="s">
        <v>2968</v>
      </c>
      <c r="FL91" s="131"/>
      <c r="FM91" s="131"/>
      <c r="FN91" s="131"/>
      <c r="FO91" s="131"/>
      <c r="FP91" s="131"/>
      <c r="FQ91" s="233" t="s">
        <v>2959</v>
      </c>
      <c r="FR91" s="131"/>
      <c r="FS91" s="131"/>
      <c r="FT91" s="131"/>
      <c r="FU91" s="131"/>
      <c r="FV91" s="131"/>
      <c r="FW91" s="132"/>
      <c r="GA91" s="126" t="s">
        <v>2558</v>
      </c>
      <c r="GB91" s="118"/>
      <c r="GC91" s="118"/>
      <c r="GD91" s="118"/>
      <c r="GE91" s="118"/>
      <c r="GF91" s="118"/>
      <c r="GG91" s="126" t="s">
        <v>2559</v>
      </c>
      <c r="GH91" s="82"/>
      <c r="GI91" s="82"/>
      <c r="GJ91" s="82"/>
      <c r="GK91" s="82"/>
      <c r="GL91" s="82"/>
      <c r="GM91" s="83"/>
      <c r="GQ91" s="138" t="s">
        <v>2763</v>
      </c>
      <c r="GR91" s="139"/>
      <c r="GS91" s="139"/>
      <c r="GT91" s="139"/>
      <c r="GU91" s="139"/>
      <c r="GV91" s="139"/>
      <c r="GW91" s="138" t="s">
        <v>2764</v>
      </c>
      <c r="GX91" s="139"/>
      <c r="GY91" s="139"/>
      <c r="GZ91" s="139"/>
      <c r="HA91" s="139"/>
      <c r="HB91" s="139"/>
      <c r="HC91" s="140"/>
      <c r="HG91" s="213" t="s">
        <v>1574</v>
      </c>
      <c r="HH91" s="214"/>
      <c r="HI91" s="214"/>
      <c r="HJ91" s="214"/>
      <c r="HK91" s="214"/>
      <c r="HL91" s="214"/>
      <c r="HM91" s="213" t="s">
        <v>2523</v>
      </c>
      <c r="HN91" s="214"/>
      <c r="HO91" s="214"/>
      <c r="HP91" s="214"/>
      <c r="HQ91" s="214"/>
      <c r="HR91" s="214"/>
      <c r="HS91" s="215"/>
      <c r="HZ91" s="213" t="s">
        <v>2299</v>
      </c>
      <c r="IA91" s="214"/>
      <c r="IB91" s="214"/>
      <c r="IC91" s="214"/>
      <c r="ID91" s="214"/>
      <c r="IE91" s="214"/>
      <c r="IF91" s="213" t="s">
        <v>2300</v>
      </c>
      <c r="IG91" s="214"/>
      <c r="IH91" s="214"/>
      <c r="II91" s="214"/>
      <c r="IJ91" s="214"/>
      <c r="IK91" s="214"/>
      <c r="IL91" s="215"/>
    </row>
    <row r="92" spans="34:264">
      <c r="EE92" s="130" t="s">
        <v>2663</v>
      </c>
      <c r="EF92" s="131"/>
      <c r="EG92" s="131"/>
      <c r="EH92" s="131"/>
      <c r="EI92" s="131"/>
      <c r="EJ92" s="131"/>
      <c r="EK92" s="130" t="s">
        <v>2689</v>
      </c>
      <c r="EL92" s="131"/>
      <c r="EM92" s="131"/>
      <c r="EN92" s="131"/>
      <c r="EO92" s="131"/>
      <c r="EP92" s="131"/>
      <c r="EQ92" s="132"/>
      <c r="EU92" s="147" t="s">
        <v>2248</v>
      </c>
      <c r="EV92" s="118"/>
      <c r="EW92" s="118"/>
      <c r="EX92" s="118"/>
      <c r="EY92" s="118"/>
      <c r="EZ92" s="118"/>
      <c r="FA92" s="147" t="s">
        <v>688</v>
      </c>
      <c r="FB92" s="118"/>
      <c r="FC92" s="118"/>
      <c r="FD92" s="118"/>
      <c r="FE92" s="118"/>
      <c r="FF92" s="118"/>
      <c r="FG92" s="119"/>
      <c r="FK92" s="233" t="s">
        <v>2969</v>
      </c>
      <c r="FL92" s="131"/>
      <c r="FM92" s="131"/>
      <c r="FN92" s="131"/>
      <c r="FO92" s="131"/>
      <c r="FP92" s="131"/>
      <c r="FQ92" s="233" t="s">
        <v>2974</v>
      </c>
      <c r="FR92" s="131"/>
      <c r="FS92" s="131"/>
      <c r="FT92" s="131"/>
      <c r="FU92" s="131"/>
      <c r="FV92" s="131"/>
      <c r="FW92" s="132"/>
      <c r="GA92" s="126" t="s">
        <v>3052</v>
      </c>
      <c r="GB92" s="118"/>
      <c r="GC92" s="118"/>
      <c r="GD92" s="118"/>
      <c r="GE92" s="118"/>
      <c r="GF92" s="118"/>
      <c r="GG92" s="126" t="s">
        <v>3053</v>
      </c>
      <c r="GH92" s="118"/>
      <c r="GI92" s="118"/>
      <c r="GJ92" s="118"/>
      <c r="GK92" s="118"/>
      <c r="GL92" s="118"/>
      <c r="GM92" s="119"/>
      <c r="GQ92" s="138" t="s">
        <v>2768</v>
      </c>
      <c r="GR92" s="139"/>
      <c r="GS92" s="139"/>
      <c r="GT92" s="139"/>
      <c r="GU92" s="139"/>
      <c r="GV92" s="139"/>
      <c r="GW92" s="138" t="s">
        <v>2769</v>
      </c>
      <c r="GX92" s="139"/>
      <c r="GY92" s="139"/>
      <c r="GZ92" s="139"/>
      <c r="HA92" s="139"/>
      <c r="HB92" s="139"/>
      <c r="HC92" s="140"/>
      <c r="HG92" s="213" t="s">
        <v>1579</v>
      </c>
      <c r="HH92" s="214"/>
      <c r="HI92" s="214"/>
      <c r="HJ92" s="214"/>
      <c r="HK92" s="214"/>
      <c r="HL92" s="214"/>
      <c r="HM92" s="213" t="s">
        <v>2539</v>
      </c>
      <c r="HN92" s="214"/>
      <c r="HO92" s="214"/>
      <c r="HP92" s="214"/>
      <c r="HQ92" s="214"/>
      <c r="HR92" s="214"/>
      <c r="HS92" s="215"/>
      <c r="HZ92" s="209" t="s">
        <v>1599</v>
      </c>
      <c r="IA92" s="210"/>
      <c r="IB92" s="210"/>
      <c r="IC92" s="210"/>
      <c r="ID92" s="210"/>
      <c r="IE92" s="210"/>
      <c r="IF92" s="209" t="s">
        <v>2176</v>
      </c>
      <c r="IG92" s="210"/>
      <c r="IH92" s="210"/>
      <c r="II92" s="210"/>
      <c r="IJ92" s="210"/>
      <c r="IK92" s="210"/>
      <c r="IL92" s="211"/>
    </row>
    <row r="93" spans="34:264">
      <c r="EE93" s="130" t="s">
        <v>2663</v>
      </c>
      <c r="EF93" s="131"/>
      <c r="EG93" s="131"/>
      <c r="EH93" s="131"/>
      <c r="EI93" s="131"/>
      <c r="EJ93" s="131"/>
      <c r="EK93" s="130" t="s">
        <v>2696</v>
      </c>
      <c r="EL93" s="131"/>
      <c r="EM93" s="131"/>
      <c r="EN93" s="131"/>
      <c r="EO93" s="131"/>
      <c r="EP93" s="131"/>
      <c r="EQ93" s="132"/>
      <c r="EU93" s="147" t="s">
        <v>2263</v>
      </c>
      <c r="EV93" s="118"/>
      <c r="EW93" s="118"/>
      <c r="EX93" s="118"/>
      <c r="EY93" s="118"/>
      <c r="EZ93" s="118"/>
      <c r="FA93" s="147" t="s">
        <v>689</v>
      </c>
      <c r="FB93" s="118"/>
      <c r="FC93" s="118"/>
      <c r="FD93" s="118"/>
      <c r="FE93" s="118"/>
      <c r="FF93" s="118"/>
      <c r="FG93" s="119"/>
      <c r="FK93" s="233" t="s">
        <v>2970</v>
      </c>
      <c r="FL93" s="131"/>
      <c r="FM93" s="131"/>
      <c r="FN93" s="131"/>
      <c r="FO93" s="131"/>
      <c r="FP93" s="131"/>
      <c r="FQ93" s="233" t="s">
        <v>2960</v>
      </c>
      <c r="FR93" s="131"/>
      <c r="FS93" s="131"/>
      <c r="FT93" s="131"/>
      <c r="FU93" s="131"/>
      <c r="FV93" s="131"/>
      <c r="FW93" s="132"/>
      <c r="GA93" s="126"/>
      <c r="GB93" s="118"/>
      <c r="GC93" s="118"/>
      <c r="GD93" s="118"/>
      <c r="GE93" s="118"/>
      <c r="GF93" s="118"/>
      <c r="GG93" s="126"/>
      <c r="GH93" s="118"/>
      <c r="GI93" s="118"/>
      <c r="GJ93" s="118"/>
      <c r="GK93" s="118"/>
      <c r="GL93" s="118"/>
      <c r="GM93" s="119"/>
      <c r="GQ93" s="138" t="s">
        <v>2772</v>
      </c>
      <c r="GR93" s="139"/>
      <c r="GS93" s="139"/>
      <c r="GT93" s="139"/>
      <c r="GU93" s="139"/>
      <c r="GV93" s="139"/>
      <c r="GW93" s="138" t="s">
        <v>2773</v>
      </c>
      <c r="GX93" s="139"/>
      <c r="GY93" s="139"/>
      <c r="GZ93" s="139"/>
      <c r="HA93" s="139"/>
      <c r="HB93" s="139"/>
      <c r="HC93" s="140"/>
      <c r="HG93" s="213" t="s">
        <v>1599</v>
      </c>
      <c r="HH93" s="214"/>
      <c r="HI93" s="214"/>
      <c r="HJ93" s="214"/>
      <c r="HK93" s="214"/>
      <c r="HL93" s="214"/>
      <c r="HM93" s="213" t="s">
        <v>2557</v>
      </c>
      <c r="HN93" s="214"/>
      <c r="HO93" s="214"/>
      <c r="HP93" s="214"/>
      <c r="HQ93" s="214"/>
      <c r="HR93" s="214"/>
      <c r="HS93" s="215"/>
      <c r="HZ93" s="213" t="s">
        <v>2330</v>
      </c>
      <c r="IA93" s="214"/>
      <c r="IB93" s="214"/>
      <c r="IC93" s="214"/>
      <c r="ID93" s="214"/>
      <c r="IE93" s="214"/>
      <c r="IF93" s="213" t="s">
        <v>2331</v>
      </c>
      <c r="IG93" s="214"/>
      <c r="IH93" s="214"/>
      <c r="II93" s="214"/>
      <c r="IJ93" s="214"/>
      <c r="IK93" s="214"/>
      <c r="IL93" s="215"/>
      <c r="IR93" s="101" t="s">
        <v>1539</v>
      </c>
      <c r="IS93" s="101"/>
      <c r="IT93" s="101"/>
      <c r="IU93" s="101"/>
      <c r="IV93" s="101"/>
      <c r="IW93" s="101"/>
      <c r="IX93" s="101"/>
      <c r="IY93" s="101"/>
      <c r="IZ93" s="101"/>
      <c r="JA93" s="101"/>
      <c r="JB93" s="101"/>
      <c r="JC93" s="101"/>
      <c r="JD93" s="101"/>
    </row>
    <row r="94" spans="34:264" ht="17.25">
      <c r="EE94" s="130" t="s">
        <v>2663</v>
      </c>
      <c r="EF94" s="131"/>
      <c r="EG94" s="131"/>
      <c r="EH94" s="131"/>
      <c r="EI94" s="131"/>
      <c r="EJ94" s="131"/>
      <c r="EK94" s="130" t="s">
        <v>2701</v>
      </c>
      <c r="EL94" s="131"/>
      <c r="EM94" s="131"/>
      <c r="EN94" s="131"/>
      <c r="EO94" s="131"/>
      <c r="EP94" s="131"/>
      <c r="EQ94" s="132"/>
      <c r="EU94" s="147" t="s">
        <v>2278</v>
      </c>
      <c r="EV94" s="118"/>
      <c r="EW94" s="118"/>
      <c r="EX94" s="118"/>
      <c r="EY94" s="118"/>
      <c r="EZ94" s="118"/>
      <c r="FA94" s="147" t="s">
        <v>690</v>
      </c>
      <c r="FB94" s="118"/>
      <c r="FC94" s="118"/>
      <c r="FD94" s="118"/>
      <c r="FE94" s="118"/>
      <c r="FF94" s="118"/>
      <c r="FG94" s="119"/>
      <c r="FK94" s="233" t="s">
        <v>2971</v>
      </c>
      <c r="FL94" s="131"/>
      <c r="FM94" s="131"/>
      <c r="FN94" s="131"/>
      <c r="FO94" s="131"/>
      <c r="FP94" s="131"/>
      <c r="FQ94" s="233" t="s">
        <v>2961</v>
      </c>
      <c r="FR94" s="131"/>
      <c r="FS94" s="131"/>
      <c r="FT94" s="131"/>
      <c r="FU94" s="131"/>
      <c r="FV94" s="131"/>
      <c r="FW94" s="132"/>
      <c r="GA94" s="84"/>
      <c r="GB94" s="85"/>
      <c r="GC94" s="85"/>
      <c r="GD94" s="85"/>
      <c r="GE94" s="85"/>
      <c r="GF94" s="85"/>
      <c r="GG94" s="84"/>
      <c r="GH94" s="85"/>
      <c r="GI94" s="85"/>
      <c r="GJ94" s="85"/>
      <c r="GK94" s="85"/>
      <c r="GL94" s="85"/>
      <c r="GM94" s="86"/>
      <c r="GQ94" s="138" t="s">
        <v>2777</v>
      </c>
      <c r="GR94" s="139"/>
      <c r="GS94" s="139"/>
      <c r="GT94" s="139"/>
      <c r="GU94" s="139"/>
      <c r="GV94" s="139"/>
      <c r="GW94" s="138" t="s">
        <v>2778</v>
      </c>
      <c r="GX94" s="139"/>
      <c r="GY94" s="139"/>
      <c r="GZ94" s="139"/>
      <c r="HA94" s="139"/>
      <c r="HB94" s="139"/>
      <c r="HC94" s="140"/>
      <c r="HG94" s="213" t="s">
        <v>1623</v>
      </c>
      <c r="HH94" s="214"/>
      <c r="HI94" s="214"/>
      <c r="HJ94" s="214"/>
      <c r="HK94" s="214"/>
      <c r="HL94" s="214"/>
      <c r="HM94" s="213" t="s">
        <v>1624</v>
      </c>
      <c r="HN94" s="214"/>
      <c r="HO94" s="214"/>
      <c r="HP94" s="214"/>
      <c r="HQ94" s="214"/>
      <c r="HR94" s="214"/>
      <c r="HS94" s="215"/>
      <c r="HZ94" s="213" t="s">
        <v>2350</v>
      </c>
      <c r="IA94" s="214"/>
      <c r="IB94" s="214"/>
      <c r="IC94" s="214"/>
      <c r="ID94" s="214"/>
      <c r="IE94" s="214"/>
      <c r="IF94" s="213" t="s">
        <v>2351</v>
      </c>
      <c r="IG94" s="214"/>
      <c r="IH94" s="214"/>
      <c r="II94" s="214"/>
      <c r="IJ94" s="214"/>
      <c r="IK94" s="214"/>
      <c r="IL94" s="215"/>
      <c r="IR94" s="107" t="s">
        <v>1549</v>
      </c>
      <c r="IS94" s="108"/>
      <c r="IT94" s="108"/>
      <c r="IU94" s="108"/>
      <c r="IV94" s="108"/>
      <c r="IW94" s="108"/>
      <c r="IX94" s="107" t="s">
        <v>2744</v>
      </c>
      <c r="IY94" s="108"/>
      <c r="IZ94" s="108"/>
      <c r="JA94" s="108"/>
      <c r="JB94" s="108"/>
      <c r="JC94" s="108"/>
      <c r="JD94" s="109"/>
    </row>
    <row r="95" spans="34:264">
      <c r="EE95" s="84"/>
      <c r="EF95" s="85"/>
      <c r="EG95" s="85"/>
      <c r="EH95" s="85"/>
      <c r="EI95" s="85"/>
      <c r="EJ95" s="85"/>
      <c r="EK95" s="84"/>
      <c r="EL95" s="85"/>
      <c r="EM95" s="85"/>
      <c r="EN95" s="85"/>
      <c r="EO95" s="85"/>
      <c r="EP95" s="85"/>
      <c r="EQ95" s="86"/>
      <c r="EU95" s="147" t="s">
        <v>362</v>
      </c>
      <c r="EV95" s="118"/>
      <c r="EW95" s="118"/>
      <c r="EX95" s="118"/>
      <c r="EY95" s="118"/>
      <c r="EZ95" s="118"/>
      <c r="FA95" s="147" t="s">
        <v>2298</v>
      </c>
      <c r="FB95" s="118"/>
      <c r="FC95" s="118"/>
      <c r="FD95" s="118"/>
      <c r="FE95" s="118"/>
      <c r="FF95" s="118"/>
      <c r="FG95" s="119"/>
      <c r="FK95" s="233" t="s">
        <v>2972</v>
      </c>
      <c r="FL95" s="131"/>
      <c r="FM95" s="131"/>
      <c r="FN95" s="131"/>
      <c r="FO95" s="131"/>
      <c r="FP95" s="131"/>
      <c r="FQ95" s="233" t="s">
        <v>2958</v>
      </c>
      <c r="FR95" s="131"/>
      <c r="FS95" s="131"/>
      <c r="FT95" s="131"/>
      <c r="FU95" s="131"/>
      <c r="FV95" s="131"/>
      <c r="FW95" s="132"/>
      <c r="GQ95" s="138" t="s">
        <v>2783</v>
      </c>
      <c r="GR95" s="139"/>
      <c r="GS95" s="139"/>
      <c r="GT95" s="139"/>
      <c r="GU95" s="139"/>
      <c r="GV95" s="139"/>
      <c r="GW95" s="138" t="s">
        <v>2784</v>
      </c>
      <c r="GX95" s="139"/>
      <c r="GY95" s="139"/>
      <c r="GZ95" s="139"/>
      <c r="HA95" s="139"/>
      <c r="HB95" s="139"/>
      <c r="HC95" s="140"/>
      <c r="HG95" s="213" t="s">
        <v>1650</v>
      </c>
      <c r="HH95" s="214"/>
      <c r="HI95" s="214"/>
      <c r="HJ95" s="214"/>
      <c r="HK95" s="214"/>
      <c r="HL95" s="214"/>
      <c r="HM95" s="213" t="s">
        <v>2589</v>
      </c>
      <c r="HN95" s="214"/>
      <c r="HO95" s="214"/>
      <c r="HP95" s="214"/>
      <c r="HQ95" s="214"/>
      <c r="HR95" s="214"/>
      <c r="HS95" s="215"/>
      <c r="HZ95" s="213" t="s">
        <v>2367</v>
      </c>
      <c r="IA95" s="214"/>
      <c r="IB95" s="214"/>
      <c r="IC95" s="214"/>
      <c r="ID95" s="214"/>
      <c r="IE95" s="214"/>
      <c r="IF95" s="213" t="s">
        <v>2368</v>
      </c>
      <c r="IG95" s="214"/>
      <c r="IH95" s="214"/>
      <c r="II95" s="214"/>
      <c r="IJ95" s="214"/>
      <c r="IK95" s="214"/>
      <c r="IL95" s="215"/>
      <c r="IR95" s="120" t="s">
        <v>1568</v>
      </c>
      <c r="IS95" s="121"/>
      <c r="IT95" s="121"/>
      <c r="IU95" s="121"/>
      <c r="IV95" s="121"/>
      <c r="IW95" s="121"/>
      <c r="IX95" s="120" t="s">
        <v>1570</v>
      </c>
      <c r="IY95" s="121"/>
      <c r="IZ95" s="121"/>
      <c r="JA95" s="121"/>
      <c r="JB95" s="121"/>
      <c r="JC95" s="121"/>
      <c r="JD95" s="122"/>
    </row>
    <row r="96" spans="34:264">
      <c r="EE96" s="81"/>
      <c r="EF96" s="82"/>
      <c r="EG96" s="82"/>
      <c r="EH96" s="82"/>
      <c r="EI96" s="82"/>
      <c r="EJ96" s="82"/>
      <c r="EK96" s="81"/>
      <c r="EL96" s="82"/>
      <c r="EM96" s="82"/>
      <c r="EN96" s="82"/>
      <c r="EO96" s="82"/>
      <c r="EP96" s="82"/>
      <c r="EQ96" s="83"/>
      <c r="EU96" s="147" t="s">
        <v>2314</v>
      </c>
      <c r="EV96" s="118"/>
      <c r="EW96" s="118"/>
      <c r="EX96" s="118"/>
      <c r="EY96" s="118"/>
      <c r="EZ96" s="118"/>
      <c r="FA96" s="147" t="s">
        <v>2315</v>
      </c>
      <c r="FB96" s="118"/>
      <c r="FC96" s="118"/>
      <c r="FD96" s="118"/>
      <c r="FE96" s="118"/>
      <c r="FF96" s="118"/>
      <c r="FG96" s="119"/>
      <c r="FK96" s="233" t="s">
        <v>2973</v>
      </c>
      <c r="FL96" s="131"/>
      <c r="FM96" s="131"/>
      <c r="FN96" s="131"/>
      <c r="FO96" s="131"/>
      <c r="FP96" s="131"/>
      <c r="FQ96" s="233" t="s">
        <v>2962</v>
      </c>
      <c r="FR96" s="131"/>
      <c r="FS96" s="131"/>
      <c r="FT96" s="131"/>
      <c r="FU96" s="131"/>
      <c r="FV96" s="131"/>
      <c r="FW96" s="132"/>
      <c r="GQ96" s="138" t="s">
        <v>2346</v>
      </c>
      <c r="GR96" s="139"/>
      <c r="GS96" s="139"/>
      <c r="GT96" s="139"/>
      <c r="GU96" s="139"/>
      <c r="GV96" s="139"/>
      <c r="GW96" s="138" t="s">
        <v>691</v>
      </c>
      <c r="GX96" s="139"/>
      <c r="GY96" s="139"/>
      <c r="GZ96" s="139"/>
      <c r="HA96" s="139"/>
      <c r="HB96" s="139"/>
      <c r="HC96" s="140"/>
      <c r="HG96" s="213" t="s">
        <v>1677</v>
      </c>
      <c r="HH96" s="214"/>
      <c r="HI96" s="214"/>
      <c r="HJ96" s="214"/>
      <c r="HK96" s="214"/>
      <c r="HL96" s="214"/>
      <c r="HM96" s="213" t="s">
        <v>2230</v>
      </c>
      <c r="HN96" s="214"/>
      <c r="HO96" s="214"/>
      <c r="HP96" s="214"/>
      <c r="HQ96" s="214"/>
      <c r="HR96" s="214"/>
      <c r="HS96" s="215"/>
      <c r="HZ96" s="213" t="s">
        <v>1847</v>
      </c>
      <c r="IA96" s="214"/>
      <c r="IB96" s="214"/>
      <c r="IC96" s="214"/>
      <c r="ID96" s="214"/>
      <c r="IE96" s="214"/>
      <c r="IF96" s="213" t="s">
        <v>2383</v>
      </c>
      <c r="IG96" s="214"/>
      <c r="IH96" s="214"/>
      <c r="II96" s="214"/>
      <c r="IJ96" s="214"/>
      <c r="IK96" s="214"/>
      <c r="IL96" s="215"/>
      <c r="IR96" s="120" t="s">
        <v>1572</v>
      </c>
      <c r="IS96" s="121"/>
      <c r="IT96" s="121"/>
      <c r="IU96" s="121"/>
      <c r="IV96" s="121"/>
      <c r="IW96" s="121"/>
      <c r="IX96" s="120" t="s">
        <v>1573</v>
      </c>
      <c r="IY96" s="121"/>
      <c r="IZ96" s="121"/>
      <c r="JA96" s="121"/>
      <c r="JB96" s="121"/>
      <c r="JC96" s="121"/>
      <c r="JD96" s="122"/>
    </row>
    <row r="97" spans="135:264">
      <c r="EE97" s="81"/>
      <c r="EF97" s="82"/>
      <c r="EG97" s="82"/>
      <c r="EH97" s="82"/>
      <c r="EI97" s="82"/>
      <c r="EJ97" s="82"/>
      <c r="EK97" s="81"/>
      <c r="EL97" s="82"/>
      <c r="EM97" s="82"/>
      <c r="EN97" s="82"/>
      <c r="EO97" s="82"/>
      <c r="EP97" s="82"/>
      <c r="EQ97" s="83"/>
      <c r="EU97" s="147" t="s">
        <v>2328</v>
      </c>
      <c r="EV97" s="118"/>
      <c r="EW97" s="118"/>
      <c r="EX97" s="118"/>
      <c r="EY97" s="118"/>
      <c r="EZ97" s="118"/>
      <c r="FA97" s="147" t="s">
        <v>2329</v>
      </c>
      <c r="FB97" s="118"/>
      <c r="FC97" s="118"/>
      <c r="FD97" s="118"/>
      <c r="FE97" s="118"/>
      <c r="FF97" s="118"/>
      <c r="FG97" s="119"/>
      <c r="FK97" s="234"/>
      <c r="FL97" s="235"/>
      <c r="FM97" s="235"/>
      <c r="FN97" s="235"/>
      <c r="FO97" s="235"/>
      <c r="FP97" s="235"/>
      <c r="FQ97" s="234"/>
      <c r="FR97" s="235"/>
      <c r="FS97" s="235"/>
      <c r="FT97" s="235"/>
      <c r="FU97" s="235"/>
      <c r="FV97" s="235"/>
      <c r="FW97" s="236"/>
      <c r="GA97" t="s">
        <v>2627</v>
      </c>
      <c r="GQ97" s="81"/>
      <c r="GR97" s="82"/>
      <c r="GS97" s="82"/>
      <c r="GT97" s="82"/>
      <c r="GU97" s="82"/>
      <c r="GV97" s="82"/>
      <c r="GW97" s="81"/>
      <c r="GX97" s="82"/>
      <c r="GY97" s="82"/>
      <c r="GZ97" s="82"/>
      <c r="HA97" s="82"/>
      <c r="HB97" s="82"/>
      <c r="HC97" s="83"/>
      <c r="HG97" s="213" t="s">
        <v>1701</v>
      </c>
      <c r="HH97" s="214"/>
      <c r="HI97" s="214"/>
      <c r="HJ97" s="214"/>
      <c r="HK97" s="214"/>
      <c r="HL97" s="214"/>
      <c r="HM97" s="213" t="s">
        <v>2607</v>
      </c>
      <c r="HN97" s="214"/>
      <c r="HO97" s="214"/>
      <c r="HP97" s="214"/>
      <c r="HQ97" s="214"/>
      <c r="HR97" s="214"/>
      <c r="HS97" s="215"/>
      <c r="HZ97" s="213" t="s">
        <v>2400</v>
      </c>
      <c r="IA97" s="214"/>
      <c r="IB97" s="214"/>
      <c r="IC97" s="214"/>
      <c r="ID97" s="214"/>
      <c r="IE97" s="214"/>
      <c r="IF97" s="213" t="s">
        <v>2401</v>
      </c>
      <c r="IG97" s="214"/>
      <c r="IH97" s="214"/>
      <c r="II97" s="214"/>
      <c r="IJ97" s="214"/>
      <c r="IK97" s="214"/>
      <c r="IL97" s="215"/>
      <c r="IR97" s="120" t="s">
        <v>1575</v>
      </c>
      <c r="IS97" s="121"/>
      <c r="IT97" s="121"/>
      <c r="IU97" s="121"/>
      <c r="IV97" s="121"/>
      <c r="IW97" s="121"/>
      <c r="IX97" s="120" t="s">
        <v>2756</v>
      </c>
      <c r="IY97" s="121"/>
      <c r="IZ97" s="121"/>
      <c r="JA97" s="121"/>
      <c r="JB97" s="121"/>
      <c r="JC97" s="121"/>
      <c r="JD97" s="122"/>
    </row>
    <row r="98" spans="135:264" ht="17.25">
      <c r="EE98" s="84"/>
      <c r="EF98" s="85"/>
      <c r="EG98" s="85"/>
      <c r="EH98" s="85"/>
      <c r="EI98" s="85"/>
      <c r="EJ98" s="85"/>
      <c r="EK98" s="84"/>
      <c r="EL98" s="85"/>
      <c r="EM98" s="85"/>
      <c r="EN98" s="85"/>
      <c r="EO98" s="85"/>
      <c r="EP98" s="85"/>
      <c r="EQ98" s="86"/>
      <c r="EU98" s="147" t="s">
        <v>2346</v>
      </c>
      <c r="EV98" s="118"/>
      <c r="EW98" s="118"/>
      <c r="EX98" s="118"/>
      <c r="EY98" s="118"/>
      <c r="EZ98" s="118"/>
      <c r="FA98" s="147" t="s">
        <v>2347</v>
      </c>
      <c r="FB98" s="118"/>
      <c r="FC98" s="118"/>
      <c r="FD98" s="118"/>
      <c r="FE98" s="118"/>
      <c r="FF98" s="118"/>
      <c r="FG98" s="119"/>
      <c r="GA98" s="103" t="s">
        <v>1563</v>
      </c>
      <c r="GB98" s="104"/>
      <c r="GC98" s="104"/>
      <c r="GD98" s="104"/>
      <c r="GE98" s="104"/>
      <c r="GF98" s="104"/>
      <c r="GG98" s="105" t="s">
        <v>2638</v>
      </c>
      <c r="GH98" s="104"/>
      <c r="GI98" s="104"/>
      <c r="GJ98" s="104"/>
      <c r="GK98" s="104"/>
      <c r="GL98" s="104"/>
      <c r="GM98" s="106"/>
      <c r="GQ98" s="84"/>
      <c r="GR98" s="85"/>
      <c r="GS98" s="85"/>
      <c r="GT98" s="85"/>
      <c r="GU98" s="85"/>
      <c r="GV98" s="85"/>
      <c r="GW98" s="84"/>
      <c r="GX98" s="85"/>
      <c r="GY98" s="85"/>
      <c r="GZ98" s="85"/>
      <c r="HA98" s="85"/>
      <c r="HB98" s="85"/>
      <c r="HC98" s="86"/>
      <c r="HG98" s="213" t="s">
        <v>1725</v>
      </c>
      <c r="HH98" s="214"/>
      <c r="HI98" s="214"/>
      <c r="HJ98" s="214"/>
      <c r="HK98" s="214"/>
      <c r="HL98" s="214"/>
      <c r="HM98" s="213" t="s">
        <v>2615</v>
      </c>
      <c r="HN98" s="214"/>
      <c r="HO98" s="214"/>
      <c r="HP98" s="214"/>
      <c r="HQ98" s="214"/>
      <c r="HR98" s="214"/>
      <c r="HS98" s="215"/>
      <c r="HZ98" s="213" t="s">
        <v>362</v>
      </c>
      <c r="IA98" s="214"/>
      <c r="IB98" s="214"/>
      <c r="IC98" s="214"/>
      <c r="ID98" s="214"/>
      <c r="IE98" s="214"/>
      <c r="IF98" s="213" t="s">
        <v>2419</v>
      </c>
      <c r="IG98" s="214"/>
      <c r="IH98" s="214"/>
      <c r="II98" s="214"/>
      <c r="IJ98" s="214"/>
      <c r="IK98" s="214"/>
      <c r="IL98" s="215"/>
      <c r="IR98" s="143" t="s">
        <v>1591</v>
      </c>
      <c r="IS98" s="142"/>
      <c r="IT98" s="142"/>
      <c r="IU98" s="142"/>
      <c r="IV98" s="142"/>
      <c r="IW98" s="142"/>
      <c r="IX98" s="141" t="s">
        <v>1592</v>
      </c>
      <c r="IY98" s="142"/>
      <c r="IZ98" s="142"/>
      <c r="JA98" s="142"/>
      <c r="JB98" s="142"/>
      <c r="JC98" s="142"/>
      <c r="JD98" s="144"/>
    </row>
    <row r="99" spans="135:264">
      <c r="EU99" s="147" t="s">
        <v>2366</v>
      </c>
      <c r="EV99" s="118"/>
      <c r="EW99" s="118"/>
      <c r="EX99" s="118"/>
      <c r="EY99" s="118"/>
      <c r="EZ99" s="118"/>
      <c r="FA99" s="147" t="s">
        <v>692</v>
      </c>
      <c r="FB99" s="118"/>
      <c r="FC99" s="118"/>
      <c r="FD99" s="118"/>
      <c r="FE99" s="118"/>
      <c r="FF99" s="118"/>
      <c r="FG99" s="119"/>
      <c r="GA99" s="116" t="s">
        <v>1574</v>
      </c>
      <c r="GB99" s="117"/>
      <c r="GC99" s="117"/>
      <c r="GD99" s="117"/>
      <c r="GE99" s="117"/>
      <c r="GF99" s="117"/>
      <c r="GG99" s="116" t="s">
        <v>2523</v>
      </c>
      <c r="GH99" s="117"/>
      <c r="GI99" s="117"/>
      <c r="GJ99" s="117"/>
      <c r="GK99" s="117"/>
      <c r="GL99" s="117"/>
      <c r="GM99" s="191"/>
      <c r="HG99" s="213" t="s">
        <v>1750</v>
      </c>
      <c r="HH99" s="214"/>
      <c r="HI99" s="214"/>
      <c r="HJ99" s="214"/>
      <c r="HK99" s="214"/>
      <c r="HL99" s="214"/>
      <c r="HM99" s="213" t="s">
        <v>2626</v>
      </c>
      <c r="HN99" s="214"/>
      <c r="HO99" s="214"/>
      <c r="HP99" s="214"/>
      <c r="HQ99" s="214"/>
      <c r="HR99" s="214"/>
      <c r="HS99" s="215"/>
      <c r="HZ99" s="213" t="s">
        <v>1825</v>
      </c>
      <c r="IA99" s="214"/>
      <c r="IB99" s="214"/>
      <c r="IC99" s="214"/>
      <c r="ID99" s="214"/>
      <c r="IE99" s="214"/>
      <c r="IF99" s="213" t="s">
        <v>2438</v>
      </c>
      <c r="IG99" s="214"/>
      <c r="IH99" s="214"/>
      <c r="II99" s="214"/>
      <c r="IJ99" s="214"/>
      <c r="IK99" s="214"/>
      <c r="IL99" s="215"/>
      <c r="IR99" s="143" t="s">
        <v>2766</v>
      </c>
      <c r="IS99" s="142"/>
      <c r="IT99" s="142"/>
      <c r="IU99" s="142"/>
      <c r="IV99" s="142"/>
      <c r="IW99" s="142"/>
      <c r="IX99" s="141" t="s">
        <v>1616</v>
      </c>
      <c r="IY99" s="142"/>
      <c r="IZ99" s="142"/>
      <c r="JA99" s="142"/>
      <c r="JB99" s="142"/>
      <c r="JC99" s="142"/>
      <c r="JD99" s="144"/>
    </row>
    <row r="100" spans="135:264">
      <c r="EU100" s="147" t="s">
        <v>2382</v>
      </c>
      <c r="EV100" s="118"/>
      <c r="EW100" s="118"/>
      <c r="EX100" s="118"/>
      <c r="EY100" s="118"/>
      <c r="EZ100" s="118"/>
      <c r="FA100" s="147" t="s">
        <v>693</v>
      </c>
      <c r="FB100" s="118"/>
      <c r="FC100" s="118"/>
      <c r="FD100" s="118"/>
      <c r="FE100" s="118"/>
      <c r="FF100" s="118"/>
      <c r="FG100" s="119"/>
      <c r="GA100" s="116" t="s">
        <v>1579</v>
      </c>
      <c r="GB100" s="117"/>
      <c r="GC100" s="117"/>
      <c r="GD100" s="117"/>
      <c r="GE100" s="117"/>
      <c r="GF100" s="117"/>
      <c r="GG100" s="116" t="s">
        <v>2264</v>
      </c>
      <c r="GH100" s="117"/>
      <c r="GI100" s="117"/>
      <c r="GJ100" s="117"/>
      <c r="GK100" s="117"/>
      <c r="GL100" s="117"/>
      <c r="GM100" s="191"/>
      <c r="GQ100" s="172" t="s">
        <v>2800</v>
      </c>
      <c r="GR100" s="172"/>
      <c r="GS100" s="172"/>
      <c r="GT100" s="172"/>
      <c r="GU100" s="172"/>
      <c r="GV100" s="172"/>
      <c r="GW100" s="172"/>
      <c r="GX100" s="172"/>
      <c r="GY100" s="172"/>
      <c r="GZ100" s="172"/>
      <c r="HA100" s="172"/>
      <c r="HB100" s="172"/>
      <c r="HC100" s="172"/>
      <c r="HG100" s="213" t="s">
        <v>1776</v>
      </c>
      <c r="HH100" s="214"/>
      <c r="HI100" s="214"/>
      <c r="HJ100" s="214"/>
      <c r="HK100" s="214"/>
      <c r="HL100" s="214"/>
      <c r="HM100" s="213" t="s">
        <v>2637</v>
      </c>
      <c r="HN100" s="214"/>
      <c r="HO100" s="214"/>
      <c r="HP100" s="214"/>
      <c r="HQ100" s="214"/>
      <c r="HR100" s="214"/>
      <c r="HS100" s="215"/>
      <c r="HZ100" s="213" t="s">
        <v>1849</v>
      </c>
      <c r="IA100" s="214"/>
      <c r="IB100" s="214"/>
      <c r="IC100" s="214"/>
      <c r="ID100" s="214"/>
      <c r="IE100" s="214"/>
      <c r="IF100" s="213" t="s">
        <v>2455</v>
      </c>
      <c r="IG100" s="214"/>
      <c r="IH100" s="214"/>
      <c r="II100" s="214"/>
      <c r="IJ100" s="214"/>
      <c r="IK100" s="214"/>
      <c r="IL100" s="215"/>
      <c r="IR100" s="143" t="s">
        <v>1639</v>
      </c>
      <c r="IS100" s="142"/>
      <c r="IT100" s="142"/>
      <c r="IU100" s="142"/>
      <c r="IV100" s="142"/>
      <c r="IW100" s="142"/>
      <c r="IX100" s="141" t="s">
        <v>1640</v>
      </c>
      <c r="IY100" s="142"/>
      <c r="IZ100" s="142"/>
      <c r="JA100" s="142"/>
      <c r="JB100" s="142"/>
      <c r="JC100" s="142"/>
      <c r="JD100" s="144"/>
    </row>
    <row r="101" spans="135:264" ht="17.25">
      <c r="EU101" s="147" t="s">
        <v>2398</v>
      </c>
      <c r="EV101" s="118"/>
      <c r="EW101" s="118"/>
      <c r="EX101" s="118"/>
      <c r="EY101" s="118"/>
      <c r="EZ101" s="118"/>
      <c r="FA101" s="147" t="s">
        <v>2399</v>
      </c>
      <c r="FB101" s="118"/>
      <c r="FC101" s="118"/>
      <c r="FD101" s="118"/>
      <c r="FE101" s="118"/>
      <c r="FF101" s="118"/>
      <c r="FG101" s="119"/>
      <c r="GA101" s="137" t="s">
        <v>1599</v>
      </c>
      <c r="GB101" s="114"/>
      <c r="GC101" s="114"/>
      <c r="GD101" s="114"/>
      <c r="GE101" s="114"/>
      <c r="GF101" s="114"/>
      <c r="GG101" s="137" t="s">
        <v>1897</v>
      </c>
      <c r="GH101" s="114"/>
      <c r="GI101" s="117"/>
      <c r="GJ101" s="117"/>
      <c r="GK101" s="117"/>
      <c r="GL101" s="117"/>
      <c r="GM101" s="191"/>
      <c r="GQ101" s="173" t="s">
        <v>2804</v>
      </c>
      <c r="GR101" s="174"/>
      <c r="GS101" s="174"/>
      <c r="GT101" s="174"/>
      <c r="GU101" s="174"/>
      <c r="GV101" s="174"/>
      <c r="GW101" s="173" t="s">
        <v>2805</v>
      </c>
      <c r="GX101" s="174"/>
      <c r="GY101" s="174"/>
      <c r="GZ101" s="174"/>
      <c r="HA101" s="174"/>
      <c r="HB101" s="174"/>
      <c r="HC101" s="175"/>
      <c r="HG101" s="213" t="s">
        <v>362</v>
      </c>
      <c r="HH101" s="214"/>
      <c r="HI101" s="214"/>
      <c r="HJ101" s="214"/>
      <c r="HK101" s="214"/>
      <c r="HL101" s="214"/>
      <c r="HM101" s="213" t="s">
        <v>1802</v>
      </c>
      <c r="HN101" s="214"/>
      <c r="HO101" s="214"/>
      <c r="HP101" s="214"/>
      <c r="HQ101" s="214"/>
      <c r="HR101" s="214"/>
      <c r="HS101" s="215"/>
      <c r="HZ101" s="213" t="s">
        <v>2471</v>
      </c>
      <c r="IA101" s="214"/>
      <c r="IB101" s="214"/>
      <c r="IC101" s="214"/>
      <c r="ID101" s="214"/>
      <c r="IE101" s="214"/>
      <c r="IF101" s="213" t="s">
        <v>2472</v>
      </c>
      <c r="IG101" s="214"/>
      <c r="IH101" s="214"/>
      <c r="II101" s="214"/>
      <c r="IJ101" s="214"/>
      <c r="IK101" s="214"/>
      <c r="IL101" s="215"/>
      <c r="IR101" s="143" t="s">
        <v>2775</v>
      </c>
      <c r="IS101" s="142"/>
      <c r="IT101" s="142"/>
      <c r="IU101" s="142"/>
      <c r="IV101" s="142"/>
      <c r="IW101" s="142"/>
      <c r="IX101" s="141" t="s">
        <v>1668</v>
      </c>
      <c r="IY101" s="142"/>
      <c r="IZ101" s="142"/>
      <c r="JA101" s="142"/>
      <c r="JB101" s="142"/>
      <c r="JC101" s="142"/>
      <c r="JD101" s="144"/>
    </row>
    <row r="102" spans="135:264">
      <c r="EU102" s="147" t="s">
        <v>2418</v>
      </c>
      <c r="EV102" s="118"/>
      <c r="EW102" s="118"/>
      <c r="EX102" s="118"/>
      <c r="EY102" s="118"/>
      <c r="EZ102" s="118"/>
      <c r="FA102" s="147" t="s">
        <v>695</v>
      </c>
      <c r="FB102" s="118"/>
      <c r="FC102" s="118"/>
      <c r="FD102" s="118"/>
      <c r="FE102" s="118"/>
      <c r="FF102" s="118"/>
      <c r="FG102" s="119"/>
      <c r="GA102" s="147" t="s">
        <v>2367</v>
      </c>
      <c r="GB102" s="118"/>
      <c r="GC102" s="118"/>
      <c r="GD102" s="118"/>
      <c r="GE102" s="118"/>
      <c r="GF102" s="118"/>
      <c r="GG102" s="147" t="s">
        <v>2674</v>
      </c>
      <c r="GH102" s="118"/>
      <c r="GI102" s="118"/>
      <c r="GJ102" s="118"/>
      <c r="GK102" s="118"/>
      <c r="GL102" s="118"/>
      <c r="GM102" s="119"/>
      <c r="GQ102" s="176" t="s">
        <v>1568</v>
      </c>
      <c r="GR102" s="177"/>
      <c r="GS102" s="177"/>
      <c r="GT102" s="177"/>
      <c r="GU102" s="177"/>
      <c r="GV102" s="177"/>
      <c r="GW102" s="176" t="s">
        <v>1570</v>
      </c>
      <c r="GX102" s="177"/>
      <c r="GY102" s="177"/>
      <c r="GZ102" s="177"/>
      <c r="HA102" s="177"/>
      <c r="HB102" s="177"/>
      <c r="HC102" s="178"/>
      <c r="HG102" s="213" t="s">
        <v>1825</v>
      </c>
      <c r="HH102" s="214"/>
      <c r="HI102" s="214"/>
      <c r="HJ102" s="214"/>
      <c r="HK102" s="214"/>
      <c r="HL102" s="214"/>
      <c r="HM102" s="213" t="s">
        <v>1826</v>
      </c>
      <c r="HN102" s="214"/>
      <c r="HO102" s="214"/>
      <c r="HP102" s="214"/>
      <c r="HQ102" s="214"/>
      <c r="HR102" s="214"/>
      <c r="HS102" s="215"/>
      <c r="HZ102" s="213" t="s">
        <v>2489</v>
      </c>
      <c r="IA102" s="214"/>
      <c r="IB102" s="214"/>
      <c r="IC102" s="214"/>
      <c r="ID102" s="214"/>
      <c r="IE102" s="214"/>
      <c r="IF102" s="213" t="s">
        <v>2490</v>
      </c>
      <c r="IG102" s="214"/>
      <c r="IH102" s="214"/>
      <c r="II102" s="214"/>
      <c r="IJ102" s="214"/>
      <c r="IK102" s="214"/>
      <c r="IL102" s="215"/>
      <c r="IR102" s="143" t="s">
        <v>2780</v>
      </c>
      <c r="IS102" s="142"/>
      <c r="IT102" s="142"/>
      <c r="IU102" s="142"/>
      <c r="IV102" s="142"/>
      <c r="IW102" s="142"/>
      <c r="IX102" s="141" t="s">
        <v>1694</v>
      </c>
      <c r="IY102" s="142"/>
      <c r="IZ102" s="142"/>
      <c r="JA102" s="142"/>
      <c r="JB102" s="142"/>
      <c r="JC102" s="142"/>
      <c r="JD102" s="144"/>
    </row>
    <row r="103" spans="135:264">
      <c r="EU103" s="147" t="s">
        <v>2436</v>
      </c>
      <c r="EV103" s="118"/>
      <c r="EW103" s="118"/>
      <c r="EX103" s="118"/>
      <c r="EY103" s="118"/>
      <c r="EZ103" s="118"/>
      <c r="FA103" s="147" t="s">
        <v>696</v>
      </c>
      <c r="FB103" s="118"/>
      <c r="FC103" s="118"/>
      <c r="FD103" s="118"/>
      <c r="FE103" s="118"/>
      <c r="FF103" s="118"/>
      <c r="FG103" s="119"/>
      <c r="GA103" s="81" t="s">
        <v>1847</v>
      </c>
      <c r="GB103" s="82"/>
      <c r="GC103" s="82"/>
      <c r="GD103" s="82"/>
      <c r="GE103" s="82"/>
      <c r="GF103" s="82"/>
      <c r="GG103" s="81" t="s">
        <v>1848</v>
      </c>
      <c r="GH103" s="82"/>
      <c r="GI103" s="82"/>
      <c r="GJ103" s="82"/>
      <c r="GK103" s="82"/>
      <c r="GL103" s="82"/>
      <c r="GM103" s="83"/>
      <c r="GQ103" s="176" t="s">
        <v>1572</v>
      </c>
      <c r="GR103" s="177"/>
      <c r="GS103" s="177"/>
      <c r="GT103" s="177"/>
      <c r="GU103" s="177"/>
      <c r="GV103" s="177"/>
      <c r="GW103" s="176" t="s">
        <v>1573</v>
      </c>
      <c r="GX103" s="177"/>
      <c r="GY103" s="177"/>
      <c r="GZ103" s="177"/>
      <c r="HA103" s="177"/>
      <c r="HB103" s="177"/>
      <c r="HC103" s="178"/>
      <c r="HG103" s="213"/>
      <c r="HH103" s="214"/>
      <c r="HI103" s="214"/>
      <c r="HJ103" s="214"/>
      <c r="HK103" s="214"/>
      <c r="HL103" s="214"/>
      <c r="HM103" s="213"/>
      <c r="HN103" s="214"/>
      <c r="HO103" s="214"/>
      <c r="HP103" s="214"/>
      <c r="HQ103" s="214"/>
      <c r="HR103" s="214"/>
      <c r="HS103" s="215"/>
      <c r="HZ103" s="213" t="s">
        <v>2507</v>
      </c>
      <c r="IA103" s="214"/>
      <c r="IB103" s="214"/>
      <c r="IC103" s="214"/>
      <c r="ID103" s="214"/>
      <c r="IE103" s="214"/>
      <c r="IF103" s="213" t="s">
        <v>2508</v>
      </c>
      <c r="IG103" s="214"/>
      <c r="IH103" s="214"/>
      <c r="II103" s="214"/>
      <c r="IJ103" s="214"/>
      <c r="IK103" s="214"/>
      <c r="IL103" s="215"/>
      <c r="IR103" s="143" t="s">
        <v>2786</v>
      </c>
      <c r="IS103" s="142"/>
      <c r="IT103" s="142"/>
      <c r="IU103" s="142"/>
      <c r="IV103" s="142"/>
      <c r="IW103" s="142"/>
      <c r="IX103" s="141" t="s">
        <v>1717</v>
      </c>
      <c r="IY103" s="142"/>
      <c r="IZ103" s="142"/>
      <c r="JA103" s="142"/>
      <c r="JB103" s="142"/>
      <c r="JC103" s="142"/>
      <c r="JD103" s="144"/>
    </row>
    <row r="104" spans="135:264">
      <c r="EU104" s="147" t="s">
        <v>2452</v>
      </c>
      <c r="EV104" s="118"/>
      <c r="EW104" s="118"/>
      <c r="EX104" s="118"/>
      <c r="EY104" s="118"/>
      <c r="EZ104" s="118"/>
      <c r="FA104" s="147" t="s">
        <v>697</v>
      </c>
      <c r="FB104" s="118"/>
      <c r="FC104" s="118"/>
      <c r="FD104" s="118"/>
      <c r="FE104" s="118"/>
      <c r="FF104" s="118"/>
      <c r="FG104" s="119"/>
      <c r="GA104" s="81" t="s">
        <v>2400</v>
      </c>
      <c r="GB104" s="82"/>
      <c r="GC104" s="82"/>
      <c r="GD104" s="82"/>
      <c r="GE104" s="82"/>
      <c r="GF104" s="82"/>
      <c r="GG104" s="81" t="s">
        <v>2279</v>
      </c>
      <c r="GH104" s="82"/>
      <c r="GI104" s="82"/>
      <c r="GJ104" s="82"/>
      <c r="GK104" s="82"/>
      <c r="GL104" s="82"/>
      <c r="GM104" s="83"/>
      <c r="GQ104" s="176" t="s">
        <v>1575</v>
      </c>
      <c r="GR104" s="177"/>
      <c r="GS104" s="177"/>
      <c r="GT104" s="177"/>
      <c r="GU104" s="177"/>
      <c r="GV104" s="177"/>
      <c r="GW104" s="176" t="s">
        <v>2009</v>
      </c>
      <c r="GX104" s="177"/>
      <c r="GY104" s="177"/>
      <c r="GZ104" s="177"/>
      <c r="HA104" s="177"/>
      <c r="HB104" s="177"/>
      <c r="HC104" s="178"/>
      <c r="HG104" s="216"/>
      <c r="HH104" s="217"/>
      <c r="HI104" s="217"/>
      <c r="HJ104" s="217"/>
      <c r="HK104" s="217"/>
      <c r="HL104" s="217"/>
      <c r="HM104" s="216"/>
      <c r="HN104" s="217"/>
      <c r="HO104" s="217"/>
      <c r="HP104" s="217"/>
      <c r="HQ104" s="217"/>
      <c r="HR104" s="217"/>
      <c r="HS104" s="218"/>
      <c r="HZ104" s="213" t="s">
        <v>2524</v>
      </c>
      <c r="IA104" s="214"/>
      <c r="IB104" s="214"/>
      <c r="IC104" s="214"/>
      <c r="ID104" s="214"/>
      <c r="IE104" s="214"/>
      <c r="IF104" s="213" t="s">
        <v>2525</v>
      </c>
      <c r="IG104" s="214"/>
      <c r="IH104" s="214"/>
      <c r="II104" s="214"/>
      <c r="IJ104" s="214"/>
      <c r="IK104" s="214"/>
      <c r="IL104" s="215"/>
      <c r="IR104" s="143" t="s">
        <v>1741</v>
      </c>
      <c r="IS104" s="142"/>
      <c r="IT104" s="142"/>
      <c r="IU104" s="142"/>
      <c r="IV104" s="142"/>
      <c r="IW104" s="142"/>
      <c r="IX104" s="141" t="s">
        <v>1742</v>
      </c>
      <c r="IY104" s="142"/>
      <c r="IZ104" s="142"/>
      <c r="JA104" s="142"/>
      <c r="JB104" s="142"/>
      <c r="JC104" s="142"/>
      <c r="JD104" s="144"/>
    </row>
    <row r="105" spans="135:264">
      <c r="EU105" s="147" t="s">
        <v>2469</v>
      </c>
      <c r="EV105" s="118"/>
      <c r="EW105" s="118"/>
      <c r="EX105" s="118"/>
      <c r="EY105" s="118"/>
      <c r="EZ105" s="118"/>
      <c r="FA105" s="147" t="s">
        <v>698</v>
      </c>
      <c r="FB105" s="118"/>
      <c r="FC105" s="118"/>
      <c r="FD105" s="118"/>
      <c r="FE105" s="118"/>
      <c r="FF105" s="118"/>
      <c r="FG105" s="119"/>
      <c r="GA105" s="147" t="s">
        <v>362</v>
      </c>
      <c r="GB105" s="118"/>
      <c r="GC105" s="118"/>
      <c r="GD105" s="118"/>
      <c r="GE105" s="118"/>
      <c r="GF105" s="118"/>
      <c r="GG105" s="147" t="s">
        <v>364</v>
      </c>
      <c r="GH105" s="118"/>
      <c r="GI105" s="118"/>
      <c r="GJ105" s="118"/>
      <c r="GK105" s="118"/>
      <c r="GL105" s="118"/>
      <c r="GM105" s="119"/>
      <c r="GQ105" s="176" t="s">
        <v>1574</v>
      </c>
      <c r="GR105" s="177"/>
      <c r="GS105" s="177"/>
      <c r="GT105" s="177"/>
      <c r="GU105" s="177"/>
      <c r="GV105" s="177"/>
      <c r="GW105" s="176" t="s">
        <v>2803</v>
      </c>
      <c r="GX105" s="181"/>
      <c r="GY105" s="181"/>
      <c r="GZ105" s="181"/>
      <c r="HA105" s="181"/>
      <c r="HB105" s="181"/>
      <c r="HC105" s="182"/>
      <c r="HG105" s="205"/>
      <c r="HH105" s="205"/>
      <c r="HI105" s="205"/>
      <c r="HJ105" s="205"/>
      <c r="HK105" s="205"/>
      <c r="HL105" s="205"/>
      <c r="HM105" s="205"/>
      <c r="HN105" s="205"/>
      <c r="HO105" s="205"/>
      <c r="HP105" s="205"/>
      <c r="HQ105" s="205"/>
      <c r="HR105" s="205"/>
      <c r="HS105" s="205"/>
      <c r="HZ105" s="213" t="s">
        <v>2540</v>
      </c>
      <c r="IA105" s="214"/>
      <c r="IB105" s="214"/>
      <c r="IC105" s="214"/>
      <c r="ID105" s="214"/>
      <c r="IE105" s="214"/>
      <c r="IF105" s="213" t="s">
        <v>2541</v>
      </c>
      <c r="IG105" s="214"/>
      <c r="IH105" s="214"/>
      <c r="II105" s="214"/>
      <c r="IJ105" s="214"/>
      <c r="IK105" s="214"/>
      <c r="IL105" s="215"/>
      <c r="IR105" s="143" t="s">
        <v>1767</v>
      </c>
      <c r="IS105" s="142"/>
      <c r="IT105" s="142"/>
      <c r="IU105" s="142"/>
      <c r="IV105" s="142"/>
      <c r="IW105" s="142"/>
      <c r="IX105" s="141" t="s">
        <v>1768</v>
      </c>
      <c r="IY105" s="142"/>
      <c r="IZ105" s="142"/>
      <c r="JA105" s="142"/>
      <c r="JB105" s="142"/>
      <c r="JC105" s="142"/>
      <c r="JD105" s="144"/>
    </row>
    <row r="106" spans="135:264">
      <c r="EU106" s="147" t="s">
        <v>2486</v>
      </c>
      <c r="EV106" s="118"/>
      <c r="EW106" s="118"/>
      <c r="EX106" s="118"/>
      <c r="EY106" s="118"/>
      <c r="EZ106" s="118"/>
      <c r="FA106" s="147" t="s">
        <v>2487</v>
      </c>
      <c r="FB106" s="118"/>
      <c r="FC106" s="118"/>
      <c r="FD106" s="118"/>
      <c r="FE106" s="118"/>
      <c r="FF106" s="118"/>
      <c r="FG106" s="119"/>
      <c r="GA106" s="147" t="s">
        <v>1825</v>
      </c>
      <c r="GB106" s="118"/>
      <c r="GC106" s="118"/>
      <c r="GD106" s="118"/>
      <c r="GE106" s="118"/>
      <c r="GF106" s="118"/>
      <c r="GG106" s="147" t="s">
        <v>2561</v>
      </c>
      <c r="GH106" s="118"/>
      <c r="GI106" s="118"/>
      <c r="GJ106" s="118"/>
      <c r="GK106" s="118"/>
      <c r="GL106" s="118"/>
      <c r="GM106" s="119"/>
      <c r="GQ106" s="180" t="s">
        <v>2821</v>
      </c>
      <c r="GR106" s="181"/>
      <c r="GS106" s="181"/>
      <c r="GT106" s="181"/>
      <c r="GU106" s="181"/>
      <c r="GV106" s="181"/>
      <c r="GW106" s="180" t="s">
        <v>2822</v>
      </c>
      <c r="GX106" s="181"/>
      <c r="GY106" s="181"/>
      <c r="GZ106" s="181"/>
      <c r="HA106" s="181"/>
      <c r="HB106" s="181"/>
      <c r="HC106" s="182"/>
      <c r="HG106" s="205"/>
      <c r="HH106" s="205"/>
      <c r="HI106" s="205"/>
      <c r="HJ106" s="205"/>
      <c r="HK106" s="205"/>
      <c r="HL106" s="205"/>
      <c r="HM106" s="205"/>
      <c r="HN106" s="205"/>
      <c r="HO106" s="205"/>
      <c r="HP106" s="205"/>
      <c r="HQ106" s="205"/>
      <c r="HR106" s="205"/>
      <c r="HS106" s="205"/>
      <c r="HZ106" s="213" t="s">
        <v>2558</v>
      </c>
      <c r="IA106" s="214"/>
      <c r="IB106" s="214"/>
      <c r="IC106" s="214"/>
      <c r="ID106" s="214"/>
      <c r="IE106" s="214"/>
      <c r="IF106" s="213" t="s">
        <v>2559</v>
      </c>
      <c r="IG106" s="214"/>
      <c r="IH106" s="214"/>
      <c r="II106" s="214"/>
      <c r="IJ106" s="214"/>
      <c r="IK106" s="214"/>
      <c r="IL106" s="215"/>
      <c r="IR106" s="143" t="s">
        <v>1794</v>
      </c>
      <c r="IS106" s="142"/>
      <c r="IT106" s="142"/>
      <c r="IU106" s="142"/>
      <c r="IV106" s="142"/>
      <c r="IW106" s="142"/>
      <c r="IX106" s="141" t="s">
        <v>1795</v>
      </c>
      <c r="IY106" s="142"/>
      <c r="IZ106" s="142"/>
      <c r="JA106" s="142"/>
      <c r="JB106" s="142"/>
      <c r="JC106" s="142"/>
      <c r="JD106" s="144"/>
    </row>
    <row r="107" spans="135:264">
      <c r="EU107" s="147" t="s">
        <v>2504</v>
      </c>
      <c r="EV107" s="118"/>
      <c r="EW107" s="118"/>
      <c r="EX107" s="118"/>
      <c r="EY107" s="118"/>
      <c r="EZ107" s="118"/>
      <c r="FA107" s="147" t="s">
        <v>700</v>
      </c>
      <c r="FB107" s="118"/>
      <c r="FC107" s="118"/>
      <c r="FD107" s="118"/>
      <c r="FE107" s="118"/>
      <c r="FF107" s="118"/>
      <c r="FG107" s="119"/>
      <c r="GA107" s="147" t="s">
        <v>1849</v>
      </c>
      <c r="GB107" s="118"/>
      <c r="GC107" s="118"/>
      <c r="GD107" s="118"/>
      <c r="GE107" s="118"/>
      <c r="GF107" s="118"/>
      <c r="GG107" s="147" t="s">
        <v>2705</v>
      </c>
      <c r="GH107" s="118"/>
      <c r="GI107" s="118"/>
      <c r="GJ107" s="118"/>
      <c r="GK107" s="118"/>
      <c r="GL107" s="118"/>
      <c r="GM107" s="119"/>
      <c r="GQ107" s="180" t="s">
        <v>2825</v>
      </c>
      <c r="GR107" s="181"/>
      <c r="GS107" s="181"/>
      <c r="GT107" s="181"/>
      <c r="GU107" s="181"/>
      <c r="GV107" s="181"/>
      <c r="GW107" s="180" t="s">
        <v>2826</v>
      </c>
      <c r="GX107" s="181"/>
      <c r="GY107" s="181"/>
      <c r="GZ107" s="181"/>
      <c r="HA107" s="181"/>
      <c r="HB107" s="181"/>
      <c r="HC107" s="182"/>
      <c r="HG107" s="205" t="s">
        <v>2697</v>
      </c>
      <c r="HH107" s="205"/>
      <c r="HI107" s="205"/>
      <c r="HJ107" s="205"/>
      <c r="HK107" s="205"/>
      <c r="HL107" s="205"/>
      <c r="HM107" s="205"/>
      <c r="HN107" s="205"/>
      <c r="HO107" s="205"/>
      <c r="HP107" s="205"/>
      <c r="HQ107" s="205"/>
      <c r="HR107" s="205"/>
      <c r="HS107" s="205"/>
      <c r="HZ107" s="213" t="s">
        <v>2575</v>
      </c>
      <c r="IA107" s="214"/>
      <c r="IB107" s="214"/>
      <c r="IC107" s="214"/>
      <c r="ID107" s="214"/>
      <c r="IE107" s="214"/>
      <c r="IF107" s="213" t="s">
        <v>2576</v>
      </c>
      <c r="IG107" s="214"/>
      <c r="IH107" s="214"/>
      <c r="II107" s="214"/>
      <c r="IJ107" s="214"/>
      <c r="IK107" s="214"/>
      <c r="IL107" s="215"/>
      <c r="IR107" s="143" t="s">
        <v>1817</v>
      </c>
      <c r="IS107" s="142"/>
      <c r="IT107" s="142"/>
      <c r="IU107" s="142"/>
      <c r="IV107" s="142"/>
      <c r="IW107" s="142"/>
      <c r="IX107" s="141" t="s">
        <v>1818</v>
      </c>
      <c r="IY107" s="142"/>
      <c r="IZ107" s="142"/>
      <c r="JA107" s="142"/>
      <c r="JB107" s="142"/>
      <c r="JC107" s="142"/>
      <c r="JD107" s="144"/>
    </row>
    <row r="108" spans="135:264" ht="17.25">
      <c r="EU108" s="147" t="s">
        <v>2522</v>
      </c>
      <c r="EV108" s="118"/>
      <c r="EW108" s="118"/>
      <c r="EX108" s="118"/>
      <c r="EY108" s="118"/>
      <c r="EZ108" s="118"/>
      <c r="FA108" s="147" t="s">
        <v>701</v>
      </c>
      <c r="FB108" s="118"/>
      <c r="FC108" s="118"/>
      <c r="FD108" s="118"/>
      <c r="FE108" s="118"/>
      <c r="FF108" s="118"/>
      <c r="FG108" s="119"/>
      <c r="GA108" s="147" t="s">
        <v>1898</v>
      </c>
      <c r="GB108" s="82"/>
      <c r="GC108" s="82"/>
      <c r="GD108" s="82"/>
      <c r="GE108" s="82"/>
      <c r="GF108" s="82"/>
      <c r="GG108" s="81" t="s">
        <v>2915</v>
      </c>
      <c r="GH108" s="82"/>
      <c r="GI108" s="82"/>
      <c r="GJ108" s="82"/>
      <c r="GK108" s="82"/>
      <c r="GL108" s="82"/>
      <c r="GM108" s="83"/>
      <c r="GQ108" s="180"/>
      <c r="GR108" s="181"/>
      <c r="GS108" s="181"/>
      <c r="GT108" s="181"/>
      <c r="GU108" s="181" t="s">
        <v>2830</v>
      </c>
      <c r="GV108" s="181"/>
      <c r="GW108" s="180"/>
      <c r="GX108" s="181"/>
      <c r="GY108" s="181"/>
      <c r="GZ108" s="181"/>
      <c r="HA108" s="181"/>
      <c r="HB108" s="181"/>
      <c r="HC108" s="182"/>
      <c r="HG108" s="206" t="s">
        <v>2453</v>
      </c>
      <c r="HH108" s="207"/>
      <c r="HI108" s="207"/>
      <c r="HJ108" s="207"/>
      <c r="HK108" s="207"/>
      <c r="HL108" s="207"/>
      <c r="HM108" s="206" t="s">
        <v>2702</v>
      </c>
      <c r="HN108" s="207"/>
      <c r="HO108" s="207"/>
      <c r="HP108" s="207"/>
      <c r="HQ108" s="207"/>
      <c r="HR108" s="207"/>
      <c r="HS108" s="208"/>
      <c r="HZ108" s="209" t="s">
        <v>1571</v>
      </c>
      <c r="IA108" s="210"/>
      <c r="IB108" s="210"/>
      <c r="IC108" s="210"/>
      <c r="ID108" s="210"/>
      <c r="IE108" s="210"/>
      <c r="IF108" s="209" t="s">
        <v>2590</v>
      </c>
      <c r="IG108" s="210"/>
      <c r="IH108" s="210"/>
      <c r="II108" s="210"/>
      <c r="IJ108" s="210"/>
      <c r="IK108" s="210"/>
      <c r="IL108" s="211"/>
      <c r="IR108" s="143" t="s">
        <v>1841</v>
      </c>
      <c r="IS108" s="142"/>
      <c r="IT108" s="142"/>
      <c r="IU108" s="142"/>
      <c r="IV108" s="142"/>
      <c r="IW108" s="142"/>
      <c r="IX108" s="141" t="s">
        <v>1842</v>
      </c>
      <c r="IY108" s="142"/>
      <c r="IZ108" s="142"/>
      <c r="JA108" s="142"/>
      <c r="JB108" s="142"/>
      <c r="JC108" s="142"/>
      <c r="JD108" s="144"/>
    </row>
    <row r="109" spans="135:264">
      <c r="EU109" s="147" t="s">
        <v>2538</v>
      </c>
      <c r="EV109" s="118"/>
      <c r="EW109" s="118"/>
      <c r="EX109" s="118"/>
      <c r="EY109" s="118"/>
      <c r="EZ109" s="118"/>
      <c r="FA109" s="147" t="s">
        <v>702</v>
      </c>
      <c r="FB109" s="118"/>
      <c r="FC109" s="118"/>
      <c r="FD109" s="118"/>
      <c r="FE109" s="118"/>
      <c r="FF109" s="118"/>
      <c r="FG109" s="119"/>
      <c r="GA109" s="147" t="s">
        <v>1922</v>
      </c>
      <c r="GB109" s="82"/>
      <c r="GC109" s="82"/>
      <c r="GD109" s="82"/>
      <c r="GE109" s="82"/>
      <c r="GF109" s="82"/>
      <c r="GG109" s="81" t="s">
        <v>2916</v>
      </c>
      <c r="GH109" s="82"/>
      <c r="GI109" s="82"/>
      <c r="GJ109" s="82"/>
      <c r="GK109" s="82"/>
      <c r="GL109" s="82"/>
      <c r="GM109" s="83"/>
      <c r="GQ109" s="180" t="s">
        <v>2831</v>
      </c>
      <c r="GR109" s="181"/>
      <c r="GS109" s="181"/>
      <c r="GT109" s="181"/>
      <c r="GU109" s="181"/>
      <c r="GV109" s="181"/>
      <c r="GW109" s="180" t="s">
        <v>2832</v>
      </c>
      <c r="GX109" s="181"/>
      <c r="GY109" s="181"/>
      <c r="GZ109" s="181"/>
      <c r="HA109" s="181"/>
      <c r="HB109" s="181"/>
      <c r="HC109" s="182"/>
      <c r="HG109" s="213" t="s">
        <v>1571</v>
      </c>
      <c r="HH109" s="214"/>
      <c r="HI109" s="214"/>
      <c r="HJ109" s="214"/>
      <c r="HK109" s="214"/>
      <c r="HL109" s="214"/>
      <c r="HM109" s="213" t="s">
        <v>2038</v>
      </c>
      <c r="HN109" s="214"/>
      <c r="HO109" s="214"/>
      <c r="HP109" s="214"/>
      <c r="HQ109" s="214"/>
      <c r="HR109" s="214"/>
      <c r="HS109" s="215"/>
      <c r="HZ109" s="216"/>
      <c r="IA109" s="217"/>
      <c r="IB109" s="217"/>
      <c r="IC109" s="217"/>
      <c r="ID109" s="217"/>
      <c r="IE109" s="217"/>
      <c r="IF109" s="216"/>
      <c r="IG109" s="217"/>
      <c r="IH109" s="217"/>
      <c r="II109" s="217"/>
      <c r="IJ109" s="217"/>
      <c r="IK109" s="217"/>
      <c r="IL109" s="218"/>
      <c r="IR109" s="143" t="s">
        <v>1867</v>
      </c>
      <c r="IS109" s="142"/>
      <c r="IT109" s="142"/>
      <c r="IU109" s="142"/>
      <c r="IV109" s="142"/>
      <c r="IW109" s="142"/>
      <c r="IX109" s="141" t="s">
        <v>1868</v>
      </c>
      <c r="IY109" s="142"/>
      <c r="IZ109" s="142"/>
      <c r="JA109" s="142"/>
      <c r="JB109" s="142"/>
      <c r="JC109" s="142"/>
      <c r="JD109" s="144"/>
    </row>
    <row r="110" spans="135:264">
      <c r="EU110" s="147" t="s">
        <v>2556</v>
      </c>
      <c r="EV110" s="118"/>
      <c r="EW110" s="118"/>
      <c r="EX110" s="118"/>
      <c r="EY110" s="118"/>
      <c r="EZ110" s="118"/>
      <c r="FA110" s="147" t="s">
        <v>703</v>
      </c>
      <c r="FB110" s="118"/>
      <c r="FC110" s="118"/>
      <c r="FD110" s="118"/>
      <c r="FE110" s="118"/>
      <c r="FF110" s="118"/>
      <c r="FG110" s="119"/>
      <c r="GA110" s="147" t="s">
        <v>2923</v>
      </c>
      <c r="GB110" s="82"/>
      <c r="GC110" s="82"/>
      <c r="GD110" s="82"/>
      <c r="GE110" s="82"/>
      <c r="GF110" s="82"/>
      <c r="GG110" s="81" t="s">
        <v>2917</v>
      </c>
      <c r="GH110" s="82"/>
      <c r="GI110" s="82"/>
      <c r="GJ110" s="82"/>
      <c r="GK110" s="82"/>
      <c r="GL110" s="82"/>
      <c r="GM110" s="83"/>
      <c r="GQ110" s="180" t="s">
        <v>2834</v>
      </c>
      <c r="GR110" s="181"/>
      <c r="GS110" s="181"/>
      <c r="GT110" s="181"/>
      <c r="GU110" s="181"/>
      <c r="GV110" s="181"/>
      <c r="GW110" s="180" t="s">
        <v>2835</v>
      </c>
      <c r="GX110" s="181"/>
      <c r="GY110" s="181"/>
      <c r="GZ110" s="181"/>
      <c r="HA110" s="181"/>
      <c r="HB110" s="181"/>
      <c r="HC110" s="182"/>
      <c r="HG110" s="213" t="s">
        <v>2330</v>
      </c>
      <c r="HH110" s="214"/>
      <c r="HI110" s="214"/>
      <c r="HJ110" s="214"/>
      <c r="HK110" s="214"/>
      <c r="HL110" s="214"/>
      <c r="HM110" s="213" t="s">
        <v>2488</v>
      </c>
      <c r="HN110" s="214"/>
      <c r="HO110" s="214"/>
      <c r="HP110" s="214"/>
      <c r="HQ110" s="214"/>
      <c r="HR110" s="214"/>
      <c r="HS110" s="215"/>
      <c r="HZ110" s="205"/>
      <c r="IA110" s="205"/>
      <c r="IB110" s="205"/>
      <c r="IC110" s="205"/>
      <c r="ID110" s="205"/>
      <c r="IE110" s="205"/>
      <c r="IF110" s="205"/>
      <c r="IG110" s="205"/>
      <c r="IH110" s="205"/>
      <c r="II110" s="205"/>
      <c r="IJ110" s="205"/>
      <c r="IK110" s="205"/>
      <c r="IL110" s="205"/>
      <c r="IR110" s="143" t="s">
        <v>2810</v>
      </c>
      <c r="IS110" s="142"/>
      <c r="IT110" s="142"/>
      <c r="IU110" s="142"/>
      <c r="IV110" s="142"/>
      <c r="IW110" s="142"/>
      <c r="IX110" s="141" t="s">
        <v>1892</v>
      </c>
      <c r="IY110" s="142"/>
      <c r="IZ110" s="142"/>
      <c r="JA110" s="142"/>
      <c r="JB110" s="142"/>
      <c r="JC110" s="142"/>
      <c r="JD110" s="144"/>
    </row>
    <row r="111" spans="135:264">
      <c r="EU111" s="147" t="s">
        <v>2573</v>
      </c>
      <c r="EV111" s="118"/>
      <c r="EW111" s="118"/>
      <c r="EX111" s="118"/>
      <c r="EY111" s="118"/>
      <c r="EZ111" s="118"/>
      <c r="FA111" s="147" t="s">
        <v>2574</v>
      </c>
      <c r="FB111" s="118"/>
      <c r="FC111" s="118"/>
      <c r="FD111" s="118"/>
      <c r="FE111" s="118"/>
      <c r="FF111" s="118"/>
      <c r="FG111" s="119"/>
      <c r="GA111" s="81" t="s">
        <v>2933</v>
      </c>
      <c r="GB111" s="82"/>
      <c r="GC111" s="82"/>
      <c r="GD111" s="82"/>
      <c r="GE111" s="82"/>
      <c r="GF111" s="82"/>
      <c r="GG111" s="81" t="s">
        <v>2929</v>
      </c>
      <c r="GH111" s="82"/>
      <c r="GI111" s="82"/>
      <c r="GJ111" s="82"/>
      <c r="GK111" s="82"/>
      <c r="GL111" s="82"/>
      <c r="GM111" s="83"/>
      <c r="GQ111" s="186"/>
      <c r="GR111" s="187"/>
      <c r="GS111" s="187"/>
      <c r="GT111" s="187"/>
      <c r="GU111" s="187"/>
      <c r="GV111" s="187"/>
      <c r="GW111" s="186"/>
      <c r="GX111" s="187"/>
      <c r="GY111" s="187"/>
      <c r="GZ111" s="187"/>
      <c r="HA111" s="187"/>
      <c r="HB111" s="187"/>
      <c r="HC111" s="188"/>
      <c r="HG111" s="213" t="s">
        <v>1574</v>
      </c>
      <c r="HH111" s="214"/>
      <c r="HI111" s="214"/>
      <c r="HJ111" s="214"/>
      <c r="HK111" s="214"/>
      <c r="HL111" s="214"/>
      <c r="HM111" s="213" t="s">
        <v>2715</v>
      </c>
      <c r="HN111" s="214"/>
      <c r="HO111" s="214"/>
      <c r="HP111" s="214"/>
      <c r="HQ111" s="214"/>
      <c r="HR111" s="214"/>
      <c r="HS111" s="215"/>
      <c r="HZ111" s="205"/>
      <c r="IA111" s="205"/>
      <c r="IB111" s="205"/>
      <c r="IC111" s="205"/>
      <c r="ID111" s="205"/>
      <c r="IE111" s="205"/>
      <c r="IF111" s="205"/>
      <c r="IG111" s="205"/>
      <c r="IH111" s="205"/>
      <c r="II111" s="205"/>
      <c r="IJ111" s="205"/>
      <c r="IK111" s="205"/>
      <c r="IL111" s="205"/>
      <c r="IR111" s="143" t="s">
        <v>2813</v>
      </c>
      <c r="IS111" s="142"/>
      <c r="IT111" s="142"/>
      <c r="IU111" s="142"/>
      <c r="IV111" s="142"/>
      <c r="IW111" s="142"/>
      <c r="IX111" s="141" t="s">
        <v>1915</v>
      </c>
      <c r="IY111" s="142"/>
      <c r="IZ111" s="142"/>
      <c r="JA111" s="142"/>
      <c r="JB111" s="142"/>
      <c r="JC111" s="142"/>
      <c r="JD111" s="144"/>
    </row>
    <row r="112" spans="135:264">
      <c r="EU112" s="147" t="s">
        <v>2588</v>
      </c>
      <c r="EV112" s="118"/>
      <c r="EW112" s="118"/>
      <c r="EX112" s="118"/>
      <c r="EY112" s="118"/>
      <c r="EZ112" s="118"/>
      <c r="FA112" s="147" t="s">
        <v>705</v>
      </c>
      <c r="FB112" s="118"/>
      <c r="FC112" s="118"/>
      <c r="FD112" s="118"/>
      <c r="FE112" s="118"/>
      <c r="FF112" s="118"/>
      <c r="FG112" s="119"/>
      <c r="GA112" s="81" t="s">
        <v>2934</v>
      </c>
      <c r="GB112" s="118"/>
      <c r="GC112" s="118"/>
      <c r="GD112" s="118"/>
      <c r="GE112" s="118"/>
      <c r="GF112" s="118"/>
      <c r="GG112" s="147" t="s">
        <v>2930</v>
      </c>
      <c r="GH112" s="118"/>
      <c r="GI112" s="118"/>
      <c r="GJ112" s="118"/>
      <c r="GK112" s="118"/>
      <c r="GL112" s="118"/>
      <c r="GM112" s="119"/>
      <c r="GQ112" s="180" t="s">
        <v>1720</v>
      </c>
      <c r="GR112" s="181"/>
      <c r="GS112" s="181"/>
      <c r="GT112" s="181"/>
      <c r="GU112" s="181"/>
      <c r="GV112" s="181"/>
      <c r="GW112" s="180"/>
      <c r="GX112" s="181"/>
      <c r="GY112" s="181"/>
      <c r="GZ112" s="181"/>
      <c r="HA112" s="181"/>
      <c r="HB112" s="181"/>
      <c r="HC112" s="182"/>
      <c r="HG112" s="213" t="s">
        <v>1579</v>
      </c>
      <c r="HH112" s="214"/>
      <c r="HI112" s="214"/>
      <c r="HJ112" s="214"/>
      <c r="HK112" s="214"/>
      <c r="HL112" s="214"/>
      <c r="HM112" s="213" t="s">
        <v>2722</v>
      </c>
      <c r="HN112" s="214"/>
      <c r="HO112" s="214"/>
      <c r="HP112" s="214"/>
      <c r="HQ112" s="214"/>
      <c r="HR112" s="214"/>
      <c r="HS112" s="215"/>
      <c r="HZ112" s="205" t="s">
        <v>2627</v>
      </c>
      <c r="IA112" s="205"/>
      <c r="IB112" s="205"/>
      <c r="IC112" s="205"/>
      <c r="ID112" s="205"/>
      <c r="IE112" s="205"/>
      <c r="IF112" s="205"/>
      <c r="IG112" s="205"/>
      <c r="IH112" s="205"/>
      <c r="II112" s="205"/>
      <c r="IJ112" s="205"/>
      <c r="IK112" s="205"/>
      <c r="IL112" s="205"/>
      <c r="IR112" s="143" t="s">
        <v>2817</v>
      </c>
      <c r="IS112" s="142"/>
      <c r="IT112" s="142"/>
      <c r="IU112" s="142"/>
      <c r="IV112" s="142"/>
      <c r="IW112" s="142"/>
      <c r="IX112" s="141" t="s">
        <v>1938</v>
      </c>
      <c r="IY112" s="142"/>
      <c r="IZ112" s="142"/>
      <c r="JA112" s="142"/>
      <c r="JB112" s="142"/>
      <c r="JC112" s="142"/>
      <c r="JD112" s="144"/>
    </row>
    <row r="113" spans="151:264" ht="17.25">
      <c r="EU113" s="147" t="s">
        <v>2598</v>
      </c>
      <c r="EV113" s="118"/>
      <c r="EW113" s="118"/>
      <c r="EX113" s="118"/>
      <c r="EY113" s="118"/>
      <c r="EZ113" s="118"/>
      <c r="FA113" s="147" t="s">
        <v>706</v>
      </c>
      <c r="FB113" s="118"/>
      <c r="FC113" s="118"/>
      <c r="FD113" s="118"/>
      <c r="FE113" s="118"/>
      <c r="FF113" s="118"/>
      <c r="FG113" s="119"/>
      <c r="GA113" s="147" t="s">
        <v>2935</v>
      </c>
      <c r="GB113" s="118"/>
      <c r="GC113" s="118"/>
      <c r="GD113" s="118"/>
      <c r="GE113" s="118"/>
      <c r="GF113" s="118"/>
      <c r="GG113" s="147" t="s">
        <v>2931</v>
      </c>
      <c r="GH113" s="118"/>
      <c r="GI113" s="118"/>
      <c r="GJ113" s="118"/>
      <c r="GK113" s="118"/>
      <c r="GL113" s="118"/>
      <c r="GM113" s="119"/>
      <c r="GQ113" s="180"/>
      <c r="GR113" s="181"/>
      <c r="GS113" s="181"/>
      <c r="GT113" s="181"/>
      <c r="GU113" s="181"/>
      <c r="GV113" s="181"/>
      <c r="GW113" s="180"/>
      <c r="GX113" s="181"/>
      <c r="GY113" s="181"/>
      <c r="GZ113" s="181"/>
      <c r="HA113" s="181"/>
      <c r="HB113" s="181"/>
      <c r="HC113" s="182"/>
      <c r="HG113" s="213" t="s">
        <v>1599</v>
      </c>
      <c r="HH113" s="214"/>
      <c r="HI113" s="214"/>
      <c r="HJ113" s="214"/>
      <c r="HK113" s="214"/>
      <c r="HL113" s="214"/>
      <c r="HM113" s="213" t="s">
        <v>1897</v>
      </c>
      <c r="HN113" s="214"/>
      <c r="HO113" s="214"/>
      <c r="HP113" s="214"/>
      <c r="HQ113" s="214"/>
      <c r="HR113" s="214"/>
      <c r="HS113" s="215"/>
      <c r="HZ113" s="206" t="s">
        <v>1563</v>
      </c>
      <c r="IA113" s="207"/>
      <c r="IB113" s="207"/>
      <c r="IC113" s="207"/>
      <c r="ID113" s="207"/>
      <c r="IE113" s="207"/>
      <c r="IF113" s="206" t="s">
        <v>2638</v>
      </c>
      <c r="IG113" s="207"/>
      <c r="IH113" s="207"/>
      <c r="II113" s="207"/>
      <c r="IJ113" s="207"/>
      <c r="IK113" s="207"/>
      <c r="IL113" s="208"/>
      <c r="IR113" s="143" t="s">
        <v>2820</v>
      </c>
      <c r="IS113" s="142"/>
      <c r="IT113" s="142"/>
      <c r="IU113" s="142"/>
      <c r="IV113" s="142"/>
      <c r="IW113" s="142"/>
      <c r="IX113" s="141" t="s">
        <v>1960</v>
      </c>
      <c r="IY113" s="142"/>
      <c r="IZ113" s="142"/>
      <c r="JA113" s="142"/>
      <c r="JB113" s="142"/>
      <c r="JC113" s="142"/>
      <c r="JD113" s="144"/>
    </row>
    <row r="114" spans="151:264">
      <c r="EU114" s="147" t="s">
        <v>2606</v>
      </c>
      <c r="EV114" s="118"/>
      <c r="EW114" s="118"/>
      <c r="EX114" s="118"/>
      <c r="EY114" s="118"/>
      <c r="EZ114" s="118"/>
      <c r="FA114" s="147" t="s">
        <v>707</v>
      </c>
      <c r="FB114" s="118"/>
      <c r="FC114" s="118"/>
      <c r="FD114" s="118"/>
      <c r="FE114" s="118"/>
      <c r="FF114" s="118"/>
      <c r="FG114" s="119"/>
      <c r="GA114" s="147" t="s">
        <v>2936</v>
      </c>
      <c r="GB114" s="118"/>
      <c r="GC114" s="118"/>
      <c r="GD114" s="118"/>
      <c r="GE114" s="118"/>
      <c r="GF114" s="118"/>
      <c r="GG114" s="147" t="s">
        <v>2932</v>
      </c>
      <c r="GH114" s="118"/>
      <c r="GI114" s="118"/>
      <c r="GJ114" s="118"/>
      <c r="GK114" s="118"/>
      <c r="GL114" s="118"/>
      <c r="GM114" s="119"/>
      <c r="GQ114" s="186"/>
      <c r="GR114" s="187"/>
      <c r="GS114" s="187"/>
      <c r="GT114" s="187"/>
      <c r="GU114" s="187"/>
      <c r="GV114" s="187"/>
      <c r="GW114" s="186"/>
      <c r="GX114" s="187"/>
      <c r="GY114" s="187"/>
      <c r="GZ114" s="187"/>
      <c r="HA114" s="187"/>
      <c r="HB114" s="187"/>
      <c r="HC114" s="188"/>
      <c r="HG114" s="213" t="s">
        <v>1623</v>
      </c>
      <c r="HH114" s="214"/>
      <c r="HI114" s="214"/>
      <c r="HJ114" s="214"/>
      <c r="HK114" s="214"/>
      <c r="HL114" s="214"/>
      <c r="HM114" s="213" t="s">
        <v>1921</v>
      </c>
      <c r="HN114" s="214"/>
      <c r="HO114" s="214"/>
      <c r="HP114" s="214"/>
      <c r="HQ114" s="214"/>
      <c r="HR114" s="214"/>
      <c r="HS114" s="215"/>
      <c r="HZ114" s="209" t="s">
        <v>1574</v>
      </c>
      <c r="IA114" s="210"/>
      <c r="IB114" s="210"/>
      <c r="IC114" s="210"/>
      <c r="ID114" s="210"/>
      <c r="IE114" s="210"/>
      <c r="IF114" s="209" t="s">
        <v>2523</v>
      </c>
      <c r="IG114" s="210"/>
      <c r="IH114" s="210"/>
      <c r="II114" s="210"/>
      <c r="IJ114" s="210"/>
      <c r="IK114" s="210"/>
      <c r="IL114" s="211"/>
      <c r="IR114" s="143" t="s">
        <v>2824</v>
      </c>
      <c r="IS114" s="142"/>
      <c r="IT114" s="142"/>
      <c r="IU114" s="142"/>
      <c r="IV114" s="142"/>
      <c r="IW114" s="142"/>
      <c r="IX114" s="141" t="s">
        <v>1983</v>
      </c>
      <c r="IY114" s="142"/>
      <c r="IZ114" s="142"/>
      <c r="JA114" s="142"/>
      <c r="JB114" s="142"/>
      <c r="JC114" s="142"/>
      <c r="JD114" s="144"/>
    </row>
    <row r="115" spans="151:264">
      <c r="EU115" s="147" t="s">
        <v>2614</v>
      </c>
      <c r="EV115" s="118"/>
      <c r="EW115" s="118"/>
      <c r="EX115" s="118"/>
      <c r="EY115" s="118"/>
      <c r="EZ115" s="118"/>
      <c r="FA115" s="147" t="s">
        <v>708</v>
      </c>
      <c r="FB115" s="118"/>
      <c r="FC115" s="118"/>
      <c r="FD115" s="118"/>
      <c r="FE115" s="118"/>
      <c r="FF115" s="118"/>
      <c r="FG115" s="119"/>
      <c r="GA115" s="137" t="s">
        <v>1623</v>
      </c>
      <c r="GB115" s="114"/>
      <c r="GC115" s="114"/>
      <c r="GD115" s="114"/>
      <c r="GE115" s="114"/>
      <c r="GF115" s="114"/>
      <c r="GG115" s="137" t="s">
        <v>2710</v>
      </c>
      <c r="GH115" s="114"/>
      <c r="GI115" s="114"/>
      <c r="GJ115" s="114"/>
      <c r="GK115" s="114"/>
      <c r="GL115" s="114"/>
      <c r="GM115" s="115"/>
      <c r="HG115" s="213" t="s">
        <v>1650</v>
      </c>
      <c r="HH115" s="214"/>
      <c r="HI115" s="214"/>
      <c r="HJ115" s="214"/>
      <c r="HK115" s="214"/>
      <c r="HL115" s="214"/>
      <c r="HM115" s="213" t="s">
        <v>2737</v>
      </c>
      <c r="HN115" s="214"/>
      <c r="HO115" s="214"/>
      <c r="HP115" s="214"/>
      <c r="HQ115" s="214"/>
      <c r="HR115" s="214"/>
      <c r="HS115" s="215"/>
      <c r="HZ115" s="209" t="s">
        <v>1579</v>
      </c>
      <c r="IA115" s="210"/>
      <c r="IB115" s="210"/>
      <c r="IC115" s="210"/>
      <c r="ID115" s="210"/>
      <c r="IE115" s="210"/>
      <c r="IF115" s="209" t="s">
        <v>2264</v>
      </c>
      <c r="IG115" s="210"/>
      <c r="IH115" s="210"/>
      <c r="II115" s="210"/>
      <c r="IJ115" s="210"/>
      <c r="IK115" s="210"/>
      <c r="IL115" s="211"/>
      <c r="IR115" s="143" t="s">
        <v>2828</v>
      </c>
      <c r="IS115" s="142"/>
      <c r="IT115" s="142"/>
      <c r="IU115" s="142"/>
      <c r="IV115" s="142"/>
      <c r="IW115" s="142"/>
      <c r="IX115" s="141" t="s">
        <v>2006</v>
      </c>
      <c r="IY115" s="142"/>
      <c r="IZ115" s="142"/>
      <c r="JA115" s="142"/>
      <c r="JB115" s="142"/>
      <c r="JC115" s="142"/>
      <c r="JD115" s="144"/>
    </row>
    <row r="116" spans="151:264">
      <c r="EU116" s="147" t="s">
        <v>2624</v>
      </c>
      <c r="EV116" s="118"/>
      <c r="EW116" s="118"/>
      <c r="EX116" s="118"/>
      <c r="EY116" s="118"/>
      <c r="EZ116" s="118"/>
      <c r="FA116" s="147" t="s">
        <v>2625</v>
      </c>
      <c r="FB116" s="118"/>
      <c r="FC116" s="118"/>
      <c r="FD116" s="118"/>
      <c r="FE116" s="118"/>
      <c r="FF116" s="118"/>
      <c r="FG116" s="119"/>
      <c r="FK116" t="s">
        <v>2039</v>
      </c>
      <c r="GA116" s="81" t="s">
        <v>2716</v>
      </c>
      <c r="GB116" s="82"/>
      <c r="GC116" s="82"/>
      <c r="GD116" s="82"/>
      <c r="GE116" s="82"/>
      <c r="GF116" s="82"/>
      <c r="GG116" s="81" t="s">
        <v>2717</v>
      </c>
      <c r="GH116" s="82"/>
      <c r="GI116" s="82"/>
      <c r="GJ116" s="82"/>
      <c r="GK116" s="82"/>
      <c r="GL116" s="82"/>
      <c r="GM116" s="83"/>
      <c r="HG116" s="213" t="s">
        <v>1677</v>
      </c>
      <c r="HH116" s="214"/>
      <c r="HI116" s="214"/>
      <c r="HJ116" s="214"/>
      <c r="HK116" s="214"/>
      <c r="HL116" s="214"/>
      <c r="HM116" s="213" t="s">
        <v>2230</v>
      </c>
      <c r="HN116" s="214"/>
      <c r="HO116" s="214"/>
      <c r="HP116" s="214"/>
      <c r="HQ116" s="214"/>
      <c r="HR116" s="214"/>
      <c r="HS116" s="215"/>
      <c r="HZ116" s="209" t="s">
        <v>1599</v>
      </c>
      <c r="IA116" s="210"/>
      <c r="IB116" s="210"/>
      <c r="IC116" s="210"/>
      <c r="ID116" s="210"/>
      <c r="IE116" s="210"/>
      <c r="IF116" s="209" t="s">
        <v>1897</v>
      </c>
      <c r="IG116" s="210"/>
      <c r="IH116" s="210"/>
      <c r="II116" s="210"/>
      <c r="IJ116" s="210"/>
      <c r="IK116" s="210"/>
      <c r="IL116" s="211"/>
      <c r="IR116" s="143" t="s">
        <v>2030</v>
      </c>
      <c r="IS116" s="142"/>
      <c r="IT116" s="142"/>
      <c r="IU116" s="142"/>
      <c r="IV116" s="142"/>
      <c r="IW116" s="142"/>
      <c r="IX116" s="141" t="s">
        <v>2031</v>
      </c>
      <c r="IY116" s="142"/>
      <c r="IZ116" s="142"/>
      <c r="JA116" s="142"/>
      <c r="JB116" s="142"/>
      <c r="JC116" s="142"/>
      <c r="JD116" s="144"/>
    </row>
    <row r="117" spans="151:264" ht="17.25">
      <c r="EU117" s="147" t="s">
        <v>2636</v>
      </c>
      <c r="EV117" s="118"/>
      <c r="EW117" s="118"/>
      <c r="EX117" s="118"/>
      <c r="EY117" s="118"/>
      <c r="EZ117" s="118"/>
      <c r="FA117" s="147" t="s">
        <v>710</v>
      </c>
      <c r="FB117" s="118"/>
      <c r="FC117" s="118"/>
      <c r="FD117" s="118"/>
      <c r="FE117" s="118"/>
      <c r="FF117" s="118"/>
      <c r="FG117" s="119"/>
      <c r="FK117" s="103" t="s">
        <v>2065</v>
      </c>
      <c r="FL117" s="104"/>
      <c r="FM117" s="104"/>
      <c r="FN117" s="104"/>
      <c r="FO117" s="104"/>
      <c r="FP117" s="104"/>
      <c r="FQ117" s="105" t="s">
        <v>2066</v>
      </c>
      <c r="FR117" s="104"/>
      <c r="FS117" s="104"/>
      <c r="FT117" s="104"/>
      <c r="FU117" s="104"/>
      <c r="FV117" s="104"/>
      <c r="FW117" s="106"/>
      <c r="GA117" s="81" t="s">
        <v>2723</v>
      </c>
      <c r="GB117" s="82"/>
      <c r="GC117" s="82"/>
      <c r="GD117" s="82"/>
      <c r="GE117" s="82"/>
      <c r="GF117" s="82"/>
      <c r="GG117" s="81" t="s">
        <v>2724</v>
      </c>
      <c r="GH117" s="82"/>
      <c r="GI117" s="82"/>
      <c r="GJ117" s="82"/>
      <c r="GK117" s="82"/>
      <c r="GL117" s="82"/>
      <c r="GM117" s="83"/>
      <c r="HG117" s="213" t="s">
        <v>1701</v>
      </c>
      <c r="HH117" s="214"/>
      <c r="HI117" s="214"/>
      <c r="HJ117" s="214"/>
      <c r="HK117" s="214"/>
      <c r="HL117" s="214"/>
      <c r="HM117" s="213" t="s">
        <v>2383</v>
      </c>
      <c r="HN117" s="214"/>
      <c r="HO117" s="214"/>
      <c r="HP117" s="214"/>
      <c r="HQ117" s="214"/>
      <c r="HR117" s="214"/>
      <c r="HS117" s="215"/>
      <c r="HZ117" s="213" t="s">
        <v>2367</v>
      </c>
      <c r="IA117" s="214"/>
      <c r="IB117" s="214"/>
      <c r="IC117" s="214"/>
      <c r="ID117" s="214"/>
      <c r="IE117" s="214"/>
      <c r="IF117" s="213" t="s">
        <v>2674</v>
      </c>
      <c r="IG117" s="214"/>
      <c r="IH117" s="214"/>
      <c r="II117" s="214"/>
      <c r="IJ117" s="214"/>
      <c r="IK117" s="214"/>
      <c r="IL117" s="215"/>
      <c r="IR117" s="143" t="s">
        <v>2056</v>
      </c>
      <c r="IS117" s="142"/>
      <c r="IT117" s="142"/>
      <c r="IU117" s="142"/>
      <c r="IV117" s="142"/>
      <c r="IW117" s="142"/>
      <c r="IX117" s="141" t="s">
        <v>2057</v>
      </c>
      <c r="IY117" s="142"/>
      <c r="IZ117" s="142"/>
      <c r="JA117" s="142"/>
      <c r="JB117" s="142"/>
      <c r="JC117" s="142"/>
      <c r="JD117" s="144"/>
    </row>
    <row r="118" spans="151:264">
      <c r="EU118" s="147" t="s">
        <v>2647</v>
      </c>
      <c r="EV118" s="118"/>
      <c r="EW118" s="118"/>
      <c r="EX118" s="118"/>
      <c r="EY118" s="118"/>
      <c r="EZ118" s="118"/>
      <c r="FA118" s="147" t="s">
        <v>711</v>
      </c>
      <c r="FB118" s="118"/>
      <c r="FC118" s="118"/>
      <c r="FD118" s="118"/>
      <c r="FE118" s="118"/>
      <c r="FF118" s="118"/>
      <c r="FG118" s="119"/>
      <c r="FK118" s="224" t="s">
        <v>1571</v>
      </c>
      <c r="FL118" s="219"/>
      <c r="FM118" s="219"/>
      <c r="FN118" s="219"/>
      <c r="FO118" s="219"/>
      <c r="FP118" s="219"/>
      <c r="FQ118" s="224" t="s">
        <v>2038</v>
      </c>
      <c r="FR118" s="219"/>
      <c r="FS118" s="219"/>
      <c r="FT118" s="219"/>
      <c r="FU118" s="219"/>
      <c r="FV118" s="219"/>
      <c r="FW118" s="220"/>
      <c r="GA118" s="147" t="s">
        <v>2729</v>
      </c>
      <c r="GB118" s="118"/>
      <c r="GC118" s="118"/>
      <c r="GD118" s="118"/>
      <c r="GE118" s="118"/>
      <c r="GF118" s="118"/>
      <c r="GG118" s="147" t="s">
        <v>2730</v>
      </c>
      <c r="GH118" s="118"/>
      <c r="GI118" s="118"/>
      <c r="GJ118" s="118"/>
      <c r="GK118" s="118"/>
      <c r="GL118" s="118"/>
      <c r="GM118" s="119"/>
      <c r="GQ118" s="172" t="s">
        <v>1542</v>
      </c>
      <c r="GR118" s="172"/>
      <c r="GS118" s="172"/>
      <c r="GT118" s="172"/>
      <c r="GU118" s="172"/>
      <c r="GV118" s="172"/>
      <c r="GW118" s="172"/>
      <c r="GX118" s="172"/>
      <c r="GY118" s="172"/>
      <c r="GZ118" s="172"/>
      <c r="HA118" s="172"/>
      <c r="HB118" s="172"/>
      <c r="HC118" s="172"/>
      <c r="HG118" s="213" t="s">
        <v>1725</v>
      </c>
      <c r="HH118" s="214"/>
      <c r="HI118" s="214"/>
      <c r="HJ118" s="214"/>
      <c r="HK118" s="214"/>
      <c r="HL118" s="214"/>
      <c r="HM118" s="213" t="s">
        <v>2751</v>
      </c>
      <c r="HN118" s="214"/>
      <c r="HO118" s="214"/>
      <c r="HP118" s="214"/>
      <c r="HQ118" s="214"/>
      <c r="HR118" s="214"/>
      <c r="HS118" s="215"/>
      <c r="HZ118" s="213" t="s">
        <v>1847</v>
      </c>
      <c r="IA118" s="214"/>
      <c r="IB118" s="214"/>
      <c r="IC118" s="214"/>
      <c r="ID118" s="214"/>
      <c r="IE118" s="214"/>
      <c r="IF118" s="213" t="s">
        <v>1848</v>
      </c>
      <c r="IG118" s="214"/>
      <c r="IH118" s="214"/>
      <c r="II118" s="214"/>
      <c r="IJ118" s="214"/>
      <c r="IK118" s="214"/>
      <c r="IL118" s="215"/>
      <c r="IR118" s="143" t="s">
        <v>2081</v>
      </c>
      <c r="IS118" s="142"/>
      <c r="IT118" s="142"/>
      <c r="IU118" s="142"/>
      <c r="IV118" s="142"/>
      <c r="IW118" s="142"/>
      <c r="IX118" s="141" t="s">
        <v>2082</v>
      </c>
      <c r="IY118" s="142"/>
      <c r="IZ118" s="142"/>
      <c r="JA118" s="142"/>
      <c r="JB118" s="142"/>
      <c r="JC118" s="142"/>
      <c r="JD118" s="144"/>
    </row>
    <row r="119" spans="151:264" ht="17.25">
      <c r="EU119" s="147"/>
      <c r="EV119" s="118"/>
      <c r="EW119" s="118"/>
      <c r="EX119" s="118"/>
      <c r="EY119" s="118"/>
      <c r="EZ119" s="118"/>
      <c r="FA119" s="147"/>
      <c r="FB119" s="118"/>
      <c r="FC119" s="118"/>
      <c r="FD119" s="118"/>
      <c r="FE119" s="118"/>
      <c r="FF119" s="118"/>
      <c r="FG119" s="119"/>
      <c r="FK119" s="116" t="s">
        <v>2115</v>
      </c>
      <c r="FL119" s="117"/>
      <c r="FM119" s="117"/>
      <c r="FN119" s="117"/>
      <c r="FO119" s="117"/>
      <c r="FP119" s="117"/>
      <c r="FQ119" s="116" t="s">
        <v>2116</v>
      </c>
      <c r="FR119" s="118"/>
      <c r="FS119" s="118"/>
      <c r="FT119" s="118"/>
      <c r="FU119" s="118"/>
      <c r="FV119" s="118"/>
      <c r="FW119" s="119"/>
      <c r="GA119" s="147" t="s">
        <v>2733</v>
      </c>
      <c r="GB119" s="118"/>
      <c r="GC119" s="118"/>
      <c r="GD119" s="118"/>
      <c r="GE119" s="118"/>
      <c r="GF119" s="118"/>
      <c r="GG119" s="147" t="s">
        <v>2734</v>
      </c>
      <c r="GH119" s="118"/>
      <c r="GI119" s="118"/>
      <c r="GJ119" s="118"/>
      <c r="GK119" s="118"/>
      <c r="GL119" s="118"/>
      <c r="GM119" s="119"/>
      <c r="GQ119" s="173" t="s">
        <v>2742</v>
      </c>
      <c r="GR119" s="174"/>
      <c r="GS119" s="174"/>
      <c r="GT119" s="174"/>
      <c r="GU119" s="174"/>
      <c r="GV119" s="174"/>
      <c r="GW119" s="173" t="s">
        <v>2850</v>
      </c>
      <c r="GX119" s="174"/>
      <c r="GY119" s="174"/>
      <c r="GZ119" s="174"/>
      <c r="HA119" s="174"/>
      <c r="HB119" s="174"/>
      <c r="HC119" s="175"/>
      <c r="HG119" s="213" t="s">
        <v>1750</v>
      </c>
      <c r="HH119" s="214"/>
      <c r="HI119" s="214"/>
      <c r="HJ119" s="214"/>
      <c r="HK119" s="214"/>
      <c r="HL119" s="214"/>
      <c r="HM119" s="213" t="s">
        <v>2626</v>
      </c>
      <c r="HN119" s="214"/>
      <c r="HO119" s="214"/>
      <c r="HP119" s="214"/>
      <c r="HQ119" s="214"/>
      <c r="HR119" s="214"/>
      <c r="HS119" s="215"/>
      <c r="HZ119" s="213" t="s">
        <v>2400</v>
      </c>
      <c r="IA119" s="214"/>
      <c r="IB119" s="214"/>
      <c r="IC119" s="214"/>
      <c r="ID119" s="214"/>
      <c r="IE119" s="214"/>
      <c r="IF119" s="213" t="s">
        <v>2279</v>
      </c>
      <c r="IG119" s="214"/>
      <c r="IH119" s="214"/>
      <c r="II119" s="214"/>
      <c r="IJ119" s="214"/>
      <c r="IK119" s="214"/>
      <c r="IL119" s="215"/>
      <c r="IR119" s="143" t="s">
        <v>2105</v>
      </c>
      <c r="IS119" s="142"/>
      <c r="IT119" s="142"/>
      <c r="IU119" s="142"/>
      <c r="IV119" s="142"/>
      <c r="IW119" s="142"/>
      <c r="IX119" s="141" t="s">
        <v>2106</v>
      </c>
      <c r="IY119" s="142"/>
      <c r="IZ119" s="142"/>
      <c r="JA119" s="142"/>
      <c r="JB119" s="142"/>
      <c r="JC119" s="142"/>
      <c r="JD119" s="144"/>
    </row>
    <row r="120" spans="151:264">
      <c r="EU120" s="195"/>
      <c r="EV120" s="196"/>
      <c r="EW120" s="196"/>
      <c r="EX120" s="196"/>
      <c r="EY120" s="196"/>
      <c r="EZ120" s="196"/>
      <c r="FA120" s="195"/>
      <c r="FB120" s="196"/>
      <c r="FC120" s="196"/>
      <c r="FD120" s="196"/>
      <c r="FE120" s="196"/>
      <c r="FF120" s="196"/>
      <c r="FG120" s="197"/>
      <c r="FK120" s="116" t="s">
        <v>1574</v>
      </c>
      <c r="FL120" s="117"/>
      <c r="FM120" s="117"/>
      <c r="FN120" s="117"/>
      <c r="FO120" s="117"/>
      <c r="FP120" s="117"/>
      <c r="FQ120" s="116" t="s">
        <v>2064</v>
      </c>
      <c r="FR120" s="118"/>
      <c r="FS120" s="118"/>
      <c r="FT120" s="118"/>
      <c r="FU120" s="118"/>
      <c r="FV120" s="118"/>
      <c r="FW120" s="119"/>
      <c r="GA120" s="147" t="s">
        <v>2738</v>
      </c>
      <c r="GB120" s="118"/>
      <c r="GC120" s="118"/>
      <c r="GD120" s="118"/>
      <c r="GE120" s="118"/>
      <c r="GF120" s="118"/>
      <c r="GG120" s="147" t="s">
        <v>2739</v>
      </c>
      <c r="GH120" s="118"/>
      <c r="GI120" s="118"/>
      <c r="GJ120" s="118"/>
      <c r="GK120" s="118"/>
      <c r="GL120" s="118"/>
      <c r="GM120" s="119"/>
      <c r="GQ120" s="176" t="s">
        <v>1568</v>
      </c>
      <c r="GR120" s="177"/>
      <c r="GS120" s="177"/>
      <c r="GT120" s="177"/>
      <c r="GU120" s="177"/>
      <c r="GV120" s="177"/>
      <c r="GW120" s="176" t="s">
        <v>1570</v>
      </c>
      <c r="GX120" s="177"/>
      <c r="GY120" s="177"/>
      <c r="GZ120" s="177"/>
      <c r="HA120" s="177"/>
      <c r="HB120" s="177"/>
      <c r="HC120" s="178"/>
      <c r="HG120" s="213" t="s">
        <v>1776</v>
      </c>
      <c r="HH120" s="214"/>
      <c r="HI120" s="214"/>
      <c r="HJ120" s="214"/>
      <c r="HK120" s="214"/>
      <c r="HL120" s="214"/>
      <c r="HM120" s="213" t="s">
        <v>1777</v>
      </c>
      <c r="HN120" s="214"/>
      <c r="HO120" s="214"/>
      <c r="HP120" s="214"/>
      <c r="HQ120" s="214"/>
      <c r="HR120" s="214"/>
      <c r="HS120" s="215"/>
      <c r="HZ120" s="213" t="s">
        <v>362</v>
      </c>
      <c r="IA120" s="214"/>
      <c r="IB120" s="214"/>
      <c r="IC120" s="214"/>
      <c r="ID120" s="214"/>
      <c r="IE120" s="214"/>
      <c r="IF120" s="213" t="s">
        <v>364</v>
      </c>
      <c r="IG120" s="214"/>
      <c r="IH120" s="214"/>
      <c r="II120" s="214"/>
      <c r="IJ120" s="214"/>
      <c r="IK120" s="214"/>
      <c r="IL120" s="215"/>
      <c r="IR120" s="143" t="s">
        <v>2130</v>
      </c>
      <c r="IS120" s="142"/>
      <c r="IT120" s="142"/>
      <c r="IU120" s="142"/>
      <c r="IV120" s="142"/>
      <c r="IW120" s="142"/>
      <c r="IX120" s="141" t="s">
        <v>2131</v>
      </c>
      <c r="IY120" s="142"/>
      <c r="IZ120" s="142"/>
      <c r="JA120" s="142"/>
      <c r="JB120" s="142"/>
      <c r="JC120" s="142"/>
      <c r="JD120" s="144"/>
    </row>
    <row r="121" spans="151:264">
      <c r="FK121" s="116" t="s">
        <v>1579</v>
      </c>
      <c r="FL121" s="117"/>
      <c r="FM121" s="117"/>
      <c r="FN121" s="117"/>
      <c r="FO121" s="117"/>
      <c r="FP121" s="117"/>
      <c r="FQ121" s="116" t="s">
        <v>2137</v>
      </c>
      <c r="FR121" s="118"/>
      <c r="FS121" s="118"/>
      <c r="FT121" s="118"/>
      <c r="FU121" s="118"/>
      <c r="FV121" s="118"/>
      <c r="FW121" s="119"/>
      <c r="GA121" s="81" t="s">
        <v>2928</v>
      </c>
      <c r="GB121" s="82"/>
      <c r="GC121" s="82"/>
      <c r="GD121" s="82"/>
      <c r="GE121" s="82"/>
      <c r="GF121" s="82"/>
      <c r="GG121" s="81" t="s">
        <v>2918</v>
      </c>
      <c r="GH121" s="82"/>
      <c r="GI121" s="82"/>
      <c r="GJ121" s="82"/>
      <c r="GK121" s="82"/>
      <c r="GL121" s="82"/>
      <c r="GM121" s="83"/>
      <c r="GQ121" s="176" t="s">
        <v>1572</v>
      </c>
      <c r="GR121" s="177"/>
      <c r="GS121" s="177"/>
      <c r="GT121" s="177"/>
      <c r="GU121" s="177"/>
      <c r="GV121" s="177"/>
      <c r="GW121" s="176" t="s">
        <v>1573</v>
      </c>
      <c r="GX121" s="177"/>
      <c r="GY121" s="177"/>
      <c r="GZ121" s="177"/>
      <c r="HA121" s="177"/>
      <c r="HB121" s="177"/>
      <c r="HC121" s="178"/>
      <c r="HG121" s="213" t="s">
        <v>362</v>
      </c>
      <c r="HH121" s="214"/>
      <c r="HI121" s="214"/>
      <c r="HJ121" s="214"/>
      <c r="HK121" s="214"/>
      <c r="HL121" s="214"/>
      <c r="HM121" s="213" t="s">
        <v>2767</v>
      </c>
      <c r="HN121" s="214"/>
      <c r="HO121" s="214"/>
      <c r="HP121" s="214"/>
      <c r="HQ121" s="214"/>
      <c r="HR121" s="214"/>
      <c r="HS121" s="215"/>
      <c r="HZ121" s="213" t="s">
        <v>1825</v>
      </c>
      <c r="IA121" s="214"/>
      <c r="IB121" s="214"/>
      <c r="IC121" s="214"/>
      <c r="ID121" s="214"/>
      <c r="IE121" s="214"/>
      <c r="IF121" s="213" t="s">
        <v>2561</v>
      </c>
      <c r="IG121" s="214"/>
      <c r="IH121" s="214"/>
      <c r="II121" s="214"/>
      <c r="IJ121" s="214"/>
      <c r="IK121" s="214"/>
      <c r="IL121" s="215"/>
      <c r="IR121" s="143" t="s">
        <v>2151</v>
      </c>
      <c r="IS121" s="142"/>
      <c r="IT121" s="142"/>
      <c r="IU121" s="142"/>
      <c r="IV121" s="142"/>
      <c r="IW121" s="142"/>
      <c r="IX121" s="141" t="s">
        <v>2152</v>
      </c>
      <c r="IY121" s="142"/>
      <c r="IZ121" s="142"/>
      <c r="JA121" s="142"/>
      <c r="JB121" s="142"/>
      <c r="JC121" s="142"/>
      <c r="JD121" s="144"/>
    </row>
    <row r="122" spans="151:264">
      <c r="FK122" s="137" t="s">
        <v>1599</v>
      </c>
      <c r="FL122" s="114"/>
      <c r="FM122" s="114"/>
      <c r="FN122" s="114"/>
      <c r="FO122" s="114"/>
      <c r="FP122" s="114"/>
      <c r="FQ122" s="137" t="s">
        <v>2176</v>
      </c>
      <c r="FR122" s="82"/>
      <c r="FS122" s="118"/>
      <c r="FT122" s="118"/>
      <c r="FU122" s="118"/>
      <c r="FV122" s="118"/>
      <c r="FW122" s="119"/>
      <c r="GA122" s="81" t="s">
        <v>2924</v>
      </c>
      <c r="GB122" s="82"/>
      <c r="GC122" s="82"/>
      <c r="GD122" s="82"/>
      <c r="GE122" s="82"/>
      <c r="GF122" s="82"/>
      <c r="GG122" s="81" t="s">
        <v>2919</v>
      </c>
      <c r="GH122" s="82"/>
      <c r="GI122" s="82"/>
      <c r="GJ122" s="82"/>
      <c r="GK122" s="82"/>
      <c r="GL122" s="82"/>
      <c r="GM122" s="83"/>
      <c r="GQ122" s="176" t="s">
        <v>1575</v>
      </c>
      <c r="GR122" s="177"/>
      <c r="GS122" s="177"/>
      <c r="GT122" s="177"/>
      <c r="GU122" s="177"/>
      <c r="GV122" s="177"/>
      <c r="GW122" s="176" t="s">
        <v>2396</v>
      </c>
      <c r="GX122" s="177"/>
      <c r="GY122" s="177"/>
      <c r="GZ122" s="177"/>
      <c r="HA122" s="177"/>
      <c r="HB122" s="177"/>
      <c r="HC122" s="178"/>
      <c r="HG122" s="213" t="s">
        <v>1825</v>
      </c>
      <c r="HH122" s="214"/>
      <c r="HI122" s="214"/>
      <c r="HJ122" s="214"/>
      <c r="HK122" s="214"/>
      <c r="HL122" s="214"/>
      <c r="HM122" s="213" t="s">
        <v>1826</v>
      </c>
      <c r="HN122" s="214"/>
      <c r="HO122" s="214"/>
      <c r="HP122" s="214"/>
      <c r="HQ122" s="214"/>
      <c r="HR122" s="214"/>
      <c r="HS122" s="215"/>
      <c r="HZ122" s="213" t="s">
        <v>1849</v>
      </c>
      <c r="IA122" s="214"/>
      <c r="IB122" s="214"/>
      <c r="IC122" s="214"/>
      <c r="ID122" s="214"/>
      <c r="IE122" s="214"/>
      <c r="IF122" s="213" t="s">
        <v>2705</v>
      </c>
      <c r="IG122" s="214"/>
      <c r="IH122" s="214"/>
      <c r="II122" s="214"/>
      <c r="IJ122" s="214"/>
      <c r="IK122" s="214"/>
      <c r="IL122" s="215"/>
      <c r="IR122" s="192" t="s">
        <v>2170</v>
      </c>
      <c r="IS122" s="142"/>
      <c r="IT122" s="142"/>
      <c r="IU122" s="142"/>
      <c r="IV122" s="142"/>
      <c r="IW122" s="142"/>
      <c r="IX122" s="141" t="s">
        <v>2171</v>
      </c>
      <c r="IY122" s="142"/>
      <c r="IZ122" s="142"/>
      <c r="JA122" s="142"/>
      <c r="JB122" s="142"/>
      <c r="JC122" s="142"/>
      <c r="JD122" s="144"/>
    </row>
    <row r="123" spans="151:264">
      <c r="FK123" s="137" t="s">
        <v>1623</v>
      </c>
      <c r="FL123" s="114"/>
      <c r="FM123" s="114"/>
      <c r="FN123" s="114"/>
      <c r="FO123" s="114"/>
      <c r="FP123" s="114"/>
      <c r="FQ123" s="137" t="s">
        <v>1624</v>
      </c>
      <c r="FR123" s="82"/>
      <c r="FS123" s="82"/>
      <c r="FT123" s="82"/>
      <c r="FU123" s="82"/>
      <c r="FV123" s="82"/>
      <c r="FW123" s="83"/>
      <c r="GA123" s="147" t="s">
        <v>2925</v>
      </c>
      <c r="GB123" s="118"/>
      <c r="GC123" s="118"/>
      <c r="GD123" s="118"/>
      <c r="GE123" s="118"/>
      <c r="GF123" s="118"/>
      <c r="GG123" s="147" t="s">
        <v>2920</v>
      </c>
      <c r="GH123" s="118"/>
      <c r="GI123" s="118"/>
      <c r="GJ123" s="118"/>
      <c r="GK123" s="118"/>
      <c r="GL123" s="118"/>
      <c r="GM123" s="119"/>
      <c r="GQ123" s="180" t="s">
        <v>1645</v>
      </c>
      <c r="GR123" s="181"/>
      <c r="GS123" s="181"/>
      <c r="GT123" s="181"/>
      <c r="GU123" s="181"/>
      <c r="GV123" s="181"/>
      <c r="GW123" s="180" t="s">
        <v>2856</v>
      </c>
      <c r="GX123" s="181"/>
      <c r="GY123" s="181"/>
      <c r="GZ123" s="181"/>
      <c r="HA123" s="181"/>
      <c r="HB123" s="181"/>
      <c r="HC123" s="182"/>
      <c r="HG123" s="213"/>
      <c r="HH123" s="214"/>
      <c r="HI123" s="214"/>
      <c r="HJ123" s="214"/>
      <c r="HK123" s="214"/>
      <c r="HL123" s="214"/>
      <c r="HM123" s="213"/>
      <c r="HN123" s="214"/>
      <c r="HO123" s="214"/>
      <c r="HP123" s="214"/>
      <c r="HQ123" s="214"/>
      <c r="HR123" s="214"/>
      <c r="HS123" s="215"/>
      <c r="HZ123" s="209" t="s">
        <v>1623</v>
      </c>
      <c r="IA123" s="210"/>
      <c r="IB123" s="210"/>
      <c r="IC123" s="210"/>
      <c r="ID123" s="210"/>
      <c r="IE123" s="210"/>
      <c r="IF123" s="209" t="s">
        <v>2710</v>
      </c>
      <c r="IG123" s="210"/>
      <c r="IH123" s="210"/>
      <c r="II123" s="210"/>
      <c r="IJ123" s="210"/>
      <c r="IK123" s="210"/>
      <c r="IL123" s="211"/>
      <c r="IR123" s="192" t="s">
        <v>2188</v>
      </c>
      <c r="IS123" s="142"/>
      <c r="IT123" s="142"/>
      <c r="IU123" s="142"/>
      <c r="IV123" s="142"/>
      <c r="IW123" s="142"/>
      <c r="IX123" s="141" t="s">
        <v>2189</v>
      </c>
      <c r="IY123" s="142"/>
      <c r="IZ123" s="142"/>
      <c r="JA123" s="142"/>
      <c r="JB123" s="142"/>
      <c r="JC123" s="142"/>
      <c r="JD123" s="144"/>
    </row>
    <row r="124" spans="151:264">
      <c r="FK124" s="81" t="s">
        <v>1650</v>
      </c>
      <c r="FL124" s="82"/>
      <c r="FM124" s="82"/>
      <c r="FN124" s="82"/>
      <c r="FO124" s="82"/>
      <c r="FP124" s="82"/>
      <c r="FQ124" s="81" t="s">
        <v>2215</v>
      </c>
      <c r="FR124" s="82"/>
      <c r="FS124" s="82"/>
      <c r="FT124" s="82"/>
      <c r="FU124" s="82"/>
      <c r="FV124" s="82"/>
      <c r="FW124" s="83"/>
      <c r="GA124" s="147" t="s">
        <v>2926</v>
      </c>
      <c r="GB124" s="118"/>
      <c r="GC124" s="118"/>
      <c r="GD124" s="118"/>
      <c r="GE124" s="118"/>
      <c r="GF124" s="118"/>
      <c r="GG124" s="147" t="s">
        <v>2921</v>
      </c>
      <c r="GH124" s="118"/>
      <c r="GI124" s="118"/>
      <c r="GJ124" s="118"/>
      <c r="GK124" s="118"/>
      <c r="GL124" s="118"/>
      <c r="GM124" s="119"/>
      <c r="GQ124" s="180" t="s">
        <v>1721</v>
      </c>
      <c r="GR124" s="181"/>
      <c r="GS124" s="181"/>
      <c r="GT124" s="181"/>
      <c r="GU124" s="181"/>
      <c r="GV124" s="181"/>
      <c r="GW124" s="180" t="s">
        <v>2858</v>
      </c>
      <c r="GX124" s="181"/>
      <c r="GY124" s="181"/>
      <c r="GZ124" s="181"/>
      <c r="HA124" s="181"/>
      <c r="HB124" s="181"/>
      <c r="HC124" s="182"/>
      <c r="HG124" s="216"/>
      <c r="HH124" s="217"/>
      <c r="HI124" s="217"/>
      <c r="HJ124" s="217"/>
      <c r="HK124" s="217"/>
      <c r="HL124" s="217"/>
      <c r="HM124" s="216"/>
      <c r="HN124" s="217"/>
      <c r="HO124" s="217"/>
      <c r="HP124" s="217"/>
      <c r="HQ124" s="217"/>
      <c r="HR124" s="217"/>
      <c r="HS124" s="218"/>
      <c r="HZ124" s="213" t="s">
        <v>2716</v>
      </c>
      <c r="IA124" s="214"/>
      <c r="IB124" s="214"/>
      <c r="IC124" s="214"/>
      <c r="ID124" s="214"/>
      <c r="IE124" s="214"/>
      <c r="IF124" s="213" t="s">
        <v>2717</v>
      </c>
      <c r="IG124" s="214"/>
      <c r="IH124" s="214"/>
      <c r="II124" s="214"/>
      <c r="IJ124" s="214"/>
      <c r="IK124" s="214"/>
      <c r="IL124" s="215"/>
      <c r="IR124" s="192" t="s">
        <v>2208</v>
      </c>
      <c r="IS124" s="142"/>
      <c r="IT124" s="142"/>
      <c r="IU124" s="142"/>
      <c r="IV124" s="142"/>
      <c r="IW124" s="142"/>
      <c r="IX124" s="141" t="s">
        <v>2209</v>
      </c>
      <c r="IY124" s="142"/>
      <c r="IZ124" s="142"/>
      <c r="JA124" s="142"/>
      <c r="JB124" s="142"/>
      <c r="JC124" s="142"/>
      <c r="JD124" s="144"/>
    </row>
    <row r="125" spans="151:264">
      <c r="FK125" s="81" t="s">
        <v>1677</v>
      </c>
      <c r="FL125" s="82"/>
      <c r="FM125" s="82"/>
      <c r="FN125" s="82"/>
      <c r="FO125" s="82"/>
      <c r="FP125" s="82"/>
      <c r="FQ125" s="81" t="s">
        <v>2230</v>
      </c>
      <c r="FR125" s="82"/>
      <c r="FS125" s="82"/>
      <c r="FT125" s="82"/>
      <c r="FU125" s="82"/>
      <c r="FV125" s="82"/>
      <c r="FW125" s="83"/>
      <c r="GA125" s="147" t="s">
        <v>2927</v>
      </c>
      <c r="GB125" s="118"/>
      <c r="GC125" s="118"/>
      <c r="GD125" s="118"/>
      <c r="GE125" s="118"/>
      <c r="GF125" s="118"/>
      <c r="GG125" s="147" t="s">
        <v>2922</v>
      </c>
      <c r="GH125" s="118"/>
      <c r="GI125" s="118"/>
      <c r="GJ125" s="118"/>
      <c r="GK125" s="118"/>
      <c r="GL125" s="118"/>
      <c r="GM125" s="119"/>
      <c r="GQ125" s="180" t="s">
        <v>1798</v>
      </c>
      <c r="GR125" s="181"/>
      <c r="GS125" s="181"/>
      <c r="GT125" s="181"/>
      <c r="GU125" s="181"/>
      <c r="GV125" s="181"/>
      <c r="GW125" s="180" t="s">
        <v>2503</v>
      </c>
      <c r="GX125" s="181"/>
      <c r="GY125" s="181"/>
      <c r="GZ125" s="181"/>
      <c r="HA125" s="181"/>
      <c r="HB125" s="181"/>
      <c r="HC125" s="182"/>
      <c r="HZ125" s="213" t="s">
        <v>2723</v>
      </c>
      <c r="IA125" s="214"/>
      <c r="IB125" s="214"/>
      <c r="IC125" s="214"/>
      <c r="ID125" s="214"/>
      <c r="IE125" s="214"/>
      <c r="IF125" s="213" t="s">
        <v>2724</v>
      </c>
      <c r="IG125" s="214"/>
      <c r="IH125" s="214"/>
      <c r="II125" s="214"/>
      <c r="IJ125" s="214"/>
      <c r="IK125" s="214"/>
      <c r="IL125" s="215"/>
      <c r="IR125" s="192" t="s">
        <v>2228</v>
      </c>
      <c r="IS125" s="142"/>
      <c r="IT125" s="142"/>
      <c r="IU125" s="142"/>
      <c r="IV125" s="142"/>
      <c r="IW125" s="142"/>
      <c r="IX125" s="141" t="s">
        <v>2229</v>
      </c>
      <c r="IY125" s="142"/>
      <c r="IZ125" s="142"/>
      <c r="JA125" s="142"/>
      <c r="JB125" s="142"/>
      <c r="JC125" s="142"/>
      <c r="JD125" s="144"/>
    </row>
    <row r="126" spans="151:264">
      <c r="FK126" s="81" t="s">
        <v>1701</v>
      </c>
      <c r="FL126" s="82"/>
      <c r="FM126" s="82"/>
      <c r="FN126" s="82"/>
      <c r="FO126" s="82"/>
      <c r="FP126" s="82"/>
      <c r="FQ126" s="81" t="s">
        <v>2249</v>
      </c>
      <c r="FR126" s="82"/>
      <c r="FS126" s="82"/>
      <c r="FT126" s="82"/>
      <c r="FU126" s="82"/>
      <c r="FV126" s="82"/>
      <c r="FW126" s="83"/>
      <c r="GA126" s="81"/>
      <c r="GB126" s="82"/>
      <c r="GC126" s="82"/>
      <c r="GD126" s="82"/>
      <c r="GE126" s="82"/>
      <c r="GF126" s="82"/>
      <c r="GG126" s="81"/>
      <c r="GH126" s="82"/>
      <c r="GI126" s="82"/>
      <c r="GJ126" s="82"/>
      <c r="GK126" s="82"/>
      <c r="GL126" s="82"/>
      <c r="GM126" s="83"/>
      <c r="GQ126" s="180" t="s">
        <v>1871</v>
      </c>
      <c r="GR126" s="181"/>
      <c r="GS126" s="181"/>
      <c r="GT126" s="181"/>
      <c r="GU126" s="181"/>
      <c r="GV126" s="181"/>
      <c r="GW126" s="180" t="s">
        <v>1872</v>
      </c>
      <c r="GX126" s="181"/>
      <c r="GY126" s="181"/>
      <c r="GZ126" s="181"/>
      <c r="HA126" s="181"/>
      <c r="HB126" s="181"/>
      <c r="HC126" s="182"/>
      <c r="HZ126" s="213" t="s">
        <v>2729</v>
      </c>
      <c r="IA126" s="214"/>
      <c r="IB126" s="214"/>
      <c r="IC126" s="214"/>
      <c r="ID126" s="214"/>
      <c r="IE126" s="214"/>
      <c r="IF126" s="213" t="s">
        <v>2730</v>
      </c>
      <c r="IG126" s="214"/>
      <c r="IH126" s="214"/>
      <c r="II126" s="214"/>
      <c r="IJ126" s="214"/>
      <c r="IK126" s="214"/>
      <c r="IL126" s="215"/>
      <c r="IR126" s="192" t="s">
        <v>2246</v>
      </c>
      <c r="IS126" s="142"/>
      <c r="IT126" s="142"/>
      <c r="IU126" s="142"/>
      <c r="IV126" s="142"/>
      <c r="IW126" s="142"/>
      <c r="IX126" s="141" t="s">
        <v>2247</v>
      </c>
      <c r="IY126" s="142"/>
      <c r="IZ126" s="142"/>
      <c r="JA126" s="142"/>
      <c r="JB126" s="142"/>
      <c r="JC126" s="142"/>
      <c r="JD126" s="144"/>
    </row>
    <row r="127" spans="151:264">
      <c r="FK127" s="81" t="s">
        <v>1725</v>
      </c>
      <c r="FL127" s="82"/>
      <c r="FM127" s="82"/>
      <c r="FN127" s="82"/>
      <c r="FO127" s="82"/>
      <c r="FP127" s="82"/>
      <c r="FQ127" s="81" t="s">
        <v>1874</v>
      </c>
      <c r="FR127" s="82"/>
      <c r="FS127" s="82"/>
      <c r="FT127" s="82"/>
      <c r="FU127" s="82"/>
      <c r="FV127" s="82"/>
      <c r="FW127" s="83"/>
      <c r="GA127" s="84"/>
      <c r="GB127" s="85"/>
      <c r="GC127" s="85"/>
      <c r="GD127" s="85"/>
      <c r="GE127" s="85"/>
      <c r="GF127" s="85"/>
      <c r="GG127" s="84"/>
      <c r="GH127" s="85"/>
      <c r="GI127" s="85"/>
      <c r="GJ127" s="85"/>
      <c r="GK127" s="85"/>
      <c r="GL127" s="85"/>
      <c r="GM127" s="86"/>
      <c r="GQ127" s="180" t="s">
        <v>1942</v>
      </c>
      <c r="GR127" s="181"/>
      <c r="GS127" s="181"/>
      <c r="GT127" s="181"/>
      <c r="GU127" s="181"/>
      <c r="GV127" s="181"/>
      <c r="GW127" s="180" t="s">
        <v>1943</v>
      </c>
      <c r="GX127" s="181"/>
      <c r="GY127" s="181"/>
      <c r="GZ127" s="181"/>
      <c r="HA127" s="181"/>
      <c r="HB127" s="181"/>
      <c r="HC127" s="182"/>
      <c r="HZ127" s="213" t="s">
        <v>2733</v>
      </c>
      <c r="IA127" s="214"/>
      <c r="IB127" s="214"/>
      <c r="IC127" s="214"/>
      <c r="ID127" s="214"/>
      <c r="IE127" s="214"/>
      <c r="IF127" s="213" t="s">
        <v>2734</v>
      </c>
      <c r="IG127" s="214"/>
      <c r="IH127" s="214"/>
      <c r="II127" s="214"/>
      <c r="IJ127" s="214"/>
      <c r="IK127" s="214"/>
      <c r="IL127" s="215"/>
      <c r="IR127" s="192" t="s">
        <v>2261</v>
      </c>
      <c r="IS127" s="142"/>
      <c r="IT127" s="142"/>
      <c r="IU127" s="142"/>
      <c r="IV127" s="142"/>
      <c r="IW127" s="142"/>
      <c r="IX127" s="141" t="s">
        <v>2262</v>
      </c>
      <c r="IY127" s="142"/>
      <c r="IZ127" s="142"/>
      <c r="JA127" s="142"/>
      <c r="JB127" s="142"/>
      <c r="JC127" s="142"/>
      <c r="JD127" s="144"/>
    </row>
    <row r="128" spans="151:264">
      <c r="FK128" s="81" t="s">
        <v>1750</v>
      </c>
      <c r="FL128" s="82"/>
      <c r="FM128" s="82"/>
      <c r="FN128" s="82"/>
      <c r="FO128" s="82"/>
      <c r="FP128" s="82"/>
      <c r="FQ128" s="81" t="s">
        <v>2279</v>
      </c>
      <c r="FR128" s="82"/>
      <c r="FS128" s="82"/>
      <c r="FT128" s="82"/>
      <c r="FU128" s="82"/>
      <c r="FV128" s="82"/>
      <c r="FW128" s="83"/>
      <c r="GQ128" s="180" t="s">
        <v>2010</v>
      </c>
      <c r="GR128" s="181"/>
      <c r="GS128" s="181"/>
      <c r="GT128" s="181"/>
      <c r="GU128" s="181"/>
      <c r="GV128" s="181"/>
      <c r="GW128" s="180" t="s">
        <v>2011</v>
      </c>
      <c r="GX128" s="181"/>
      <c r="GY128" s="181"/>
      <c r="GZ128" s="181"/>
      <c r="HA128" s="181"/>
      <c r="HB128" s="181"/>
      <c r="HC128" s="182"/>
      <c r="HZ128" s="213" t="s">
        <v>2738</v>
      </c>
      <c r="IA128" s="214"/>
      <c r="IB128" s="214"/>
      <c r="IC128" s="214"/>
      <c r="ID128" s="214"/>
      <c r="IE128" s="214"/>
      <c r="IF128" s="213" t="s">
        <v>2739</v>
      </c>
      <c r="IG128" s="214"/>
      <c r="IH128" s="214"/>
      <c r="II128" s="214"/>
      <c r="IJ128" s="214"/>
      <c r="IK128" s="214"/>
      <c r="IL128" s="215"/>
      <c r="IR128" s="192" t="s">
        <v>2275</v>
      </c>
      <c r="IS128" s="142"/>
      <c r="IT128" s="142"/>
      <c r="IU128" s="142"/>
      <c r="IV128" s="142"/>
      <c r="IW128" s="142"/>
      <c r="IX128" s="141" t="s">
        <v>2276</v>
      </c>
      <c r="IY128" s="142"/>
      <c r="IZ128" s="142"/>
      <c r="JA128" s="142"/>
      <c r="JB128" s="142"/>
      <c r="JC128" s="142"/>
      <c r="JD128" s="144"/>
    </row>
    <row r="129" spans="167:264">
      <c r="FK129" s="81" t="s">
        <v>1776</v>
      </c>
      <c r="FL129" s="82"/>
      <c r="FM129" s="82"/>
      <c r="FN129" s="82"/>
      <c r="FO129" s="82"/>
      <c r="FP129" s="82"/>
      <c r="FQ129" s="81" t="s">
        <v>1777</v>
      </c>
      <c r="FR129" s="82"/>
      <c r="FS129" s="82"/>
      <c r="FT129" s="82"/>
      <c r="FU129" s="82"/>
      <c r="FV129" s="82"/>
      <c r="FW129" s="83"/>
      <c r="GA129" t="s">
        <v>2782</v>
      </c>
      <c r="GQ129" s="180" t="s">
        <v>2086</v>
      </c>
      <c r="GR129" s="181"/>
      <c r="GS129" s="181"/>
      <c r="GT129" s="181"/>
      <c r="GU129" s="181"/>
      <c r="GV129" s="181"/>
      <c r="GW129" s="180" t="s">
        <v>2087</v>
      </c>
      <c r="GX129" s="181"/>
      <c r="GY129" s="181"/>
      <c r="GZ129" s="181"/>
      <c r="HA129" s="181"/>
      <c r="HB129" s="181"/>
      <c r="HC129" s="182"/>
      <c r="HZ129" s="213" t="s">
        <v>1965</v>
      </c>
      <c r="IA129" s="214"/>
      <c r="IB129" s="214"/>
      <c r="IC129" s="214"/>
      <c r="ID129" s="214"/>
      <c r="IE129" s="214"/>
      <c r="IF129" s="213" t="s">
        <v>2745</v>
      </c>
      <c r="IG129" s="214"/>
      <c r="IH129" s="214"/>
      <c r="II129" s="214"/>
      <c r="IJ129" s="214"/>
      <c r="IK129" s="214"/>
      <c r="IL129" s="215"/>
      <c r="IR129" s="192" t="s">
        <v>2294</v>
      </c>
      <c r="IS129" s="142"/>
      <c r="IT129" s="142"/>
      <c r="IU129" s="142"/>
      <c r="IV129" s="142"/>
      <c r="IW129" s="142"/>
      <c r="IX129" s="141" t="s">
        <v>2295</v>
      </c>
      <c r="IY129" s="142"/>
      <c r="IZ129" s="142"/>
      <c r="JA129" s="142"/>
      <c r="JB129" s="142"/>
      <c r="JC129" s="142"/>
      <c r="JD129" s="144"/>
    </row>
    <row r="130" spans="167:264" ht="17.25">
      <c r="FK130" s="81" t="s">
        <v>362</v>
      </c>
      <c r="FL130" s="82"/>
      <c r="FM130" s="82"/>
      <c r="FN130" s="82"/>
      <c r="FO130" s="82"/>
      <c r="FP130" s="82"/>
      <c r="FQ130" s="81" t="s">
        <v>2298</v>
      </c>
      <c r="FR130" s="82"/>
      <c r="FS130" s="82"/>
      <c r="FT130" s="82"/>
      <c r="FU130" s="82"/>
      <c r="FV130" s="82"/>
      <c r="FW130" s="83"/>
      <c r="GA130" s="103" t="s">
        <v>1561</v>
      </c>
      <c r="GB130" s="104"/>
      <c r="GC130" s="104"/>
      <c r="GD130" s="104"/>
      <c r="GE130" s="104"/>
      <c r="GF130" s="104"/>
      <c r="GG130" s="105" t="s">
        <v>2788</v>
      </c>
      <c r="GH130" s="104"/>
      <c r="GI130" s="104"/>
      <c r="GJ130" s="104"/>
      <c r="GK130" s="104"/>
      <c r="GL130" s="104"/>
      <c r="GM130" s="106"/>
      <c r="GQ130" s="180" t="s">
        <v>2155</v>
      </c>
      <c r="GR130" s="181"/>
      <c r="GS130" s="181"/>
      <c r="GT130" s="181"/>
      <c r="GU130" s="181"/>
      <c r="GV130" s="181"/>
      <c r="GW130" s="180" t="s">
        <v>2156</v>
      </c>
      <c r="GX130" s="181"/>
      <c r="GY130" s="181"/>
      <c r="GZ130" s="181"/>
      <c r="HA130" s="181"/>
      <c r="HB130" s="181"/>
      <c r="HC130" s="182"/>
      <c r="HZ130" s="213" t="s">
        <v>2013</v>
      </c>
      <c r="IA130" s="214"/>
      <c r="IB130" s="214"/>
      <c r="IC130" s="214"/>
      <c r="ID130" s="214"/>
      <c r="IE130" s="214"/>
      <c r="IF130" s="213" t="s">
        <v>2748</v>
      </c>
      <c r="IG130" s="214"/>
      <c r="IH130" s="214"/>
      <c r="II130" s="214"/>
      <c r="IJ130" s="214"/>
      <c r="IK130" s="214"/>
      <c r="IL130" s="215"/>
      <c r="IR130" s="192" t="s">
        <v>2312</v>
      </c>
      <c r="IS130" s="142"/>
      <c r="IT130" s="142"/>
      <c r="IU130" s="142"/>
      <c r="IV130" s="142"/>
      <c r="IW130" s="142"/>
      <c r="IX130" s="141" t="s">
        <v>2313</v>
      </c>
      <c r="IY130" s="142"/>
      <c r="IZ130" s="142"/>
      <c r="JA130" s="142"/>
      <c r="JB130" s="142"/>
      <c r="JC130" s="142"/>
      <c r="JD130" s="144"/>
    </row>
    <row r="131" spans="167:264">
      <c r="FK131" s="81" t="s">
        <v>1825</v>
      </c>
      <c r="FL131" s="82"/>
      <c r="FM131" s="82"/>
      <c r="FN131" s="82"/>
      <c r="FO131" s="82"/>
      <c r="FP131" s="82"/>
      <c r="FQ131" s="81" t="s">
        <v>1826</v>
      </c>
      <c r="FR131" s="82"/>
      <c r="FS131" s="82"/>
      <c r="FT131" s="82"/>
      <c r="FU131" s="82"/>
      <c r="FV131" s="82"/>
      <c r="FW131" s="83"/>
      <c r="GA131" s="113" t="s">
        <v>1568</v>
      </c>
      <c r="GB131" s="114"/>
      <c r="GC131" s="114"/>
      <c r="GD131" s="114"/>
      <c r="GE131" s="114"/>
      <c r="GF131" s="114"/>
      <c r="GG131" s="113" t="s">
        <v>2791</v>
      </c>
      <c r="GH131" s="114"/>
      <c r="GI131" s="114"/>
      <c r="GJ131" s="114"/>
      <c r="GK131" s="114"/>
      <c r="GL131" s="114"/>
      <c r="GM131" s="115"/>
      <c r="GQ131" s="180" t="s">
        <v>2212</v>
      </c>
      <c r="GR131" s="181"/>
      <c r="GS131" s="181"/>
      <c r="GT131" s="181"/>
      <c r="GU131" s="181"/>
      <c r="GV131" s="181"/>
      <c r="GW131" s="180" t="s">
        <v>2213</v>
      </c>
      <c r="GX131" s="181"/>
      <c r="GY131" s="181"/>
      <c r="GZ131" s="181"/>
      <c r="HA131" s="181"/>
      <c r="HB131" s="181"/>
      <c r="HC131" s="182"/>
      <c r="HZ131" s="213" t="s">
        <v>1898</v>
      </c>
      <c r="IA131" s="214"/>
      <c r="IB131" s="214"/>
      <c r="IC131" s="214"/>
      <c r="ID131" s="214"/>
      <c r="IE131" s="214"/>
      <c r="IF131" s="213" t="s">
        <v>2752</v>
      </c>
      <c r="IG131" s="214"/>
      <c r="IH131" s="214"/>
      <c r="II131" s="214"/>
      <c r="IJ131" s="214"/>
      <c r="IK131" s="214"/>
      <c r="IL131" s="215"/>
      <c r="IR131" s="192" t="s">
        <v>2326</v>
      </c>
      <c r="IS131" s="142"/>
      <c r="IT131" s="142"/>
      <c r="IU131" s="142"/>
      <c r="IV131" s="142"/>
      <c r="IW131" s="142"/>
      <c r="IX131" s="141" t="s">
        <v>2327</v>
      </c>
      <c r="IY131" s="142"/>
      <c r="IZ131" s="142"/>
      <c r="JA131" s="142"/>
      <c r="JB131" s="142"/>
      <c r="JC131" s="142"/>
      <c r="JD131" s="144"/>
    </row>
    <row r="132" spans="167:264">
      <c r="FK132" s="179" t="s">
        <v>2348</v>
      </c>
      <c r="FL132" s="82"/>
      <c r="FM132" s="82"/>
      <c r="FN132" s="82"/>
      <c r="FO132" s="82"/>
      <c r="FP132" s="82"/>
      <c r="FQ132" s="81" t="s">
        <v>2349</v>
      </c>
      <c r="FR132" s="82"/>
      <c r="FS132" s="82"/>
      <c r="FT132" s="82"/>
      <c r="FU132" s="82"/>
      <c r="FV132" s="82"/>
      <c r="FW132" s="83"/>
      <c r="GA132" s="113" t="s">
        <v>1572</v>
      </c>
      <c r="GB132" s="114"/>
      <c r="GC132" s="114"/>
      <c r="GD132" s="114"/>
      <c r="GE132" s="114"/>
      <c r="GF132" s="114"/>
      <c r="GG132" s="113" t="s">
        <v>1573</v>
      </c>
      <c r="GH132" s="114"/>
      <c r="GI132" s="114"/>
      <c r="GJ132" s="114"/>
      <c r="GK132" s="114"/>
      <c r="GL132" s="114"/>
      <c r="GM132" s="115"/>
      <c r="GQ132" s="180"/>
      <c r="GR132" s="181"/>
      <c r="GS132" s="181"/>
      <c r="GT132" s="181"/>
      <c r="GU132" s="181"/>
      <c r="GV132" s="181"/>
      <c r="GW132" s="180"/>
      <c r="GX132" s="181"/>
      <c r="GY132" s="181"/>
      <c r="GZ132" s="181"/>
      <c r="HA132" s="181"/>
      <c r="HB132" s="181"/>
      <c r="HC132" s="182"/>
      <c r="HZ132" s="213" t="s">
        <v>1922</v>
      </c>
      <c r="IA132" s="214"/>
      <c r="IB132" s="214"/>
      <c r="IC132" s="214"/>
      <c r="ID132" s="214"/>
      <c r="IE132" s="214"/>
      <c r="IF132" s="213" t="s">
        <v>2758</v>
      </c>
      <c r="IG132" s="214"/>
      <c r="IH132" s="214"/>
      <c r="II132" s="214"/>
      <c r="IJ132" s="214"/>
      <c r="IK132" s="214"/>
      <c r="IL132" s="215"/>
      <c r="IR132" s="192" t="s">
        <v>2342</v>
      </c>
      <c r="IS132" s="142"/>
      <c r="IT132" s="142"/>
      <c r="IU132" s="142"/>
      <c r="IV132" s="142"/>
      <c r="IW132" s="142"/>
      <c r="IX132" s="141" t="s">
        <v>2343</v>
      </c>
      <c r="IY132" s="142"/>
      <c r="IZ132" s="142"/>
      <c r="JA132" s="142"/>
      <c r="JB132" s="142"/>
      <c r="JC132" s="142"/>
      <c r="JD132" s="144"/>
    </row>
    <row r="133" spans="167:264">
      <c r="FK133" s="81"/>
      <c r="FL133" s="82"/>
      <c r="FM133" s="82"/>
      <c r="FN133" s="82"/>
      <c r="FO133" s="82"/>
      <c r="FP133" s="82"/>
      <c r="FQ133" s="81"/>
      <c r="FR133" s="82"/>
      <c r="FS133" s="82"/>
      <c r="FT133" s="82"/>
      <c r="FU133" s="82"/>
      <c r="FV133" s="82"/>
      <c r="FW133" s="83"/>
      <c r="GA133" s="113" t="s">
        <v>1575</v>
      </c>
      <c r="GB133" s="114"/>
      <c r="GC133" s="114"/>
      <c r="GD133" s="114"/>
      <c r="GE133" s="114"/>
      <c r="GF133" s="114"/>
      <c r="GG133" s="113" t="s">
        <v>2009</v>
      </c>
      <c r="GH133" s="114"/>
      <c r="GI133" s="114"/>
      <c r="GJ133" s="114"/>
      <c r="GK133" s="114"/>
      <c r="GL133" s="114"/>
      <c r="GM133" s="115"/>
      <c r="GQ133" s="186"/>
      <c r="GR133" s="187"/>
      <c r="GS133" s="187"/>
      <c r="GT133" s="187"/>
      <c r="GU133" s="187"/>
      <c r="GV133" s="187"/>
      <c r="GW133" s="186"/>
      <c r="GX133" s="187"/>
      <c r="GY133" s="187"/>
      <c r="GZ133" s="187"/>
      <c r="HA133" s="187"/>
      <c r="HB133" s="187"/>
      <c r="HC133" s="188"/>
      <c r="HZ133" s="213" t="s">
        <v>1944</v>
      </c>
      <c r="IA133" s="214"/>
      <c r="IB133" s="214"/>
      <c r="IC133" s="214"/>
      <c r="ID133" s="214"/>
      <c r="IE133" s="214"/>
      <c r="IF133" s="213" t="s">
        <v>2762</v>
      </c>
      <c r="IG133" s="214"/>
      <c r="IH133" s="214"/>
      <c r="II133" s="214"/>
      <c r="IJ133" s="214"/>
      <c r="IK133" s="214"/>
      <c r="IL133" s="215"/>
      <c r="IR133" s="192" t="s">
        <v>2362</v>
      </c>
      <c r="IS133" s="142"/>
      <c r="IT133" s="142"/>
      <c r="IU133" s="142"/>
      <c r="IV133" s="142"/>
      <c r="IW133" s="142"/>
      <c r="IX133" s="141" t="s">
        <v>2363</v>
      </c>
      <c r="IY133" s="142"/>
      <c r="IZ133" s="142"/>
      <c r="JA133" s="142"/>
      <c r="JB133" s="142"/>
      <c r="JC133" s="142"/>
      <c r="JD133" s="144"/>
    </row>
    <row r="134" spans="167:264">
      <c r="FK134" s="84"/>
      <c r="FL134" s="85"/>
      <c r="FM134" s="85"/>
      <c r="FN134" s="85"/>
      <c r="FO134" s="85"/>
      <c r="FP134" s="85"/>
      <c r="FQ134" s="84"/>
      <c r="FR134" s="85"/>
      <c r="FS134" s="85"/>
      <c r="FT134" s="85"/>
      <c r="FU134" s="85"/>
      <c r="FV134" s="85"/>
      <c r="FW134" s="86"/>
      <c r="GA134" s="81" t="s">
        <v>1597</v>
      </c>
      <c r="GB134" s="82"/>
      <c r="GC134" s="82"/>
      <c r="GD134" s="82"/>
      <c r="GE134" s="82"/>
      <c r="GF134" s="82"/>
      <c r="GG134" s="81" t="s">
        <v>2799</v>
      </c>
      <c r="GH134" s="82"/>
      <c r="GI134" s="82"/>
      <c r="GJ134" s="82"/>
      <c r="GK134" s="82"/>
      <c r="GL134" s="82"/>
      <c r="GM134" s="83"/>
      <c r="GQ134" s="180"/>
      <c r="GR134" s="181"/>
      <c r="GS134" s="181"/>
      <c r="GT134" s="181"/>
      <c r="GU134" s="181"/>
      <c r="GV134" s="181"/>
      <c r="GW134" s="180"/>
      <c r="GX134" s="181"/>
      <c r="GY134" s="181"/>
      <c r="GZ134" s="181"/>
      <c r="HA134" s="181"/>
      <c r="HB134" s="181"/>
      <c r="HC134" s="182"/>
      <c r="HZ134" s="213"/>
      <c r="IA134" s="214"/>
      <c r="IB134" s="214"/>
      <c r="IC134" s="214"/>
      <c r="ID134" s="214"/>
      <c r="IE134" s="214"/>
      <c r="IF134" s="213"/>
      <c r="IG134" s="214"/>
      <c r="IH134" s="214"/>
      <c r="II134" s="214"/>
      <c r="IJ134" s="214"/>
      <c r="IK134" s="214"/>
      <c r="IL134" s="215"/>
      <c r="IR134" s="192" t="s">
        <v>2864</v>
      </c>
      <c r="IS134" s="142"/>
      <c r="IT134" s="142"/>
      <c r="IU134" s="142"/>
      <c r="IV134" s="142"/>
      <c r="IW134" s="142"/>
      <c r="IX134" s="141" t="s">
        <v>2378</v>
      </c>
      <c r="IY134" s="142"/>
      <c r="IZ134" s="142"/>
      <c r="JA134" s="142"/>
      <c r="JB134" s="142"/>
      <c r="JC134" s="142"/>
      <c r="JD134" s="144"/>
    </row>
    <row r="135" spans="167:264">
      <c r="GA135" s="113" t="s">
        <v>1574</v>
      </c>
      <c r="GB135" s="114"/>
      <c r="GC135" s="114"/>
      <c r="GD135" s="114"/>
      <c r="GE135" s="114"/>
      <c r="GF135" s="114"/>
      <c r="GG135" s="113" t="s">
        <v>2803</v>
      </c>
      <c r="GH135" s="114"/>
      <c r="GI135" s="114"/>
      <c r="GJ135" s="114"/>
      <c r="GK135" s="114"/>
      <c r="GL135" s="114"/>
      <c r="GM135" s="115"/>
      <c r="GQ135" s="180"/>
      <c r="GR135" s="181"/>
      <c r="GS135" s="181"/>
      <c r="GT135" s="181"/>
      <c r="GU135" s="181"/>
      <c r="GV135" s="181"/>
      <c r="GW135" s="180"/>
      <c r="GX135" s="181"/>
      <c r="GY135" s="181"/>
      <c r="GZ135" s="181"/>
      <c r="HA135" s="181"/>
      <c r="HB135" s="181"/>
      <c r="HC135" s="182"/>
      <c r="HZ135" s="216"/>
      <c r="IA135" s="217"/>
      <c r="IB135" s="217"/>
      <c r="IC135" s="217"/>
      <c r="ID135" s="217"/>
      <c r="IE135" s="217"/>
      <c r="IF135" s="216"/>
      <c r="IG135" s="217"/>
      <c r="IH135" s="217"/>
      <c r="II135" s="217"/>
      <c r="IJ135" s="217"/>
      <c r="IK135" s="217"/>
      <c r="IL135" s="218"/>
      <c r="IR135" s="192" t="s">
        <v>2867</v>
      </c>
      <c r="IS135" s="142"/>
      <c r="IT135" s="142"/>
      <c r="IU135" s="142"/>
      <c r="IV135" s="142"/>
      <c r="IW135" s="142"/>
      <c r="IX135" s="141" t="s">
        <v>2394</v>
      </c>
      <c r="IY135" s="142"/>
      <c r="IZ135" s="142"/>
      <c r="JA135" s="142"/>
      <c r="JB135" s="142"/>
      <c r="JC135" s="142"/>
      <c r="JD135" s="144"/>
    </row>
    <row r="136" spans="167:264">
      <c r="GA136" s="113" t="s">
        <v>1647</v>
      </c>
      <c r="GB136" s="114"/>
      <c r="GC136" s="114"/>
      <c r="GD136" s="114"/>
      <c r="GE136" s="114"/>
      <c r="GF136" s="114"/>
      <c r="GG136" s="113" t="s">
        <v>2808</v>
      </c>
      <c r="GH136" s="114"/>
      <c r="GI136" s="114"/>
      <c r="GJ136" s="114"/>
      <c r="GK136" s="114"/>
      <c r="GL136" s="114"/>
      <c r="GM136" s="115"/>
      <c r="GQ136" s="186"/>
      <c r="GR136" s="187"/>
      <c r="GS136" s="187"/>
      <c r="GT136" s="187"/>
      <c r="GU136" s="187"/>
      <c r="GV136" s="187"/>
      <c r="GW136" s="186"/>
      <c r="GX136" s="187"/>
      <c r="GY136" s="187"/>
      <c r="GZ136" s="187"/>
      <c r="HA136" s="187"/>
      <c r="HB136" s="187"/>
      <c r="HC136" s="188"/>
      <c r="IR136" s="192" t="s">
        <v>2412</v>
      </c>
      <c r="IS136" s="142"/>
      <c r="IT136" s="142"/>
      <c r="IU136" s="142"/>
      <c r="IV136" s="142"/>
      <c r="IW136" s="142"/>
      <c r="IX136" s="141" t="s">
        <v>2411</v>
      </c>
      <c r="IY136" s="142"/>
      <c r="IZ136" s="142"/>
      <c r="JA136" s="142"/>
      <c r="JB136" s="142"/>
      <c r="JC136" s="142"/>
      <c r="JD136" s="144"/>
    </row>
    <row r="137" spans="167:264">
      <c r="FK137" t="s">
        <v>1543</v>
      </c>
      <c r="GA137" s="81" t="s">
        <v>1674</v>
      </c>
      <c r="GB137" s="82"/>
      <c r="GC137" s="82"/>
      <c r="GD137" s="82"/>
      <c r="GE137" s="82"/>
      <c r="GF137" s="82"/>
      <c r="GG137" s="81" t="s">
        <v>1726</v>
      </c>
      <c r="GH137" s="82"/>
      <c r="GI137" s="82"/>
      <c r="GJ137" s="82"/>
      <c r="GK137" s="82"/>
      <c r="GL137" s="82"/>
      <c r="GM137" s="83"/>
      <c r="IR137" s="192" t="s">
        <v>2870</v>
      </c>
      <c r="IS137" s="142"/>
      <c r="IT137" s="142"/>
      <c r="IU137" s="142"/>
      <c r="IV137" s="142"/>
      <c r="IW137" s="142"/>
      <c r="IX137" s="141" t="s">
        <v>2430</v>
      </c>
      <c r="IY137" s="142"/>
      <c r="IZ137" s="142"/>
      <c r="JA137" s="142"/>
      <c r="JB137" s="142"/>
      <c r="JC137" s="142"/>
      <c r="JD137" s="144"/>
    </row>
    <row r="138" spans="167:264" ht="17.25">
      <c r="FK138" s="103" t="s">
        <v>2796</v>
      </c>
      <c r="FL138" s="104"/>
      <c r="FM138" s="104"/>
      <c r="FN138" s="104"/>
      <c r="FO138" s="104"/>
      <c r="FP138" s="104"/>
      <c r="FQ138" s="105" t="s">
        <v>2797</v>
      </c>
      <c r="FR138" s="104"/>
      <c r="FS138" s="104"/>
      <c r="FT138" s="104"/>
      <c r="FU138" s="104"/>
      <c r="FV138" s="104"/>
      <c r="FW138" s="106"/>
      <c r="GA138" s="81" t="s">
        <v>1699</v>
      </c>
      <c r="GB138" s="82"/>
      <c r="GC138" s="82"/>
      <c r="GD138" s="82"/>
      <c r="GE138" s="82"/>
      <c r="GF138" s="82"/>
      <c r="GG138" s="81" t="s">
        <v>2815</v>
      </c>
      <c r="GH138" s="82"/>
      <c r="GI138" s="82"/>
      <c r="GJ138" s="82"/>
      <c r="GK138" s="82"/>
      <c r="GL138" s="82"/>
      <c r="GM138" s="83"/>
      <c r="IR138" s="192" t="s">
        <v>2873</v>
      </c>
      <c r="IS138" s="142"/>
      <c r="IT138" s="142"/>
      <c r="IU138" s="142"/>
      <c r="IV138" s="142"/>
      <c r="IW138" s="142"/>
      <c r="IX138" s="141" t="s">
        <v>2449</v>
      </c>
      <c r="IY138" s="142"/>
      <c r="IZ138" s="142"/>
      <c r="JA138" s="142"/>
      <c r="JB138" s="142"/>
      <c r="JC138" s="142"/>
      <c r="JD138" s="144"/>
    </row>
    <row r="139" spans="167:264">
      <c r="FK139" s="147" t="s">
        <v>1571</v>
      </c>
      <c r="FL139" s="118"/>
      <c r="FM139" s="118"/>
      <c r="FN139" s="118"/>
      <c r="FO139" s="118"/>
      <c r="FP139" s="118"/>
      <c r="FQ139" s="147" t="s">
        <v>2590</v>
      </c>
      <c r="FR139" s="118"/>
      <c r="FS139" s="118"/>
      <c r="FT139" s="118"/>
      <c r="FU139" s="118"/>
      <c r="FV139" s="118"/>
      <c r="FW139" s="119"/>
      <c r="GA139" s="81" t="s">
        <v>1723</v>
      </c>
      <c r="GB139" s="82"/>
      <c r="GC139" s="82"/>
      <c r="GD139" s="82"/>
      <c r="GE139" s="82"/>
      <c r="GF139" s="82"/>
      <c r="GG139" s="81" t="s">
        <v>2818</v>
      </c>
      <c r="GH139" s="82"/>
      <c r="GI139" s="82"/>
      <c r="GJ139" s="82"/>
      <c r="GK139" s="82"/>
      <c r="GL139" s="82"/>
      <c r="GM139" s="83"/>
      <c r="IR139" s="192" t="s">
        <v>2875</v>
      </c>
      <c r="IS139" s="142"/>
      <c r="IT139" s="142"/>
      <c r="IU139" s="142"/>
      <c r="IV139" s="142"/>
      <c r="IW139" s="142"/>
      <c r="IX139" s="141" t="s">
        <v>2465</v>
      </c>
      <c r="IY139" s="142"/>
      <c r="IZ139" s="142"/>
      <c r="JA139" s="142"/>
      <c r="JB139" s="142"/>
      <c r="JC139" s="142"/>
      <c r="JD139" s="144"/>
    </row>
    <row r="140" spans="167:264">
      <c r="FK140" s="147" t="s">
        <v>1574</v>
      </c>
      <c r="FL140" s="118"/>
      <c r="FM140" s="118"/>
      <c r="FN140" s="118"/>
      <c r="FO140" s="118"/>
      <c r="FP140" s="118"/>
      <c r="FQ140" s="147" t="s">
        <v>2064</v>
      </c>
      <c r="FR140" s="118"/>
      <c r="FS140" s="118"/>
      <c r="FT140" s="118"/>
      <c r="FU140" s="118"/>
      <c r="FV140" s="118"/>
      <c r="FW140" s="119"/>
      <c r="GA140" s="81" t="s">
        <v>1747</v>
      </c>
      <c r="GB140" s="82"/>
      <c r="GC140" s="82"/>
      <c r="GD140" s="82"/>
      <c r="GE140" s="82"/>
      <c r="GF140" s="82"/>
      <c r="GG140" s="81" t="s">
        <v>1748</v>
      </c>
      <c r="GH140" s="82"/>
      <c r="GI140" s="82"/>
      <c r="GJ140" s="82"/>
      <c r="GK140" s="82"/>
      <c r="GL140" s="82"/>
      <c r="GM140" s="83"/>
      <c r="IR140" s="192" t="s">
        <v>2484</v>
      </c>
      <c r="IS140" s="142"/>
      <c r="IT140" s="142"/>
      <c r="IU140" s="142"/>
      <c r="IV140" s="142"/>
      <c r="IW140" s="142"/>
      <c r="IX140" s="141" t="s">
        <v>2483</v>
      </c>
      <c r="IY140" s="142"/>
      <c r="IZ140" s="142"/>
      <c r="JA140" s="142"/>
      <c r="JB140" s="142"/>
      <c r="JC140" s="142"/>
      <c r="JD140" s="144"/>
    </row>
    <row r="141" spans="167:264">
      <c r="FK141" s="147" t="s">
        <v>1579</v>
      </c>
      <c r="FL141" s="118"/>
      <c r="FM141" s="118"/>
      <c r="FN141" s="118"/>
      <c r="FO141" s="118"/>
      <c r="FP141" s="118"/>
      <c r="FQ141" s="147" t="s">
        <v>2539</v>
      </c>
      <c r="FR141" s="118"/>
      <c r="FS141" s="118"/>
      <c r="FT141" s="118"/>
      <c r="FU141" s="118"/>
      <c r="FV141" s="118"/>
      <c r="FW141" s="119"/>
      <c r="GA141" s="81" t="s">
        <v>1773</v>
      </c>
      <c r="GB141" s="82"/>
      <c r="GC141" s="82"/>
      <c r="GD141" s="82"/>
      <c r="GE141" s="82"/>
      <c r="GF141" s="82"/>
      <c r="GG141" s="81" t="s">
        <v>1775</v>
      </c>
      <c r="GH141" s="82"/>
      <c r="GI141" s="82"/>
      <c r="GJ141" s="82"/>
      <c r="GK141" s="82"/>
      <c r="GL141" s="82"/>
      <c r="GM141" s="83"/>
      <c r="IR141" s="192" t="s">
        <v>2502</v>
      </c>
      <c r="IS141" s="142"/>
      <c r="IT141" s="142"/>
      <c r="IU141" s="142"/>
      <c r="IV141" s="142"/>
      <c r="IW141" s="142"/>
      <c r="IX141" s="141" t="s">
        <v>2501</v>
      </c>
      <c r="IY141" s="142"/>
      <c r="IZ141" s="142"/>
      <c r="JA141" s="142"/>
      <c r="JB141" s="142"/>
      <c r="JC141" s="142"/>
      <c r="JD141" s="144"/>
    </row>
    <row r="142" spans="167:264">
      <c r="FK142" s="81" t="s">
        <v>1599</v>
      </c>
      <c r="FL142" s="82"/>
      <c r="FM142" s="82"/>
      <c r="FN142" s="82"/>
      <c r="FO142" s="82"/>
      <c r="FP142" s="82"/>
      <c r="FQ142" s="81" t="s">
        <v>2811</v>
      </c>
      <c r="FR142" s="82"/>
      <c r="FS142" s="82"/>
      <c r="FT142" s="82"/>
      <c r="FU142" s="82"/>
      <c r="FV142" s="82"/>
      <c r="FW142" s="83"/>
      <c r="GA142" s="81" t="s">
        <v>1800</v>
      </c>
      <c r="GB142" s="82"/>
      <c r="GC142" s="82"/>
      <c r="GD142" s="82"/>
      <c r="GE142" s="82"/>
      <c r="GF142" s="82"/>
      <c r="GG142" s="81" t="s">
        <v>1801</v>
      </c>
      <c r="GH142" s="82"/>
      <c r="GI142" s="82"/>
      <c r="GJ142" s="82"/>
      <c r="GK142" s="82"/>
      <c r="GL142" s="82"/>
      <c r="GM142" s="83"/>
      <c r="IR142" s="192" t="s">
        <v>2520</v>
      </c>
      <c r="IS142" s="142"/>
      <c r="IT142" s="142"/>
      <c r="IU142" s="142"/>
      <c r="IV142" s="142"/>
      <c r="IW142" s="142"/>
      <c r="IX142" s="141" t="s">
        <v>2519</v>
      </c>
      <c r="IY142" s="142"/>
      <c r="IZ142" s="142"/>
      <c r="JA142" s="142"/>
      <c r="JB142" s="142"/>
      <c r="JC142" s="142"/>
      <c r="JD142" s="144"/>
    </row>
    <row r="143" spans="167:264">
      <c r="FK143" s="81" t="s">
        <v>1623</v>
      </c>
      <c r="FL143" s="82"/>
      <c r="FM143" s="82"/>
      <c r="FN143" s="82"/>
      <c r="FO143" s="82"/>
      <c r="FP143" s="82"/>
      <c r="FQ143" s="81" t="s">
        <v>1921</v>
      </c>
      <c r="FR143" s="82"/>
      <c r="FS143" s="82"/>
      <c r="FT143" s="82"/>
      <c r="FU143" s="82"/>
      <c r="FV143" s="82"/>
      <c r="FW143" s="83"/>
      <c r="GA143" s="81" t="s">
        <v>1823</v>
      </c>
      <c r="GB143" s="82"/>
      <c r="GC143" s="82"/>
      <c r="GD143" s="82"/>
      <c r="GE143" s="82"/>
      <c r="GF143" s="82"/>
      <c r="GG143" s="81" t="s">
        <v>1824</v>
      </c>
      <c r="GH143" s="82"/>
      <c r="GI143" s="82"/>
      <c r="GJ143" s="82"/>
      <c r="GK143" s="82"/>
      <c r="GL143" s="82"/>
      <c r="GM143" s="83"/>
      <c r="IR143" s="192" t="s">
        <v>2537</v>
      </c>
      <c r="IS143" s="142"/>
      <c r="IT143" s="142"/>
      <c r="IU143" s="142"/>
      <c r="IV143" s="142"/>
      <c r="IW143" s="142"/>
      <c r="IX143" s="141" t="s">
        <v>2536</v>
      </c>
      <c r="IY143" s="142"/>
      <c r="IZ143" s="142"/>
      <c r="JA143" s="142"/>
      <c r="JB143" s="142"/>
      <c r="JC143" s="142"/>
      <c r="JD143" s="144"/>
    </row>
    <row r="144" spans="167:264">
      <c r="FK144" s="81" t="s">
        <v>1650</v>
      </c>
      <c r="FL144" s="82"/>
      <c r="FM144" s="82"/>
      <c r="FN144" s="82"/>
      <c r="FO144" s="82"/>
      <c r="FP144" s="82"/>
      <c r="FQ144" s="81" t="s">
        <v>2737</v>
      </c>
      <c r="FR144" s="82"/>
      <c r="FS144" s="82"/>
      <c r="FT144" s="82"/>
      <c r="FU144" s="82"/>
      <c r="FV144" s="82"/>
      <c r="FW144" s="83"/>
      <c r="GA144" s="81" t="s">
        <v>1847</v>
      </c>
      <c r="GB144" s="82"/>
      <c r="GC144" s="82"/>
      <c r="GD144" s="82"/>
      <c r="GE144" s="82"/>
      <c r="GF144" s="82"/>
      <c r="GG144" s="81" t="s">
        <v>647</v>
      </c>
      <c r="GH144" s="82"/>
      <c r="GI144" s="82"/>
      <c r="GJ144" s="82"/>
      <c r="GK144" s="82"/>
      <c r="GL144" s="82"/>
      <c r="GM144" s="83"/>
      <c r="IR144" s="192" t="s">
        <v>2554</v>
      </c>
      <c r="IS144" s="142"/>
      <c r="IT144" s="142"/>
      <c r="IU144" s="142"/>
      <c r="IV144" s="142"/>
      <c r="IW144" s="142"/>
      <c r="IX144" s="141" t="s">
        <v>2553</v>
      </c>
      <c r="IY144" s="142"/>
      <c r="IZ144" s="142"/>
      <c r="JA144" s="142"/>
      <c r="JB144" s="142"/>
      <c r="JC144" s="142"/>
      <c r="JD144" s="144"/>
    </row>
    <row r="145" spans="167:264">
      <c r="FK145" s="81" t="s">
        <v>1677</v>
      </c>
      <c r="FL145" s="82"/>
      <c r="FM145" s="82"/>
      <c r="FN145" s="82"/>
      <c r="FO145" s="82"/>
      <c r="FP145" s="82"/>
      <c r="FQ145" s="81" t="s">
        <v>2230</v>
      </c>
      <c r="FR145" s="82"/>
      <c r="FS145" s="82"/>
      <c r="FT145" s="82"/>
      <c r="FU145" s="82"/>
      <c r="FV145" s="82"/>
      <c r="FW145" s="83"/>
      <c r="GA145" s="81" t="s">
        <v>1873</v>
      </c>
      <c r="GB145" s="82"/>
      <c r="GC145" s="82"/>
      <c r="GD145" s="82"/>
      <c r="GE145" s="82"/>
      <c r="GF145" s="82"/>
      <c r="GG145" s="81" t="s">
        <v>2836</v>
      </c>
      <c r="GH145" s="82"/>
      <c r="GI145" s="82"/>
      <c r="GJ145" s="82"/>
      <c r="GK145" s="82"/>
      <c r="GL145" s="82"/>
      <c r="GM145" s="83"/>
      <c r="IR145" s="192" t="s">
        <v>2572</v>
      </c>
      <c r="IS145" s="142"/>
      <c r="IT145" s="142"/>
      <c r="IU145" s="142"/>
      <c r="IV145" s="142"/>
      <c r="IW145" s="142"/>
      <c r="IX145" s="141" t="s">
        <v>2571</v>
      </c>
      <c r="IY145" s="142"/>
      <c r="IZ145" s="142"/>
      <c r="JA145" s="142"/>
      <c r="JB145" s="142"/>
      <c r="JC145" s="142"/>
      <c r="JD145" s="144"/>
    </row>
    <row r="146" spans="167:264">
      <c r="FK146" s="81" t="s">
        <v>1701</v>
      </c>
      <c r="FL146" s="82"/>
      <c r="FM146" s="82"/>
      <c r="FN146" s="82"/>
      <c r="FO146" s="82"/>
      <c r="FP146" s="82"/>
      <c r="FQ146" s="81" t="s">
        <v>647</v>
      </c>
      <c r="FR146" s="82"/>
      <c r="FS146" s="82"/>
      <c r="FT146" s="82"/>
      <c r="FU146" s="82"/>
      <c r="FV146" s="82"/>
      <c r="FW146" s="83"/>
      <c r="GA146" s="81" t="s">
        <v>2837</v>
      </c>
      <c r="GB146" s="82"/>
      <c r="GC146" s="82"/>
      <c r="GD146" s="82"/>
      <c r="GE146" s="82"/>
      <c r="GF146" s="82"/>
      <c r="GG146" s="81" t="s">
        <v>2838</v>
      </c>
      <c r="GH146" s="82"/>
      <c r="GI146" s="82"/>
      <c r="GJ146" s="82"/>
      <c r="GK146" s="82"/>
      <c r="GL146" s="82"/>
      <c r="GM146" s="83"/>
      <c r="IR146" s="141"/>
      <c r="IS146" s="142"/>
      <c r="IT146" s="142"/>
      <c r="IU146" s="142"/>
      <c r="IV146" s="142"/>
      <c r="IW146" s="142"/>
      <c r="IX146" s="141"/>
      <c r="IY146" s="142"/>
      <c r="IZ146" s="142"/>
      <c r="JA146" s="142"/>
      <c r="JB146" s="142"/>
      <c r="JC146" s="142"/>
      <c r="JD146" s="144"/>
    </row>
    <row r="147" spans="167:264">
      <c r="FK147" s="81" t="s">
        <v>1725</v>
      </c>
      <c r="FL147" s="82"/>
      <c r="FM147" s="82"/>
      <c r="FN147" s="82"/>
      <c r="FO147" s="82"/>
      <c r="FP147" s="82"/>
      <c r="FQ147" s="81" t="s">
        <v>2829</v>
      </c>
      <c r="FR147" s="82"/>
      <c r="FS147" s="82"/>
      <c r="FT147" s="82"/>
      <c r="FU147" s="82"/>
      <c r="FV147" s="82"/>
      <c r="FW147" s="83"/>
      <c r="GA147" s="81" t="s">
        <v>2839</v>
      </c>
      <c r="GB147" s="82"/>
      <c r="GC147" s="82"/>
      <c r="GD147" s="82"/>
      <c r="GE147" s="82"/>
      <c r="GF147" s="82"/>
      <c r="GG147" s="81" t="s">
        <v>2840</v>
      </c>
      <c r="GH147" s="82"/>
      <c r="GI147" s="82"/>
      <c r="GJ147" s="82"/>
      <c r="GK147" s="82"/>
      <c r="GL147" s="82"/>
      <c r="GM147" s="83"/>
      <c r="IR147" s="148"/>
      <c r="IS147" s="149"/>
      <c r="IT147" s="149"/>
      <c r="IU147" s="149"/>
      <c r="IV147" s="149"/>
      <c r="IW147" s="149"/>
      <c r="IX147" s="148"/>
      <c r="IY147" s="149"/>
      <c r="IZ147" s="149"/>
      <c r="JA147" s="149"/>
      <c r="JB147" s="149"/>
      <c r="JC147" s="149"/>
      <c r="JD147" s="150"/>
    </row>
    <row r="148" spans="167:264">
      <c r="FK148" s="81" t="s">
        <v>1750</v>
      </c>
      <c r="FL148" s="82"/>
      <c r="FM148" s="82"/>
      <c r="FN148" s="82"/>
      <c r="FO148" s="82"/>
      <c r="FP148" s="82"/>
      <c r="FQ148" s="81" t="s">
        <v>2626</v>
      </c>
      <c r="FR148" s="82"/>
      <c r="FS148" s="82"/>
      <c r="FT148" s="82"/>
      <c r="FU148" s="82"/>
      <c r="FV148" s="82"/>
      <c r="FW148" s="83"/>
      <c r="GA148" s="81"/>
      <c r="GB148" s="82"/>
      <c r="GC148" s="82"/>
      <c r="GD148" s="82"/>
      <c r="GE148" s="82"/>
      <c r="GF148" s="82"/>
      <c r="GG148" s="81"/>
      <c r="GH148" s="82"/>
      <c r="GI148" s="82"/>
      <c r="GJ148" s="82"/>
      <c r="GK148" s="82"/>
      <c r="GL148" s="82"/>
      <c r="GM148" s="83"/>
      <c r="IR148" s="138"/>
      <c r="IS148" s="139"/>
      <c r="IT148" s="139"/>
      <c r="IU148" s="139"/>
      <c r="IV148" s="139"/>
      <c r="IW148" s="139"/>
      <c r="IX148" s="138"/>
      <c r="IY148" s="139"/>
      <c r="IZ148" s="139"/>
      <c r="JA148" s="139"/>
      <c r="JB148" s="139"/>
      <c r="JC148" s="139"/>
      <c r="JD148" s="140"/>
    </row>
    <row r="149" spans="167:264">
      <c r="FK149" s="81" t="s">
        <v>1776</v>
      </c>
      <c r="FL149" s="82"/>
      <c r="FM149" s="82"/>
      <c r="FN149" s="82"/>
      <c r="FO149" s="82"/>
      <c r="FP149" s="82"/>
      <c r="FQ149" s="81" t="s">
        <v>2833</v>
      </c>
      <c r="FR149" s="82"/>
      <c r="FS149" s="82"/>
      <c r="FT149" s="82"/>
      <c r="FU149" s="82"/>
      <c r="FV149" s="82"/>
      <c r="FW149" s="83"/>
      <c r="GA149" s="84"/>
      <c r="GB149" s="85"/>
      <c r="GC149" s="85"/>
      <c r="GD149" s="85"/>
      <c r="GE149" s="85"/>
      <c r="GF149" s="85"/>
      <c r="GG149" s="84"/>
      <c r="GH149" s="85"/>
      <c r="GI149" s="85"/>
      <c r="GJ149" s="85"/>
      <c r="GK149" s="85"/>
      <c r="GL149" s="85"/>
      <c r="GM149" s="86"/>
      <c r="IR149" s="138"/>
      <c r="IS149" s="139"/>
      <c r="IT149" s="139"/>
      <c r="IU149" s="139"/>
      <c r="IV149" s="139"/>
      <c r="IW149" s="139"/>
      <c r="IX149" s="138"/>
      <c r="IY149" s="139"/>
      <c r="IZ149" s="139"/>
      <c r="JA149" s="139"/>
      <c r="JB149" s="139"/>
      <c r="JC149" s="139"/>
      <c r="JD149" s="140"/>
    </row>
    <row r="150" spans="167:264">
      <c r="FK150" s="81" t="s">
        <v>362</v>
      </c>
      <c r="FL150" s="82"/>
      <c r="FM150" s="82"/>
      <c r="FN150" s="82"/>
      <c r="FO150" s="82"/>
      <c r="FP150" s="82"/>
      <c r="FQ150" s="81" t="s">
        <v>2767</v>
      </c>
      <c r="FR150" s="82"/>
      <c r="FS150" s="82"/>
      <c r="FT150" s="82"/>
      <c r="FU150" s="82"/>
      <c r="FV150" s="82"/>
      <c r="FW150" s="83"/>
      <c r="IR150" s="148"/>
      <c r="IS150" s="149"/>
      <c r="IT150" s="149"/>
      <c r="IU150" s="149"/>
      <c r="IV150" s="149"/>
      <c r="IW150" s="149"/>
      <c r="IX150" s="148"/>
      <c r="IY150" s="149"/>
      <c r="IZ150" s="149"/>
      <c r="JA150" s="149"/>
      <c r="JB150" s="149"/>
      <c r="JC150" s="149"/>
      <c r="JD150" s="150"/>
    </row>
    <row r="151" spans="167:264">
      <c r="FK151" s="81" t="s">
        <v>1825</v>
      </c>
      <c r="FL151" s="82"/>
      <c r="FM151" s="82"/>
      <c r="FN151" s="82"/>
      <c r="FO151" s="82"/>
      <c r="FP151" s="82"/>
      <c r="FQ151" s="81" t="s">
        <v>2561</v>
      </c>
      <c r="FR151" s="82"/>
      <c r="FS151" s="82"/>
      <c r="FT151" s="82"/>
      <c r="FU151" s="82"/>
      <c r="FV151" s="82"/>
      <c r="FW151" s="83"/>
      <c r="GA151" t="s">
        <v>2844</v>
      </c>
    </row>
    <row r="152" spans="167:264" ht="17.25">
      <c r="FK152" s="179" t="s">
        <v>2348</v>
      </c>
      <c r="FL152" s="82"/>
      <c r="FM152" s="82"/>
      <c r="FN152" s="82"/>
      <c r="FO152" s="82"/>
      <c r="FP152" s="82"/>
      <c r="FQ152" s="81" t="s">
        <v>2705</v>
      </c>
      <c r="FR152" s="118"/>
      <c r="FS152" s="118"/>
      <c r="FT152" s="118"/>
      <c r="FU152" s="118"/>
      <c r="FV152" s="118"/>
      <c r="FW152" s="119"/>
      <c r="GA152" s="103" t="s">
        <v>1561</v>
      </c>
      <c r="GB152" s="104"/>
      <c r="GC152" s="104"/>
      <c r="GD152" s="104"/>
      <c r="GE152" s="104"/>
      <c r="GF152" s="104"/>
      <c r="GG152" s="105" t="s">
        <v>2846</v>
      </c>
      <c r="GH152" s="104"/>
      <c r="GI152" s="104"/>
      <c r="GJ152" s="104"/>
      <c r="GK152" s="104"/>
      <c r="GL152" s="104"/>
      <c r="GM152" s="106"/>
    </row>
    <row r="153" spans="167:264">
      <c r="FK153" s="195"/>
      <c r="FL153" s="196"/>
      <c r="FM153" s="196"/>
      <c r="FN153" s="196"/>
      <c r="FO153" s="196"/>
      <c r="FP153" s="196"/>
      <c r="FQ153" s="195"/>
      <c r="FR153" s="196"/>
      <c r="FS153" s="196"/>
      <c r="FT153" s="196"/>
      <c r="FU153" s="196"/>
      <c r="FV153" s="196"/>
      <c r="FW153" s="197"/>
      <c r="GA153" s="113" t="s">
        <v>1568</v>
      </c>
      <c r="GB153" s="114"/>
      <c r="GC153" s="114"/>
      <c r="GD153" s="114"/>
      <c r="GE153" s="114"/>
      <c r="GF153" s="114"/>
      <c r="GG153" s="113" t="s">
        <v>2849</v>
      </c>
      <c r="GH153" s="114"/>
      <c r="GI153" s="114"/>
      <c r="GJ153" s="114"/>
      <c r="GK153" s="114"/>
      <c r="GL153" s="114"/>
      <c r="GM153" s="115"/>
    </row>
    <row r="154" spans="167:264">
      <c r="GA154" s="113" t="s">
        <v>1572</v>
      </c>
      <c r="GB154" s="114"/>
      <c r="GC154" s="114"/>
      <c r="GD154" s="114"/>
      <c r="GE154" s="114"/>
      <c r="GF154" s="114"/>
      <c r="GG154" s="113" t="s">
        <v>1573</v>
      </c>
      <c r="GH154" s="114"/>
      <c r="GI154" s="114"/>
      <c r="GJ154" s="114"/>
      <c r="GK154" s="114"/>
      <c r="GL154" s="114"/>
      <c r="GM154" s="115"/>
    </row>
    <row r="155" spans="167:264">
      <c r="GA155" s="113" t="s">
        <v>1575</v>
      </c>
      <c r="GB155" s="114"/>
      <c r="GC155" s="114"/>
      <c r="GD155" s="114"/>
      <c r="GE155" s="114"/>
      <c r="GF155" s="114"/>
      <c r="GG155" s="113" t="s">
        <v>2009</v>
      </c>
      <c r="GH155" s="114"/>
      <c r="GI155" s="114"/>
      <c r="GJ155" s="114"/>
      <c r="GK155" s="114"/>
      <c r="GL155" s="114"/>
      <c r="GM155" s="115"/>
    </row>
    <row r="156" spans="167:264">
      <c r="FK156" s="205" t="s">
        <v>1543</v>
      </c>
      <c r="FL156" s="205"/>
      <c r="FM156" s="205"/>
      <c r="FN156" s="205"/>
      <c r="FO156" s="205"/>
      <c r="FP156" s="205"/>
      <c r="FQ156" s="205"/>
      <c r="FR156" s="205"/>
      <c r="FS156" s="205"/>
      <c r="FT156" s="205"/>
      <c r="FU156" s="205"/>
      <c r="FV156" s="205"/>
      <c r="FW156" s="205"/>
      <c r="GA156" s="113" t="s">
        <v>1574</v>
      </c>
      <c r="GB156" s="114"/>
      <c r="GC156" s="114"/>
      <c r="GD156" s="114"/>
      <c r="GE156" s="114"/>
      <c r="GF156" s="114"/>
      <c r="GG156" s="113" t="s">
        <v>2064</v>
      </c>
      <c r="GH156" s="114"/>
      <c r="GI156" s="114"/>
      <c r="GJ156" s="114"/>
      <c r="GK156" s="114"/>
      <c r="GL156" s="114"/>
      <c r="GM156" s="115"/>
    </row>
    <row r="157" spans="167:264" ht="17.25">
      <c r="FK157" s="206" t="s">
        <v>2796</v>
      </c>
      <c r="FL157" s="207"/>
      <c r="FM157" s="207"/>
      <c r="FN157" s="207"/>
      <c r="FO157" s="207"/>
      <c r="FP157" s="207"/>
      <c r="FQ157" s="206" t="s">
        <v>2848</v>
      </c>
      <c r="FR157" s="207"/>
      <c r="FS157" s="207"/>
      <c r="FT157" s="207"/>
      <c r="FU157" s="207"/>
      <c r="FV157" s="207"/>
      <c r="FW157" s="208"/>
      <c r="GA157" s="113" t="s">
        <v>1647</v>
      </c>
      <c r="GB157" s="114"/>
      <c r="GC157" s="114"/>
      <c r="GD157" s="114"/>
      <c r="GE157" s="114"/>
      <c r="GF157" s="114"/>
      <c r="GG157" s="113" t="s">
        <v>2855</v>
      </c>
      <c r="GH157" s="114"/>
      <c r="GI157" s="114"/>
      <c r="GJ157" s="114"/>
      <c r="GK157" s="114"/>
      <c r="GL157" s="114"/>
      <c r="GM157" s="115"/>
    </row>
    <row r="158" spans="167:264">
      <c r="FK158" s="213" t="s">
        <v>1571</v>
      </c>
      <c r="FL158" s="214"/>
      <c r="FM158" s="214"/>
      <c r="FN158" s="214"/>
      <c r="FO158" s="214"/>
      <c r="FP158" s="214"/>
      <c r="FQ158" s="213" t="s">
        <v>2590</v>
      </c>
      <c r="FR158" s="214"/>
      <c r="FS158" s="214"/>
      <c r="FT158" s="214"/>
      <c r="FU158" s="214"/>
      <c r="FV158" s="214"/>
      <c r="FW158" s="215"/>
      <c r="GA158" s="81" t="s">
        <v>1597</v>
      </c>
      <c r="GB158" s="82"/>
      <c r="GC158" s="82"/>
      <c r="GD158" s="82"/>
      <c r="GE158" s="82"/>
      <c r="GF158" s="82"/>
      <c r="GG158" s="81" t="s">
        <v>2590</v>
      </c>
      <c r="GH158" s="82"/>
      <c r="GI158" s="82"/>
      <c r="GJ158" s="82"/>
      <c r="GK158" s="82"/>
      <c r="GL158" s="82"/>
      <c r="GM158" s="83"/>
    </row>
    <row r="159" spans="167:264">
      <c r="FK159" s="213" t="s">
        <v>1574</v>
      </c>
      <c r="FL159" s="214"/>
      <c r="FM159" s="214"/>
      <c r="FN159" s="214"/>
      <c r="FO159" s="214"/>
      <c r="FP159" s="214"/>
      <c r="FQ159" s="213" t="s">
        <v>2064</v>
      </c>
      <c r="FR159" s="214"/>
      <c r="FS159" s="214"/>
      <c r="FT159" s="214"/>
      <c r="FU159" s="214"/>
      <c r="FV159" s="214"/>
      <c r="FW159" s="215"/>
      <c r="GA159" s="130" t="s">
        <v>1599</v>
      </c>
      <c r="GB159" s="131"/>
      <c r="GC159" s="131"/>
      <c r="GD159" s="131"/>
      <c r="GE159" s="131"/>
      <c r="GF159" s="131"/>
      <c r="GG159" s="130" t="s">
        <v>1897</v>
      </c>
      <c r="GH159" s="131"/>
      <c r="GI159" s="131"/>
      <c r="GJ159" s="131"/>
      <c r="GK159" s="131"/>
      <c r="GL159" s="131"/>
      <c r="GM159" s="132"/>
    </row>
    <row r="160" spans="167:264">
      <c r="FK160" s="213" t="s">
        <v>1579</v>
      </c>
      <c r="FL160" s="214"/>
      <c r="FM160" s="214"/>
      <c r="FN160" s="214"/>
      <c r="FO160" s="214"/>
      <c r="FP160" s="214"/>
      <c r="FQ160" s="213" t="s">
        <v>2539</v>
      </c>
      <c r="FR160" s="214"/>
      <c r="FS160" s="214"/>
      <c r="FT160" s="214"/>
      <c r="FU160" s="214"/>
      <c r="FV160" s="214"/>
      <c r="FW160" s="215"/>
      <c r="GA160" s="130" t="s">
        <v>1920</v>
      </c>
      <c r="GB160" s="131"/>
      <c r="GC160" s="131"/>
      <c r="GD160" s="131"/>
      <c r="GE160" s="131"/>
      <c r="GF160" s="131"/>
      <c r="GG160" s="130" t="s">
        <v>2862</v>
      </c>
      <c r="GH160" s="131"/>
      <c r="GI160" s="131"/>
      <c r="GJ160" s="131"/>
      <c r="GK160" s="131"/>
      <c r="GL160" s="131"/>
      <c r="GM160" s="132"/>
    </row>
    <row r="161" spans="167:195">
      <c r="FK161" s="213" t="s">
        <v>1599</v>
      </c>
      <c r="FL161" s="214"/>
      <c r="FM161" s="214"/>
      <c r="FN161" s="214"/>
      <c r="FO161" s="214"/>
      <c r="FP161" s="214"/>
      <c r="FQ161" s="213" t="s">
        <v>1897</v>
      </c>
      <c r="FR161" s="214"/>
      <c r="FS161" s="214"/>
      <c r="FT161" s="214"/>
      <c r="FU161" s="214"/>
      <c r="FV161" s="214"/>
      <c r="FW161" s="215"/>
      <c r="GA161" s="81"/>
      <c r="GB161" s="82"/>
      <c r="GC161" s="82"/>
      <c r="GD161" s="82"/>
      <c r="GE161" s="82"/>
      <c r="GF161" s="82"/>
      <c r="GG161" s="81"/>
      <c r="GH161" s="82"/>
      <c r="GI161" s="82"/>
      <c r="GJ161" s="82"/>
      <c r="GK161" s="82"/>
      <c r="GL161" s="82"/>
      <c r="GM161" s="83"/>
    </row>
    <row r="162" spans="167:195">
      <c r="FK162" s="213" t="s">
        <v>1623</v>
      </c>
      <c r="FL162" s="214"/>
      <c r="FM162" s="214"/>
      <c r="FN162" s="214"/>
      <c r="FO162" s="214"/>
      <c r="FP162" s="214"/>
      <c r="FQ162" s="213" t="s">
        <v>2710</v>
      </c>
      <c r="FR162" s="214"/>
      <c r="FS162" s="214"/>
      <c r="FT162" s="214"/>
      <c r="FU162" s="214"/>
      <c r="FV162" s="214"/>
      <c r="FW162" s="215"/>
      <c r="GA162" s="81"/>
      <c r="GB162" s="82"/>
      <c r="GC162" s="82"/>
      <c r="GD162" s="82"/>
      <c r="GE162" s="82"/>
      <c r="GF162" s="82"/>
      <c r="GG162" s="81"/>
      <c r="GH162" s="82"/>
      <c r="GI162" s="82"/>
      <c r="GJ162" s="82"/>
      <c r="GK162" s="82"/>
      <c r="GL162" s="82"/>
      <c r="GM162" s="83"/>
    </row>
    <row r="163" spans="167:195">
      <c r="FK163" s="213" t="s">
        <v>1650</v>
      </c>
      <c r="FL163" s="214"/>
      <c r="FM163" s="214"/>
      <c r="FN163" s="214"/>
      <c r="FO163" s="214"/>
      <c r="FP163" s="214"/>
      <c r="FQ163" s="213" t="s">
        <v>2589</v>
      </c>
      <c r="FR163" s="214"/>
      <c r="FS163" s="214"/>
      <c r="FT163" s="214"/>
      <c r="FU163" s="214"/>
      <c r="FV163" s="214"/>
      <c r="FW163" s="215"/>
      <c r="GA163" s="81"/>
      <c r="GB163" s="82"/>
      <c r="GC163" s="82"/>
      <c r="GD163" s="82"/>
      <c r="GE163" s="82"/>
      <c r="GF163" s="82"/>
      <c r="GG163" s="81"/>
      <c r="GH163" s="82"/>
      <c r="GI163" s="82"/>
      <c r="GJ163" s="82"/>
      <c r="GK163" s="82"/>
      <c r="GL163" s="82"/>
      <c r="GM163" s="83"/>
    </row>
    <row r="164" spans="167:195">
      <c r="FK164" s="213" t="s">
        <v>1677</v>
      </c>
      <c r="FL164" s="214"/>
      <c r="FM164" s="214"/>
      <c r="FN164" s="214"/>
      <c r="FO164" s="214"/>
      <c r="FP164" s="214"/>
      <c r="FQ164" s="213" t="s">
        <v>2861</v>
      </c>
      <c r="FR164" s="214"/>
      <c r="FS164" s="214"/>
      <c r="FT164" s="214"/>
      <c r="FU164" s="214"/>
      <c r="FV164" s="214"/>
      <c r="FW164" s="215"/>
      <c r="GA164" s="81"/>
      <c r="GB164" s="82"/>
      <c r="GC164" s="82"/>
      <c r="GD164" s="82"/>
      <c r="GE164" s="82"/>
      <c r="GF164" s="82"/>
      <c r="GG164" s="81"/>
      <c r="GH164" s="82"/>
      <c r="GI164" s="82"/>
      <c r="GJ164" s="82"/>
      <c r="GK164" s="82"/>
      <c r="GL164" s="82"/>
      <c r="GM164" s="83"/>
    </row>
    <row r="165" spans="167:195">
      <c r="FK165" s="213" t="s">
        <v>1701</v>
      </c>
      <c r="FL165" s="214"/>
      <c r="FM165" s="214"/>
      <c r="FN165" s="214"/>
      <c r="FO165" s="214"/>
      <c r="FP165" s="214"/>
      <c r="FQ165" s="213" t="s">
        <v>2865</v>
      </c>
      <c r="FR165" s="214"/>
      <c r="FS165" s="214"/>
      <c r="FT165" s="214"/>
      <c r="FU165" s="214"/>
      <c r="FV165" s="214"/>
      <c r="FW165" s="215"/>
      <c r="GA165" s="81"/>
      <c r="GB165" s="82"/>
      <c r="GC165" s="82"/>
      <c r="GD165" s="82"/>
      <c r="GE165" s="82"/>
      <c r="GF165" s="82"/>
      <c r="GG165" s="81"/>
      <c r="GH165" s="82"/>
      <c r="GI165" s="82"/>
      <c r="GJ165" s="82"/>
      <c r="GK165" s="82"/>
      <c r="GL165" s="82"/>
      <c r="GM165" s="83"/>
    </row>
    <row r="166" spans="167:195">
      <c r="FK166" s="213" t="s">
        <v>1725</v>
      </c>
      <c r="FL166" s="214"/>
      <c r="FM166" s="214"/>
      <c r="FN166" s="214"/>
      <c r="FO166" s="214"/>
      <c r="FP166" s="214"/>
      <c r="FQ166" s="213" t="s">
        <v>2829</v>
      </c>
      <c r="FR166" s="214"/>
      <c r="FS166" s="214"/>
      <c r="FT166" s="214"/>
      <c r="FU166" s="214"/>
      <c r="FV166" s="214"/>
      <c r="FW166" s="215"/>
      <c r="GA166" s="81"/>
      <c r="GB166" s="82"/>
      <c r="GC166" s="82"/>
      <c r="GD166" s="82"/>
      <c r="GE166" s="82"/>
      <c r="GF166" s="82"/>
      <c r="GG166" s="81"/>
      <c r="GH166" s="82"/>
      <c r="GI166" s="82"/>
      <c r="GJ166" s="82"/>
      <c r="GK166" s="82"/>
      <c r="GL166" s="82"/>
      <c r="GM166" s="83"/>
    </row>
    <row r="167" spans="167:195">
      <c r="FK167" s="213" t="s">
        <v>1750</v>
      </c>
      <c r="FL167" s="214"/>
      <c r="FM167" s="214"/>
      <c r="FN167" s="214"/>
      <c r="FO167" s="214"/>
      <c r="FP167" s="214"/>
      <c r="FQ167" s="213" t="s">
        <v>2868</v>
      </c>
      <c r="FR167" s="214"/>
      <c r="FS167" s="214"/>
      <c r="FT167" s="214"/>
      <c r="FU167" s="214"/>
      <c r="FV167" s="214"/>
      <c r="FW167" s="215"/>
      <c r="GA167" s="81"/>
      <c r="GB167" s="82"/>
      <c r="GC167" s="82"/>
      <c r="GD167" s="82"/>
      <c r="GE167" s="82"/>
      <c r="GF167" s="82"/>
      <c r="GG167" s="81"/>
      <c r="GH167" s="82"/>
      <c r="GI167" s="82"/>
      <c r="GJ167" s="82"/>
      <c r="GK167" s="82"/>
      <c r="GL167" s="82"/>
      <c r="GM167" s="83"/>
    </row>
    <row r="168" spans="167:195">
      <c r="FK168" s="213" t="s">
        <v>1776</v>
      </c>
      <c r="FL168" s="214"/>
      <c r="FM168" s="214"/>
      <c r="FN168" s="214"/>
      <c r="FO168" s="214"/>
      <c r="FP168" s="214"/>
      <c r="FQ168" s="213" t="s">
        <v>2871</v>
      </c>
      <c r="FR168" s="214"/>
      <c r="FS168" s="214"/>
      <c r="FT168" s="214"/>
      <c r="FU168" s="214"/>
      <c r="FV168" s="214"/>
      <c r="FW168" s="215"/>
      <c r="GA168" s="81"/>
      <c r="GB168" s="82"/>
      <c r="GC168" s="82"/>
      <c r="GD168" s="82"/>
      <c r="GE168" s="82"/>
      <c r="GF168" s="82"/>
      <c r="GG168" s="81"/>
      <c r="GH168" s="82"/>
      <c r="GI168" s="82"/>
      <c r="GJ168" s="82"/>
      <c r="GK168" s="82"/>
      <c r="GL168" s="82"/>
      <c r="GM168" s="83"/>
    </row>
    <row r="169" spans="167:195">
      <c r="FK169" s="213" t="s">
        <v>362</v>
      </c>
      <c r="FL169" s="214"/>
      <c r="FM169" s="214"/>
      <c r="FN169" s="214"/>
      <c r="FO169" s="214"/>
      <c r="FP169" s="214"/>
      <c r="FQ169" s="213" t="s">
        <v>2543</v>
      </c>
      <c r="FR169" s="214"/>
      <c r="FS169" s="214"/>
      <c r="FT169" s="214"/>
      <c r="FU169" s="214"/>
      <c r="FV169" s="214"/>
      <c r="FW169" s="215"/>
      <c r="GA169" s="81"/>
      <c r="GB169" s="82"/>
      <c r="GC169" s="82"/>
      <c r="GD169" s="82"/>
      <c r="GE169" s="82"/>
      <c r="GF169" s="82"/>
      <c r="GG169" s="81"/>
      <c r="GH169" s="82"/>
      <c r="GI169" s="82"/>
      <c r="GJ169" s="82"/>
      <c r="GK169" s="82"/>
      <c r="GL169" s="82"/>
      <c r="GM169" s="83"/>
    </row>
    <row r="170" spans="167:195">
      <c r="FK170" s="213" t="s">
        <v>1825</v>
      </c>
      <c r="FL170" s="214"/>
      <c r="FM170" s="214"/>
      <c r="FN170" s="214"/>
      <c r="FO170" s="214"/>
      <c r="FP170" s="214"/>
      <c r="FQ170" s="213" t="s">
        <v>2876</v>
      </c>
      <c r="FR170" s="214"/>
      <c r="FS170" s="214"/>
      <c r="FT170" s="214"/>
      <c r="FU170" s="214"/>
      <c r="FV170" s="214"/>
      <c r="FW170" s="215"/>
      <c r="GA170" s="81"/>
      <c r="GB170" s="82"/>
      <c r="GC170" s="82"/>
      <c r="GD170" s="82"/>
      <c r="GE170" s="82"/>
      <c r="GF170" s="82"/>
      <c r="GG170" s="81"/>
      <c r="GH170" s="82"/>
      <c r="GI170" s="82"/>
      <c r="GJ170" s="82"/>
      <c r="GK170" s="82"/>
      <c r="GL170" s="82"/>
      <c r="GM170" s="83"/>
    </row>
    <row r="171" spans="167:195">
      <c r="FK171" s="213" t="s">
        <v>2878</v>
      </c>
      <c r="FL171" s="214"/>
      <c r="FM171" s="214"/>
      <c r="FN171" s="214"/>
      <c r="FO171" s="214"/>
      <c r="FP171" s="214"/>
      <c r="FQ171" s="213" t="s">
        <v>2879</v>
      </c>
      <c r="FR171" s="214"/>
      <c r="FS171" s="214"/>
      <c r="FT171" s="214"/>
      <c r="FU171" s="214"/>
      <c r="FV171" s="214"/>
      <c r="FW171" s="215"/>
      <c r="GA171" s="81"/>
      <c r="GB171" s="82"/>
      <c r="GC171" s="82"/>
      <c r="GD171" s="82"/>
      <c r="GE171" s="82"/>
      <c r="GF171" s="82"/>
      <c r="GG171" s="81"/>
      <c r="GH171" s="82"/>
      <c r="GI171" s="82"/>
      <c r="GJ171" s="82"/>
      <c r="GK171" s="82"/>
      <c r="GL171" s="82"/>
      <c r="GM171" s="83"/>
    </row>
    <row r="172" spans="167:195">
      <c r="FK172" s="213" t="s">
        <v>2881</v>
      </c>
      <c r="FL172" s="214"/>
      <c r="FM172" s="214"/>
      <c r="FN172" s="214"/>
      <c r="FO172" s="214"/>
      <c r="FP172" s="214"/>
      <c r="FQ172" s="213" t="s">
        <v>2882</v>
      </c>
      <c r="FR172" s="214"/>
      <c r="FS172" s="214"/>
      <c r="FT172" s="214"/>
      <c r="FU172" s="214"/>
      <c r="FV172" s="214"/>
      <c r="FW172" s="215"/>
      <c r="GA172" s="81"/>
      <c r="GB172" s="82"/>
      <c r="GC172" s="82"/>
      <c r="GD172" s="82"/>
      <c r="GE172" s="82"/>
      <c r="GF172" s="82"/>
      <c r="GG172" s="81"/>
      <c r="GH172" s="82"/>
      <c r="GI172" s="82"/>
      <c r="GJ172" s="82"/>
      <c r="GK172" s="82"/>
      <c r="GL172" s="82"/>
      <c r="GM172" s="83"/>
    </row>
    <row r="173" spans="167:195">
      <c r="FK173" s="213" t="s">
        <v>2884</v>
      </c>
      <c r="FL173" s="205"/>
      <c r="FM173" s="205"/>
      <c r="FN173" s="205"/>
      <c r="FO173" s="205"/>
      <c r="FP173" s="205"/>
      <c r="FQ173" s="213" t="s">
        <v>2885</v>
      </c>
      <c r="FR173" s="214"/>
      <c r="FS173" s="214"/>
      <c r="FT173" s="214"/>
      <c r="FU173" s="214"/>
      <c r="FV173" s="214"/>
      <c r="FW173" s="215"/>
      <c r="GA173" s="84"/>
      <c r="GB173" s="85"/>
      <c r="GC173" s="85"/>
      <c r="GD173" s="85"/>
      <c r="GE173" s="85"/>
      <c r="GF173" s="85"/>
      <c r="GG173" s="84"/>
      <c r="GH173" s="85"/>
      <c r="GI173" s="85"/>
      <c r="GJ173" s="85"/>
      <c r="GK173" s="85"/>
      <c r="GL173" s="85"/>
      <c r="GM173" s="86"/>
    </row>
    <row r="174" spans="167:195">
      <c r="FK174" s="145" t="s">
        <v>2886</v>
      </c>
      <c r="FL174" s="205"/>
      <c r="FM174" s="205"/>
      <c r="FN174" s="205"/>
      <c r="FO174" s="205"/>
      <c r="FP174" s="205"/>
      <c r="FQ174" s="213" t="s">
        <v>2887</v>
      </c>
      <c r="FR174" s="214"/>
      <c r="FS174" s="214"/>
      <c r="FT174" s="214"/>
      <c r="FU174" s="214"/>
      <c r="FV174" s="214"/>
      <c r="FW174" s="215"/>
    </row>
    <row r="175" spans="167:195">
      <c r="FK175" s="213" t="s">
        <v>2889</v>
      </c>
      <c r="FL175" s="214"/>
      <c r="FM175" s="214"/>
      <c r="FN175" s="214"/>
      <c r="FO175" s="214"/>
      <c r="FP175" s="214"/>
      <c r="FQ175" s="213" t="s">
        <v>2890</v>
      </c>
      <c r="FR175" s="214"/>
      <c r="FS175" s="214"/>
      <c r="FT175" s="214"/>
      <c r="FU175" s="214"/>
      <c r="FV175" s="214"/>
      <c r="FW175" s="215"/>
    </row>
    <row r="176" spans="167:195">
      <c r="FK176" s="213" t="s">
        <v>2892</v>
      </c>
      <c r="FL176" s="205"/>
      <c r="FM176" s="205"/>
      <c r="FN176" s="205"/>
      <c r="FO176" s="205"/>
      <c r="FP176" s="205"/>
      <c r="FQ176" s="213" t="s">
        <v>2893</v>
      </c>
      <c r="FR176" s="205"/>
      <c r="FS176" s="205"/>
      <c r="FT176" s="205"/>
      <c r="FU176" s="205"/>
      <c r="FV176" s="205"/>
      <c r="FW176" s="215"/>
    </row>
    <row r="177" spans="167:179">
      <c r="FK177" s="145" t="s">
        <v>2894</v>
      </c>
      <c r="FL177" s="205"/>
      <c r="FM177" s="205"/>
      <c r="FN177" s="205"/>
      <c r="FO177" s="205"/>
      <c r="FP177" s="205"/>
      <c r="FQ177" s="213" t="s">
        <v>2895</v>
      </c>
      <c r="FR177" s="205"/>
      <c r="FS177" s="205"/>
      <c r="FT177" s="205"/>
      <c r="FU177" s="205"/>
      <c r="FV177" s="205"/>
      <c r="FW177" s="215"/>
    </row>
    <row r="178" spans="167:179">
      <c r="FK178" s="213" t="s">
        <v>2896</v>
      </c>
      <c r="FL178" s="214"/>
      <c r="FM178" s="214"/>
      <c r="FN178" s="214"/>
      <c r="FO178" s="214"/>
      <c r="FP178" s="214"/>
      <c r="FQ178" s="213" t="s">
        <v>2897</v>
      </c>
      <c r="FR178" s="214"/>
      <c r="FS178" s="214"/>
      <c r="FT178" s="214"/>
      <c r="FU178" s="214"/>
      <c r="FV178" s="214"/>
      <c r="FW178" s="215"/>
    </row>
    <row r="179" spans="167:179">
      <c r="FK179" s="213" t="s">
        <v>2898</v>
      </c>
      <c r="FL179" s="214"/>
      <c r="FM179" s="214"/>
      <c r="FN179" s="214"/>
      <c r="FO179" s="214"/>
      <c r="FP179" s="214"/>
      <c r="FQ179" s="213" t="s">
        <v>2899</v>
      </c>
      <c r="FR179" s="214"/>
      <c r="FS179" s="214"/>
      <c r="FT179" s="214"/>
      <c r="FU179" s="214"/>
      <c r="FV179" s="214"/>
      <c r="FW179" s="215"/>
    </row>
    <row r="180" spans="167:179">
      <c r="FK180" s="213" t="s">
        <v>2900</v>
      </c>
      <c r="FL180" s="214"/>
      <c r="FM180" s="214"/>
      <c r="FN180" s="214"/>
      <c r="FO180" s="214"/>
      <c r="FP180" s="214"/>
      <c r="FQ180" s="213" t="s">
        <v>2901</v>
      </c>
      <c r="FR180" s="214"/>
      <c r="FS180" s="214"/>
      <c r="FT180" s="214"/>
      <c r="FU180" s="214"/>
      <c r="FV180" s="214"/>
      <c r="FW180" s="215"/>
    </row>
    <row r="181" spans="167:179">
      <c r="FK181" s="213" t="s">
        <v>2902</v>
      </c>
      <c r="FL181" s="214"/>
      <c r="FM181" s="214"/>
      <c r="FN181" s="214"/>
      <c r="FO181" s="214"/>
      <c r="FP181" s="214"/>
      <c r="FQ181" s="213" t="s">
        <v>2903</v>
      </c>
      <c r="FR181" s="214"/>
      <c r="FS181" s="214"/>
      <c r="FT181" s="214"/>
      <c r="FU181" s="214"/>
      <c r="FV181" s="214"/>
      <c r="FW181" s="215"/>
    </row>
    <row r="182" spans="167:179">
      <c r="FK182" s="216"/>
      <c r="FL182" s="217"/>
      <c r="FM182" s="217"/>
      <c r="FN182" s="217"/>
      <c r="FO182" s="217"/>
      <c r="FP182" s="217"/>
      <c r="FQ182" s="216"/>
      <c r="FR182" s="217"/>
      <c r="FS182" s="217"/>
      <c r="FT182" s="217"/>
      <c r="FU182" s="217"/>
      <c r="FV182" s="217"/>
      <c r="FW182" s="218"/>
    </row>
  </sheetData>
  <phoneticPr fontId="3"/>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K11" sqref="K11"/>
    </sheetView>
  </sheetViews>
  <sheetFormatPr defaultRowHeight="14.25"/>
  <cols>
    <col min="1" max="1" width="8.875" customWidth="1"/>
  </cols>
  <sheetData>
    <row r="1" spans="1:6">
      <c r="A1" s="262" t="s">
        <v>3215</v>
      </c>
    </row>
    <row r="15" spans="1:6">
      <c r="B15">
        <v>954</v>
      </c>
      <c r="F15">
        <v>16133</v>
      </c>
    </row>
    <row r="16" spans="1:6">
      <c r="B16">
        <v>497</v>
      </c>
      <c r="F16">
        <v>131616</v>
      </c>
    </row>
    <row r="17" spans="2:7">
      <c r="B17">
        <v>724</v>
      </c>
      <c r="F17">
        <f>SUM(F15:F16)</f>
        <v>147749</v>
      </c>
    </row>
    <row r="18" spans="2:7">
      <c r="B18">
        <v>181</v>
      </c>
    </row>
    <row r="19" spans="2:7">
      <c r="B19">
        <v>4295</v>
      </c>
      <c r="G19">
        <f>147749/435024</f>
        <v>0.33963413512817686</v>
      </c>
    </row>
    <row r="20" spans="2:7">
      <c r="B20">
        <f>SUM(B15:B19)</f>
        <v>6651</v>
      </c>
      <c r="C20">
        <f>6651/36667</f>
        <v>0.18138926009763548</v>
      </c>
    </row>
    <row r="23" spans="2:7">
      <c r="G23">
        <f>53000+44000</f>
        <v>97000</v>
      </c>
    </row>
    <row r="24" spans="2:7">
      <c r="G24">
        <f>3307/46276</f>
        <v>7.1462529172789349E-2</v>
      </c>
    </row>
  </sheetData>
  <phoneticPr fontId="3"/>
  <pageMargins left="0.7" right="0.7" top="0.75" bottom="0.75" header="0.3" footer="0.3"/>
  <pageSetup paperSize="9" orientation="portrait" horizontalDpi="4294967293"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AJ63"/>
  <sheetViews>
    <sheetView zoomScaleNormal="100" workbookViewId="0">
      <selection activeCell="H47" sqref="H47"/>
    </sheetView>
  </sheetViews>
  <sheetFormatPr defaultColWidth="2.625" defaultRowHeight="14.25"/>
  <cols>
    <col min="13" max="13" width="2.625" style="77"/>
  </cols>
  <sheetData>
    <row r="2" spans="3:36">
      <c r="C2" s="93" t="s">
        <v>1502</v>
      </c>
      <c r="D2" s="94"/>
      <c r="E2" s="94"/>
      <c r="F2" s="94"/>
      <c r="G2" s="94"/>
      <c r="H2" s="94"/>
      <c r="I2" s="94"/>
      <c r="J2" s="94"/>
      <c r="K2" s="94"/>
      <c r="L2" s="94"/>
      <c r="M2" s="95"/>
      <c r="N2" s="96" t="s">
        <v>1503</v>
      </c>
      <c r="O2" s="94"/>
      <c r="P2" s="94"/>
      <c r="Q2" s="94"/>
      <c r="R2" s="94"/>
      <c r="S2" s="94"/>
      <c r="T2" s="94"/>
      <c r="U2" s="94"/>
      <c r="V2" s="94"/>
      <c r="W2" s="94"/>
      <c r="X2" s="94"/>
      <c r="Y2" s="94"/>
      <c r="Z2" s="94"/>
      <c r="AA2" s="97"/>
      <c r="AB2" s="96" t="s">
        <v>1504</v>
      </c>
      <c r="AC2" s="94"/>
      <c r="AD2" s="94"/>
      <c r="AE2" s="94"/>
      <c r="AF2" s="94"/>
      <c r="AG2" s="94"/>
      <c r="AH2" s="94"/>
      <c r="AI2" s="94"/>
      <c r="AJ2" s="98"/>
    </row>
    <row r="3" spans="3:36">
      <c r="C3" s="78"/>
      <c r="D3" s="79"/>
      <c r="E3" s="79"/>
      <c r="F3" s="79"/>
      <c r="G3" s="79"/>
      <c r="H3" s="79"/>
      <c r="I3" s="79"/>
      <c r="J3" s="79"/>
      <c r="K3" s="79"/>
      <c r="L3" s="79"/>
      <c r="M3" s="87"/>
      <c r="N3" s="79" t="s">
        <v>1478</v>
      </c>
      <c r="O3" s="79"/>
      <c r="P3" s="79"/>
      <c r="Q3" s="79"/>
      <c r="R3" s="79"/>
      <c r="S3" s="79"/>
      <c r="T3" s="79"/>
      <c r="U3" s="79"/>
      <c r="V3" s="79"/>
      <c r="W3" s="79"/>
      <c r="X3" s="79"/>
      <c r="Y3" s="79"/>
      <c r="Z3" s="79"/>
      <c r="AA3" s="80"/>
      <c r="AB3" s="79"/>
      <c r="AC3" s="79"/>
      <c r="AD3" s="79"/>
      <c r="AE3" s="79"/>
      <c r="AF3" s="79"/>
      <c r="AG3" s="79"/>
      <c r="AH3" s="79"/>
      <c r="AI3" s="79"/>
      <c r="AJ3" s="80"/>
    </row>
    <row r="4" spans="3:36">
      <c r="C4" s="81"/>
      <c r="D4" s="82"/>
      <c r="E4" s="82"/>
      <c r="F4" s="82"/>
      <c r="G4" s="82"/>
      <c r="H4" s="82"/>
      <c r="I4" s="82"/>
      <c r="J4" s="82"/>
      <c r="K4" s="82"/>
      <c r="L4" s="82"/>
      <c r="M4" s="88"/>
      <c r="N4" s="82"/>
      <c r="O4" s="78" t="s">
        <v>1479</v>
      </c>
      <c r="P4" s="79"/>
      <c r="Q4" s="79"/>
      <c r="R4" s="79"/>
      <c r="S4" s="79"/>
      <c r="T4" s="79"/>
      <c r="U4" s="79"/>
      <c r="V4" s="79"/>
      <c r="W4" s="79"/>
      <c r="X4" s="79"/>
      <c r="Y4" s="79"/>
      <c r="Z4" s="79"/>
      <c r="AA4" s="80"/>
      <c r="AB4" s="82"/>
      <c r="AC4" s="82"/>
      <c r="AD4" s="82"/>
      <c r="AE4" s="82"/>
      <c r="AF4" s="82"/>
      <c r="AG4" s="82"/>
      <c r="AH4" s="82"/>
      <c r="AI4" s="82"/>
      <c r="AJ4" s="83"/>
    </row>
    <row r="5" spans="3:36">
      <c r="C5" s="81"/>
      <c r="D5" s="82"/>
      <c r="E5" s="82"/>
      <c r="F5" s="82"/>
      <c r="G5" s="82"/>
      <c r="H5" s="82"/>
      <c r="I5" s="82"/>
      <c r="J5" s="82"/>
      <c r="K5" s="82"/>
      <c r="L5" s="82"/>
      <c r="M5" s="88"/>
      <c r="N5" s="82"/>
      <c r="O5" s="81"/>
      <c r="P5" s="78" t="s">
        <v>1480</v>
      </c>
      <c r="Q5" s="79"/>
      <c r="R5" s="79"/>
      <c r="S5" s="79"/>
      <c r="T5" s="79"/>
      <c r="U5" s="79"/>
      <c r="V5" s="79"/>
      <c r="W5" s="79"/>
      <c r="X5" s="79"/>
      <c r="Y5" s="79"/>
      <c r="Z5" s="79"/>
      <c r="AA5" s="80"/>
      <c r="AB5" s="82"/>
      <c r="AC5" s="82"/>
      <c r="AD5" s="82"/>
      <c r="AE5" s="82"/>
      <c r="AF5" s="82"/>
      <c r="AG5" s="82"/>
      <c r="AH5" s="82"/>
      <c r="AI5" s="82"/>
      <c r="AJ5" s="83"/>
    </row>
    <row r="6" spans="3:36">
      <c r="C6" s="81"/>
      <c r="D6" s="82"/>
      <c r="E6" s="82"/>
      <c r="F6" s="82"/>
      <c r="G6" s="82"/>
      <c r="H6" s="82"/>
      <c r="I6" s="82"/>
      <c r="J6" s="82"/>
      <c r="K6" s="82"/>
      <c r="L6" s="82"/>
      <c r="M6" s="88"/>
      <c r="N6" s="82"/>
      <c r="O6" s="81"/>
      <c r="P6" s="81"/>
      <c r="Q6" s="78" t="s">
        <v>1481</v>
      </c>
      <c r="R6" s="79"/>
      <c r="S6" s="79"/>
      <c r="T6" s="79"/>
      <c r="U6" s="79"/>
      <c r="V6" s="79"/>
      <c r="W6" s="79"/>
      <c r="X6" s="79"/>
      <c r="Y6" s="79"/>
      <c r="Z6" s="79"/>
      <c r="AA6" s="80"/>
      <c r="AB6" s="82"/>
      <c r="AC6" s="82"/>
      <c r="AD6" s="82"/>
      <c r="AE6" s="82"/>
      <c r="AF6" s="82"/>
      <c r="AG6" s="82"/>
      <c r="AH6" s="82"/>
      <c r="AI6" s="82"/>
      <c r="AJ6" s="83"/>
    </row>
    <row r="7" spans="3:36">
      <c r="C7" s="81"/>
      <c r="D7" s="82"/>
      <c r="E7" s="82"/>
      <c r="F7" s="82"/>
      <c r="G7" s="82"/>
      <c r="H7" s="82"/>
      <c r="I7" s="82"/>
      <c r="J7" s="82"/>
      <c r="K7" s="82"/>
      <c r="L7" s="82"/>
      <c r="M7" s="88" t="s">
        <v>1494</v>
      </c>
      <c r="N7" s="82"/>
      <c r="O7" s="81"/>
      <c r="P7" s="81"/>
      <c r="Q7" s="81"/>
      <c r="R7" s="78" t="s">
        <v>1483</v>
      </c>
      <c r="S7" s="79"/>
      <c r="T7" s="79"/>
      <c r="U7" s="79"/>
      <c r="V7" s="79"/>
      <c r="W7" s="79"/>
      <c r="X7" s="79"/>
      <c r="Y7" s="79"/>
      <c r="Z7" s="79"/>
      <c r="AA7" s="80"/>
      <c r="AB7" s="82" t="s">
        <v>1495</v>
      </c>
      <c r="AC7" s="82"/>
      <c r="AD7" s="82"/>
      <c r="AE7" s="82"/>
      <c r="AF7" s="82"/>
      <c r="AG7" s="82"/>
      <c r="AH7" s="82"/>
      <c r="AI7" s="82"/>
      <c r="AJ7" s="83"/>
    </row>
    <row r="8" spans="3:36">
      <c r="C8" s="81"/>
      <c r="D8" s="82"/>
      <c r="E8" s="82"/>
      <c r="F8" s="82"/>
      <c r="G8" s="82"/>
      <c r="H8" s="82"/>
      <c r="I8" s="82"/>
      <c r="J8" s="82"/>
      <c r="K8" s="82"/>
      <c r="L8" s="82"/>
      <c r="M8" s="88"/>
      <c r="N8" s="82"/>
      <c r="O8" s="81"/>
      <c r="P8" s="81"/>
      <c r="Q8" s="78" t="s">
        <v>1482</v>
      </c>
      <c r="R8" s="79"/>
      <c r="S8" s="79"/>
      <c r="T8" s="79"/>
      <c r="U8" s="79"/>
      <c r="V8" s="79"/>
      <c r="W8" s="79"/>
      <c r="X8" s="79"/>
      <c r="Y8" s="79"/>
      <c r="Z8" s="79"/>
      <c r="AA8" s="80"/>
      <c r="AB8" s="82"/>
      <c r="AC8" s="82"/>
      <c r="AD8" s="82"/>
      <c r="AE8" s="82"/>
      <c r="AF8" s="82"/>
      <c r="AG8" s="82"/>
      <c r="AH8" s="82"/>
      <c r="AI8" s="82"/>
      <c r="AJ8" s="83"/>
    </row>
    <row r="9" spans="3:36">
      <c r="C9" s="81"/>
      <c r="D9" s="82"/>
      <c r="E9" s="82"/>
      <c r="F9" s="82"/>
      <c r="G9" s="82"/>
      <c r="H9" s="82"/>
      <c r="I9" s="82"/>
      <c r="J9" s="82"/>
      <c r="K9" s="82"/>
      <c r="L9" s="82"/>
      <c r="M9" s="88"/>
      <c r="N9" s="82"/>
      <c r="O9" s="81"/>
      <c r="P9" s="81"/>
      <c r="Q9" s="81"/>
      <c r="R9" s="78" t="s">
        <v>1484</v>
      </c>
      <c r="S9" s="79"/>
      <c r="T9" s="79"/>
      <c r="U9" s="79"/>
      <c r="V9" s="79"/>
      <c r="W9" s="79"/>
      <c r="X9" s="79"/>
      <c r="Y9" s="79"/>
      <c r="Z9" s="79"/>
      <c r="AA9" s="80"/>
      <c r="AB9" s="82" t="s">
        <v>1496</v>
      </c>
      <c r="AC9" s="82"/>
      <c r="AD9" s="82"/>
      <c r="AE9" s="82"/>
      <c r="AF9" s="82"/>
      <c r="AG9" s="82"/>
      <c r="AH9" s="82"/>
      <c r="AI9" s="82"/>
      <c r="AJ9" s="83"/>
    </row>
    <row r="10" spans="3:36">
      <c r="C10" s="84"/>
      <c r="D10" s="85"/>
      <c r="E10" s="85"/>
      <c r="F10" s="85"/>
      <c r="G10" s="85"/>
      <c r="H10" s="85"/>
      <c r="I10" s="85"/>
      <c r="J10" s="85"/>
      <c r="K10" s="85"/>
      <c r="L10" s="85"/>
      <c r="M10" s="90"/>
      <c r="N10" s="85"/>
      <c r="O10" s="84"/>
      <c r="P10" s="84"/>
      <c r="Q10" s="84"/>
      <c r="R10" s="84"/>
      <c r="S10" s="85"/>
      <c r="T10" s="85"/>
      <c r="U10" s="85"/>
      <c r="V10" s="85"/>
      <c r="W10" s="85"/>
      <c r="X10" s="85"/>
      <c r="Y10" s="85"/>
      <c r="Z10" s="85"/>
      <c r="AA10" s="86"/>
      <c r="AB10" s="85" t="s">
        <v>1497</v>
      </c>
      <c r="AC10" s="85"/>
      <c r="AD10" s="85"/>
      <c r="AE10" s="85"/>
      <c r="AF10" s="85"/>
      <c r="AG10" s="85"/>
      <c r="AH10" s="85"/>
      <c r="AI10" s="85"/>
      <c r="AJ10" s="86"/>
    </row>
    <row r="11" spans="3:36">
      <c r="C11" s="81"/>
      <c r="D11" s="82"/>
      <c r="E11" s="82"/>
      <c r="F11" s="82"/>
      <c r="G11" s="82"/>
      <c r="H11" s="82"/>
      <c r="I11" s="82"/>
      <c r="J11" s="82"/>
      <c r="K11" s="82"/>
      <c r="L11" s="82"/>
      <c r="M11" s="88"/>
      <c r="N11" s="82" t="s">
        <v>1486</v>
      </c>
      <c r="O11" s="82"/>
      <c r="P11" s="82"/>
      <c r="Q11" s="82"/>
      <c r="R11" s="82"/>
      <c r="S11" s="82"/>
      <c r="T11" s="82"/>
      <c r="U11" s="82"/>
      <c r="V11" s="82"/>
      <c r="W11" s="82"/>
      <c r="X11" s="82"/>
      <c r="Y11" s="82"/>
      <c r="Z11" s="82"/>
      <c r="AA11" s="83"/>
      <c r="AB11" s="82"/>
      <c r="AC11" s="82"/>
      <c r="AD11" s="82"/>
      <c r="AE11" s="82"/>
      <c r="AF11" s="82"/>
      <c r="AG11" s="82"/>
      <c r="AH11" s="82"/>
      <c r="AI11" s="82"/>
      <c r="AJ11" s="83"/>
    </row>
    <row r="12" spans="3:36">
      <c r="C12" s="81"/>
      <c r="D12" s="82"/>
      <c r="E12" s="82"/>
      <c r="F12" s="82"/>
      <c r="G12" s="82"/>
      <c r="H12" s="82"/>
      <c r="I12" s="82"/>
      <c r="J12" s="82"/>
      <c r="K12" s="82"/>
      <c r="L12" s="82"/>
      <c r="M12" s="88" t="s">
        <v>1490</v>
      </c>
      <c r="N12" s="82"/>
      <c r="O12" s="78" t="s">
        <v>1487</v>
      </c>
      <c r="P12" s="79"/>
      <c r="Q12" s="79"/>
      <c r="R12" s="79"/>
      <c r="S12" s="79"/>
      <c r="T12" s="79"/>
      <c r="U12" s="79"/>
      <c r="V12" s="79"/>
      <c r="W12" s="79"/>
      <c r="X12" s="79"/>
      <c r="Y12" s="79"/>
      <c r="Z12" s="79"/>
      <c r="AA12" s="80"/>
      <c r="AB12" s="82" t="s">
        <v>1491</v>
      </c>
      <c r="AC12" s="82"/>
      <c r="AD12" s="82"/>
      <c r="AE12" s="82"/>
      <c r="AF12" s="82"/>
      <c r="AG12" s="82"/>
      <c r="AH12" s="82"/>
      <c r="AI12" s="82"/>
      <c r="AJ12" s="83"/>
    </row>
    <row r="13" spans="3:36">
      <c r="C13" s="81"/>
      <c r="D13" s="82"/>
      <c r="E13" s="82"/>
      <c r="F13" s="82"/>
      <c r="G13" s="82"/>
      <c r="H13" s="82"/>
      <c r="I13" s="82"/>
      <c r="J13" s="82"/>
      <c r="K13" s="82"/>
      <c r="L13" s="82"/>
      <c r="M13" s="88" t="s">
        <v>1485</v>
      </c>
      <c r="N13" s="82"/>
      <c r="O13" s="81"/>
      <c r="P13" s="78" t="s">
        <v>1488</v>
      </c>
      <c r="Q13" s="79"/>
      <c r="R13" s="79"/>
      <c r="S13" s="79"/>
      <c r="T13" s="79"/>
      <c r="U13" s="79"/>
      <c r="V13" s="79"/>
      <c r="W13" s="79"/>
      <c r="X13" s="79"/>
      <c r="Y13" s="79"/>
      <c r="Z13" s="79"/>
      <c r="AA13" s="80"/>
      <c r="AB13" s="82"/>
      <c r="AC13" s="82"/>
      <c r="AD13" s="82"/>
      <c r="AE13" s="82"/>
      <c r="AF13" s="82"/>
      <c r="AG13" s="82"/>
      <c r="AH13" s="82"/>
      <c r="AI13" s="82"/>
      <c r="AJ13" s="83"/>
    </row>
    <row r="14" spans="3:36">
      <c r="C14" s="81"/>
      <c r="D14" s="82"/>
      <c r="E14" s="82"/>
      <c r="F14" s="82"/>
      <c r="G14" s="82"/>
      <c r="H14" s="82"/>
      <c r="I14" s="82"/>
      <c r="J14" s="82"/>
      <c r="K14" s="82"/>
      <c r="L14" s="82"/>
      <c r="M14" s="88" t="s">
        <v>1498</v>
      </c>
      <c r="N14" s="82"/>
      <c r="O14" s="81"/>
      <c r="P14" s="81"/>
      <c r="Q14" s="78" t="s">
        <v>1489</v>
      </c>
      <c r="R14" s="79"/>
      <c r="S14" s="79"/>
      <c r="T14" s="79"/>
      <c r="U14" s="79"/>
      <c r="V14" s="79"/>
      <c r="W14" s="79"/>
      <c r="X14" s="79"/>
      <c r="Y14" s="79"/>
      <c r="Z14" s="79"/>
      <c r="AA14" s="80"/>
      <c r="AB14" s="82"/>
      <c r="AC14" s="82"/>
      <c r="AD14" s="82"/>
      <c r="AE14" s="82"/>
      <c r="AF14" s="82"/>
      <c r="AG14" s="82"/>
      <c r="AH14" s="82"/>
      <c r="AI14" s="82"/>
      <c r="AJ14" s="83"/>
    </row>
    <row r="15" spans="3:36">
      <c r="C15" s="81"/>
      <c r="D15" s="82"/>
      <c r="E15" s="82"/>
      <c r="F15" s="82"/>
      <c r="G15" s="82"/>
      <c r="H15" s="82"/>
      <c r="I15" s="82"/>
      <c r="J15" s="82"/>
      <c r="K15" s="82"/>
      <c r="L15" s="82"/>
      <c r="M15" s="88" t="s">
        <v>1499</v>
      </c>
      <c r="N15" s="82"/>
      <c r="O15" s="81"/>
      <c r="P15" s="81"/>
      <c r="Q15" s="81"/>
      <c r="R15" s="82"/>
      <c r="S15" s="82"/>
      <c r="T15" s="82"/>
      <c r="U15" s="82"/>
      <c r="V15" s="82"/>
      <c r="W15" s="82"/>
      <c r="X15" s="82"/>
      <c r="Y15" s="82"/>
      <c r="Z15" s="82"/>
      <c r="AA15" s="83"/>
      <c r="AB15" s="82"/>
      <c r="AC15" s="82"/>
      <c r="AD15" s="82"/>
      <c r="AE15" s="82"/>
      <c r="AF15" s="82"/>
      <c r="AG15" s="82"/>
      <c r="AH15" s="82"/>
      <c r="AI15" s="82"/>
      <c r="AJ15" s="83"/>
    </row>
    <row r="16" spans="3:36">
      <c r="C16" s="81"/>
      <c r="D16" s="82"/>
      <c r="E16" s="82"/>
      <c r="F16" s="82"/>
      <c r="G16" s="82"/>
      <c r="H16" s="82"/>
      <c r="I16" s="82"/>
      <c r="J16" s="82"/>
      <c r="K16" s="82"/>
      <c r="L16" s="82"/>
      <c r="M16" s="88"/>
      <c r="N16" s="82"/>
      <c r="O16" s="84"/>
      <c r="P16" s="84"/>
      <c r="Q16" s="84"/>
      <c r="R16" s="82"/>
      <c r="S16" s="82"/>
      <c r="T16" s="82"/>
      <c r="U16" s="82"/>
      <c r="V16" s="82"/>
      <c r="W16" s="82"/>
      <c r="X16" s="82"/>
      <c r="Y16" s="82"/>
      <c r="Z16" s="82"/>
      <c r="AA16" s="83"/>
      <c r="AB16" s="82"/>
      <c r="AC16" s="82"/>
      <c r="AD16" s="82"/>
      <c r="AE16" s="82"/>
      <c r="AF16" s="82"/>
      <c r="AG16" s="82"/>
      <c r="AH16" s="82"/>
      <c r="AI16" s="82"/>
      <c r="AJ16" s="83"/>
    </row>
    <row r="17" spans="3:36">
      <c r="C17" s="240"/>
      <c r="D17" s="241"/>
      <c r="E17" s="241"/>
      <c r="F17" s="241"/>
      <c r="G17" s="241"/>
      <c r="H17" s="241"/>
      <c r="I17" s="241"/>
      <c r="J17" s="241"/>
      <c r="K17" s="241"/>
      <c r="L17" s="241"/>
      <c r="M17" s="244"/>
      <c r="N17" s="79" t="s">
        <v>1492</v>
      </c>
      <c r="O17" s="238"/>
      <c r="P17" s="238"/>
      <c r="Q17" s="238"/>
      <c r="R17" s="238"/>
      <c r="S17" s="238"/>
      <c r="T17" s="238"/>
      <c r="U17" s="238"/>
      <c r="V17" s="238"/>
      <c r="W17" s="238"/>
      <c r="X17" s="238"/>
      <c r="Y17" s="238"/>
      <c r="Z17" s="238"/>
      <c r="AA17" s="239"/>
      <c r="AB17" s="240"/>
      <c r="AC17" s="241"/>
      <c r="AD17" s="241"/>
      <c r="AE17" s="241"/>
      <c r="AF17" s="241"/>
      <c r="AG17" s="241"/>
      <c r="AH17" s="241"/>
      <c r="AI17" s="241"/>
      <c r="AJ17" s="242"/>
    </row>
    <row r="18" spans="3:36">
      <c r="C18" s="81"/>
      <c r="D18" s="82"/>
      <c r="E18" s="82"/>
      <c r="F18" s="82"/>
      <c r="G18" s="82"/>
      <c r="H18" s="82"/>
      <c r="I18" s="82"/>
      <c r="J18" s="82"/>
      <c r="K18" s="82"/>
      <c r="L18" s="82"/>
      <c r="M18" s="88" t="s">
        <v>2981</v>
      </c>
      <c r="N18" s="246"/>
      <c r="O18" s="78" t="s">
        <v>2979</v>
      </c>
      <c r="P18" s="82"/>
      <c r="Q18" s="82"/>
      <c r="R18" s="82"/>
      <c r="S18" s="82"/>
      <c r="T18" s="82"/>
      <c r="U18" s="82"/>
      <c r="V18" s="82"/>
      <c r="W18" s="82"/>
      <c r="X18" s="82"/>
      <c r="Y18" s="82"/>
      <c r="Z18" s="82"/>
      <c r="AA18" s="83"/>
      <c r="AJ18" s="83"/>
    </row>
    <row r="19" spans="3:36">
      <c r="C19" s="84"/>
      <c r="D19" s="85"/>
      <c r="E19" s="85"/>
      <c r="F19" s="85"/>
      <c r="G19" s="85"/>
      <c r="H19" s="85"/>
      <c r="I19" s="85"/>
      <c r="J19" s="85"/>
      <c r="K19" s="85"/>
      <c r="L19" s="85"/>
      <c r="M19" s="243" t="s">
        <v>3031</v>
      </c>
      <c r="N19" s="246"/>
      <c r="O19" s="84"/>
      <c r="P19" s="85"/>
      <c r="Q19" s="85"/>
      <c r="R19" s="85"/>
      <c r="S19" s="85"/>
      <c r="T19" s="85"/>
      <c r="U19" s="85"/>
      <c r="V19" s="85"/>
      <c r="W19" s="85"/>
      <c r="X19" s="85"/>
      <c r="Y19" s="85"/>
      <c r="Z19" s="85"/>
      <c r="AA19" s="86"/>
      <c r="AB19" s="84" t="s">
        <v>2980</v>
      </c>
      <c r="AC19" s="85"/>
      <c r="AD19" s="85"/>
      <c r="AE19" s="85"/>
      <c r="AF19" s="85"/>
      <c r="AG19" s="85"/>
      <c r="AH19" s="85"/>
      <c r="AI19" s="85"/>
      <c r="AJ19" s="86"/>
    </row>
    <row r="20" spans="3:36">
      <c r="C20" s="84"/>
      <c r="D20" s="85"/>
      <c r="E20" s="85"/>
      <c r="F20" s="85"/>
      <c r="G20" s="85"/>
      <c r="H20" s="85"/>
      <c r="I20" s="85"/>
      <c r="J20" s="85"/>
      <c r="K20" s="85"/>
      <c r="L20" s="85"/>
      <c r="M20" s="90" t="s">
        <v>2982</v>
      </c>
      <c r="N20" s="246"/>
      <c r="O20" s="84" t="s">
        <v>2984</v>
      </c>
      <c r="P20" s="85"/>
      <c r="Q20" s="85"/>
      <c r="R20" s="85"/>
      <c r="S20" s="85"/>
      <c r="T20" s="85"/>
      <c r="U20" s="85"/>
      <c r="V20" s="85"/>
      <c r="W20" s="85"/>
      <c r="X20" s="85"/>
      <c r="Y20" s="85"/>
      <c r="Z20" s="85"/>
      <c r="AA20" s="86"/>
      <c r="AB20" s="85" t="s">
        <v>2983</v>
      </c>
      <c r="AC20" s="85"/>
      <c r="AD20" s="85"/>
      <c r="AE20" s="85"/>
      <c r="AF20" s="85"/>
      <c r="AG20" s="85"/>
      <c r="AH20" s="85"/>
      <c r="AI20" s="85"/>
      <c r="AJ20" s="86"/>
    </row>
    <row r="21" spans="3:36">
      <c r="C21" s="81"/>
      <c r="D21" s="82"/>
      <c r="E21" s="82"/>
      <c r="F21" s="82"/>
      <c r="G21" s="82"/>
      <c r="H21" s="82"/>
      <c r="I21" s="82"/>
      <c r="J21" s="82"/>
      <c r="K21" s="82"/>
      <c r="L21" s="82"/>
      <c r="M21" s="89" t="s">
        <v>2983</v>
      </c>
      <c r="N21" s="246"/>
      <c r="O21" s="81" t="s">
        <v>2985</v>
      </c>
      <c r="P21" s="82"/>
      <c r="Q21" s="82"/>
      <c r="R21" s="82"/>
      <c r="S21" s="82"/>
      <c r="T21" s="82"/>
      <c r="U21" s="82"/>
      <c r="V21" s="82"/>
      <c r="W21" s="82"/>
      <c r="X21" s="82"/>
      <c r="Y21" s="82"/>
      <c r="Z21" s="82"/>
      <c r="AA21" s="83"/>
      <c r="AB21" s="82"/>
      <c r="AC21" s="82"/>
      <c r="AD21" s="82"/>
      <c r="AE21" s="82"/>
      <c r="AF21" s="82"/>
      <c r="AG21" s="82"/>
      <c r="AH21" s="82"/>
      <c r="AI21" s="82"/>
      <c r="AJ21" s="83"/>
    </row>
    <row r="22" spans="3:36">
      <c r="C22" s="84"/>
      <c r="D22" s="85"/>
      <c r="E22" s="85"/>
      <c r="F22" s="85"/>
      <c r="G22" s="85"/>
      <c r="H22" s="85"/>
      <c r="I22" s="85"/>
      <c r="J22" s="85"/>
      <c r="K22" s="85"/>
      <c r="L22" s="85"/>
      <c r="M22" s="90" t="s">
        <v>2980</v>
      </c>
      <c r="N22" s="246"/>
      <c r="O22" s="84"/>
      <c r="P22" s="85"/>
      <c r="Q22" s="85"/>
      <c r="R22" s="85"/>
      <c r="S22" s="85"/>
      <c r="T22" s="85"/>
      <c r="U22" s="85"/>
      <c r="V22" s="85"/>
      <c r="W22" s="85"/>
      <c r="X22" s="85"/>
      <c r="Y22" s="85"/>
      <c r="Z22" s="85"/>
      <c r="AA22" s="86"/>
      <c r="AB22" s="85" t="s">
        <v>2986</v>
      </c>
      <c r="AC22" s="85"/>
      <c r="AD22" s="85"/>
      <c r="AE22" s="85"/>
      <c r="AF22" s="85"/>
      <c r="AG22" s="85"/>
      <c r="AH22" s="85"/>
      <c r="AI22" s="85"/>
      <c r="AJ22" s="86"/>
    </row>
    <row r="23" spans="3:36">
      <c r="C23" s="81"/>
      <c r="D23" s="82"/>
      <c r="E23" s="82"/>
      <c r="F23" s="82"/>
      <c r="G23" s="82"/>
      <c r="H23" s="82"/>
      <c r="I23" s="82"/>
      <c r="J23" s="82"/>
      <c r="K23" s="82"/>
      <c r="L23" s="82"/>
      <c r="M23" s="89" t="s">
        <v>2988</v>
      </c>
      <c r="N23" s="246"/>
      <c r="O23" s="171" t="s">
        <v>2987</v>
      </c>
      <c r="P23" s="82"/>
      <c r="Q23" s="82"/>
      <c r="R23" s="82"/>
      <c r="S23" s="82"/>
      <c r="T23" s="82"/>
      <c r="U23" s="82"/>
      <c r="V23" s="82"/>
      <c r="W23" s="82"/>
      <c r="X23" s="82"/>
      <c r="Y23" s="82"/>
      <c r="Z23" s="82"/>
      <c r="AA23" s="83"/>
      <c r="AB23" s="91"/>
      <c r="AC23" s="82"/>
      <c r="AD23" s="82"/>
      <c r="AE23" s="82"/>
      <c r="AF23" s="82"/>
      <c r="AG23" s="82"/>
      <c r="AH23" s="82"/>
      <c r="AI23" s="82"/>
      <c r="AJ23" s="83"/>
    </row>
    <row r="24" spans="3:36">
      <c r="C24" s="84"/>
      <c r="D24" s="85"/>
      <c r="E24" s="85"/>
      <c r="F24" s="85"/>
      <c r="G24" s="85"/>
      <c r="H24" s="85"/>
      <c r="I24" s="85"/>
      <c r="J24" s="85"/>
      <c r="K24" s="85"/>
      <c r="L24" s="85"/>
      <c r="M24" s="90"/>
      <c r="N24" s="246"/>
      <c r="O24" s="84"/>
      <c r="P24" s="85"/>
      <c r="Q24" s="85"/>
      <c r="R24" s="85"/>
      <c r="S24" s="85"/>
      <c r="T24" s="85"/>
      <c r="U24" s="85"/>
      <c r="V24" s="85"/>
      <c r="W24" s="85"/>
      <c r="X24" s="85"/>
      <c r="Y24" s="85"/>
      <c r="Z24" s="85"/>
      <c r="AA24" s="86"/>
      <c r="AB24" s="92" t="s">
        <v>2989</v>
      </c>
      <c r="AC24" s="85"/>
      <c r="AD24" s="85"/>
      <c r="AE24" s="85"/>
      <c r="AF24" s="85"/>
      <c r="AG24" s="85"/>
      <c r="AH24" s="85"/>
      <c r="AI24" s="85"/>
      <c r="AJ24" s="86"/>
    </row>
    <row r="25" spans="3:36">
      <c r="C25" s="240"/>
      <c r="D25" s="241"/>
      <c r="E25" s="241"/>
      <c r="F25" s="241"/>
      <c r="G25" s="241"/>
      <c r="H25" s="241"/>
      <c r="I25" s="241"/>
      <c r="J25" s="241"/>
      <c r="K25" s="241"/>
      <c r="L25" s="241"/>
      <c r="M25" s="244" t="s">
        <v>2988</v>
      </c>
      <c r="N25" s="246"/>
      <c r="O25" s="240" t="s">
        <v>2990</v>
      </c>
      <c r="P25" s="241"/>
      <c r="Q25" s="241"/>
      <c r="R25" s="241"/>
      <c r="S25" s="241"/>
      <c r="T25" s="241"/>
      <c r="U25" s="241"/>
      <c r="V25" s="241"/>
      <c r="W25" s="241"/>
      <c r="X25" s="241"/>
      <c r="Y25" s="241"/>
      <c r="Z25" s="241"/>
      <c r="AA25" s="242"/>
      <c r="AB25" s="245" t="s">
        <v>2991</v>
      </c>
      <c r="AC25" s="241"/>
      <c r="AD25" s="241"/>
      <c r="AE25" s="241"/>
      <c r="AF25" s="241"/>
      <c r="AG25" s="241"/>
      <c r="AH25" s="241"/>
      <c r="AI25" s="241"/>
      <c r="AJ25" s="242"/>
    </row>
    <row r="26" spans="3:36">
      <c r="C26" s="81"/>
      <c r="D26" s="82"/>
      <c r="E26" s="82"/>
      <c r="F26" s="82"/>
      <c r="G26" s="82"/>
      <c r="H26" s="82"/>
      <c r="I26" s="82"/>
      <c r="J26" s="82"/>
      <c r="K26" s="82"/>
      <c r="L26" s="82"/>
      <c r="M26" s="88" t="s">
        <v>2989</v>
      </c>
      <c r="N26" s="246"/>
      <c r="O26" s="81" t="s">
        <v>2992</v>
      </c>
      <c r="P26" s="82"/>
      <c r="Q26" s="82"/>
      <c r="R26" s="82"/>
      <c r="S26" s="82"/>
      <c r="T26" s="82"/>
      <c r="U26" s="82"/>
      <c r="V26" s="82"/>
      <c r="W26" s="82"/>
      <c r="X26" s="82"/>
      <c r="Y26" s="82"/>
      <c r="Z26" s="82"/>
      <c r="AA26" s="83"/>
      <c r="AB26" s="91"/>
      <c r="AC26" s="82"/>
      <c r="AD26" s="82"/>
      <c r="AE26" s="82"/>
      <c r="AF26" s="82"/>
      <c r="AG26" s="82"/>
      <c r="AH26" s="82"/>
      <c r="AI26" s="82"/>
      <c r="AJ26" s="83"/>
    </row>
    <row r="27" spans="3:36">
      <c r="C27" s="84"/>
      <c r="D27" s="85"/>
      <c r="E27" s="85"/>
      <c r="F27" s="85"/>
      <c r="G27" s="85"/>
      <c r="H27" s="85"/>
      <c r="I27" s="85"/>
      <c r="J27" s="85"/>
      <c r="K27" s="85"/>
      <c r="L27" s="85"/>
      <c r="M27" s="90" t="s">
        <v>2993</v>
      </c>
      <c r="N27" s="247"/>
      <c r="O27" s="84"/>
      <c r="P27" s="85"/>
      <c r="Q27" s="85"/>
      <c r="R27" s="85"/>
      <c r="S27" s="85"/>
      <c r="T27" s="85"/>
      <c r="U27" s="85"/>
      <c r="V27" s="85"/>
      <c r="W27" s="85"/>
      <c r="X27" s="85"/>
      <c r="Y27" s="85"/>
      <c r="Z27" s="85"/>
      <c r="AA27" s="86"/>
      <c r="AB27" s="92" t="s">
        <v>2994</v>
      </c>
      <c r="AC27" s="85"/>
      <c r="AD27" s="85"/>
      <c r="AE27" s="85"/>
      <c r="AF27" s="85"/>
      <c r="AG27" s="85"/>
      <c r="AH27" s="85"/>
      <c r="AI27" s="85"/>
      <c r="AJ27" s="86"/>
    </row>
    <row r="28" spans="3:36">
      <c r="C28" s="248"/>
      <c r="D28" s="249"/>
      <c r="E28" s="249"/>
      <c r="F28" s="249"/>
      <c r="G28" s="249"/>
      <c r="H28" s="249"/>
      <c r="I28" s="249"/>
      <c r="J28" s="249"/>
      <c r="K28" s="249"/>
      <c r="L28" s="249"/>
      <c r="M28" s="250"/>
      <c r="N28" s="249"/>
      <c r="O28" s="249"/>
      <c r="P28" s="249"/>
      <c r="Q28" s="249"/>
      <c r="R28" s="249"/>
      <c r="S28" s="249"/>
      <c r="T28" s="249"/>
      <c r="U28" s="249"/>
      <c r="V28" s="249"/>
      <c r="W28" s="249"/>
      <c r="X28" s="249"/>
      <c r="Y28" s="249"/>
      <c r="Z28" s="249"/>
      <c r="AA28" s="251"/>
      <c r="AB28" s="249"/>
      <c r="AC28" s="249"/>
      <c r="AD28" s="249"/>
      <c r="AE28" s="249"/>
      <c r="AF28" s="249"/>
      <c r="AG28" s="249"/>
      <c r="AH28" s="249"/>
      <c r="AI28" s="249"/>
      <c r="AJ28" s="251"/>
    </row>
    <row r="29" spans="3:36">
      <c r="C29" s="240"/>
      <c r="D29" s="241"/>
      <c r="E29" s="241"/>
      <c r="F29" s="241"/>
      <c r="G29" s="241"/>
      <c r="H29" s="241"/>
      <c r="I29" s="241"/>
      <c r="J29" s="241"/>
      <c r="K29" s="241"/>
      <c r="L29" s="241"/>
      <c r="M29" s="244"/>
      <c r="N29" s="78" t="s">
        <v>1500</v>
      </c>
      <c r="O29" s="241"/>
      <c r="P29" s="241"/>
      <c r="Q29" s="241"/>
      <c r="R29" s="241"/>
      <c r="S29" s="241"/>
      <c r="T29" s="241"/>
      <c r="U29" s="241"/>
      <c r="V29" s="241"/>
      <c r="W29" s="241"/>
      <c r="X29" s="241"/>
      <c r="Y29" s="241"/>
      <c r="Z29" s="241"/>
      <c r="AA29" s="242"/>
      <c r="AB29" s="241"/>
      <c r="AC29" s="241"/>
      <c r="AD29" s="241"/>
      <c r="AE29" s="241"/>
      <c r="AF29" s="241"/>
      <c r="AG29" s="241"/>
      <c r="AH29" s="241"/>
      <c r="AI29" s="241"/>
      <c r="AJ29" s="242"/>
    </row>
    <row r="30" spans="3:36">
      <c r="C30" s="81"/>
      <c r="D30" s="82"/>
      <c r="E30" s="82"/>
      <c r="F30" s="82"/>
      <c r="G30" s="82"/>
      <c r="H30" s="82"/>
      <c r="I30" s="82"/>
      <c r="J30" s="82"/>
      <c r="K30" s="82"/>
      <c r="L30" s="82"/>
      <c r="M30" s="88" t="s">
        <v>2981</v>
      </c>
      <c r="N30" s="81"/>
      <c r="O30" s="78" t="s">
        <v>3001</v>
      </c>
      <c r="P30" s="82"/>
      <c r="Q30" s="82"/>
      <c r="R30" s="82"/>
      <c r="S30" s="82"/>
      <c r="T30" s="82"/>
      <c r="U30" s="82"/>
      <c r="V30" s="82"/>
      <c r="W30" s="82"/>
      <c r="X30" s="82"/>
      <c r="Y30" s="82"/>
      <c r="Z30" s="82"/>
      <c r="AA30" s="83"/>
      <c r="AB30" s="82"/>
      <c r="AC30" s="82"/>
      <c r="AD30" s="82"/>
      <c r="AE30" s="82"/>
      <c r="AF30" s="82"/>
      <c r="AG30" s="82"/>
      <c r="AH30" s="82"/>
      <c r="AI30" s="82"/>
      <c r="AJ30" s="83"/>
    </row>
    <row r="31" spans="3:36">
      <c r="C31" s="84"/>
      <c r="D31" s="85"/>
      <c r="E31" s="85"/>
      <c r="F31" s="85"/>
      <c r="G31" s="85"/>
      <c r="H31" s="85"/>
      <c r="I31" s="85"/>
      <c r="J31" s="85"/>
      <c r="K31" s="85"/>
      <c r="L31" s="85"/>
      <c r="M31" s="243" t="s">
        <v>3031</v>
      </c>
      <c r="N31" s="81"/>
      <c r="O31" s="84"/>
      <c r="P31" s="85"/>
      <c r="Q31" s="85"/>
      <c r="R31" s="85"/>
      <c r="S31" s="85"/>
      <c r="T31" s="85"/>
      <c r="U31" s="85"/>
      <c r="V31" s="85"/>
      <c r="W31" s="85"/>
      <c r="X31" s="85"/>
      <c r="Y31" s="85"/>
      <c r="Z31" s="85"/>
      <c r="AA31" s="86"/>
      <c r="AB31" s="84" t="s">
        <v>3003</v>
      </c>
      <c r="AC31" s="85"/>
      <c r="AD31" s="85"/>
      <c r="AE31" s="85"/>
      <c r="AF31" s="85"/>
      <c r="AG31" s="85"/>
      <c r="AH31" s="85"/>
      <c r="AI31" s="85"/>
      <c r="AJ31" s="86"/>
    </row>
    <row r="32" spans="3:36">
      <c r="C32" s="81"/>
      <c r="D32" s="82"/>
      <c r="E32" s="82"/>
      <c r="F32" s="82"/>
      <c r="G32" s="82"/>
      <c r="H32" s="82"/>
      <c r="I32" s="82"/>
      <c r="J32" s="82"/>
      <c r="K32" s="82"/>
      <c r="L32" s="82"/>
      <c r="M32" s="88" t="s">
        <v>3002</v>
      </c>
      <c r="N32" s="81"/>
      <c r="O32" s="81" t="s">
        <v>2995</v>
      </c>
      <c r="P32" s="82"/>
      <c r="Q32" s="82"/>
      <c r="R32" s="82"/>
      <c r="S32" s="82"/>
      <c r="T32" s="82"/>
      <c r="U32" s="82"/>
      <c r="V32" s="82"/>
      <c r="W32" s="82"/>
      <c r="X32" s="82"/>
      <c r="Y32" s="82"/>
      <c r="Z32" s="82"/>
      <c r="AA32" s="83"/>
      <c r="AB32" s="82"/>
      <c r="AC32" s="82"/>
      <c r="AD32" s="82"/>
      <c r="AE32" s="82"/>
      <c r="AF32" s="82"/>
      <c r="AG32" s="82"/>
      <c r="AH32" s="82"/>
      <c r="AI32" s="82"/>
      <c r="AJ32" s="83"/>
    </row>
    <row r="33" spans="3:36">
      <c r="C33" s="84"/>
      <c r="D33" s="85"/>
      <c r="E33" s="85"/>
      <c r="F33" s="85"/>
      <c r="G33" s="85"/>
      <c r="H33" s="85"/>
      <c r="I33" s="85"/>
      <c r="J33" s="85"/>
      <c r="K33" s="85"/>
      <c r="L33" s="85"/>
      <c r="M33" s="90" t="s">
        <v>2994</v>
      </c>
      <c r="N33" s="81"/>
      <c r="O33" s="84"/>
      <c r="P33" s="85"/>
      <c r="Q33" s="85"/>
      <c r="R33" s="85"/>
      <c r="S33" s="85"/>
      <c r="T33" s="85"/>
      <c r="U33" s="85"/>
      <c r="V33" s="85"/>
      <c r="W33" s="85"/>
      <c r="X33" s="85"/>
      <c r="Y33" s="85"/>
      <c r="Z33" s="85"/>
      <c r="AA33" s="86"/>
      <c r="AB33" s="85" t="s">
        <v>2996</v>
      </c>
      <c r="AC33" s="85"/>
      <c r="AD33" s="85"/>
      <c r="AE33" s="85"/>
      <c r="AF33" s="85"/>
      <c r="AG33" s="85"/>
      <c r="AH33" s="85"/>
      <c r="AI33" s="85"/>
      <c r="AJ33" s="86"/>
    </row>
    <row r="34" spans="3:36">
      <c r="C34" s="240"/>
      <c r="D34" s="241"/>
      <c r="E34" s="241"/>
      <c r="F34" s="241"/>
      <c r="G34" s="241"/>
      <c r="H34" s="241"/>
      <c r="I34" s="241"/>
      <c r="J34" s="241"/>
      <c r="K34" s="241"/>
      <c r="L34" s="241"/>
      <c r="M34" s="244" t="s">
        <v>2996</v>
      </c>
      <c r="N34" s="81"/>
      <c r="O34" s="240" t="s">
        <v>2997</v>
      </c>
      <c r="P34" s="241"/>
      <c r="Q34" s="241"/>
      <c r="R34" s="241"/>
      <c r="S34" s="241"/>
      <c r="T34" s="241"/>
      <c r="U34" s="241"/>
      <c r="V34" s="241"/>
      <c r="W34" s="241"/>
      <c r="X34" s="241"/>
      <c r="Y34" s="241"/>
      <c r="Z34" s="241"/>
      <c r="AA34" s="242"/>
      <c r="AB34" s="241" t="s">
        <v>2998</v>
      </c>
      <c r="AC34" s="241"/>
      <c r="AD34" s="241"/>
      <c r="AE34" s="241"/>
      <c r="AF34" s="241"/>
      <c r="AG34" s="241"/>
      <c r="AH34" s="241"/>
      <c r="AI34" s="241"/>
      <c r="AJ34" s="242"/>
    </row>
    <row r="35" spans="3:36">
      <c r="C35" s="81"/>
      <c r="D35" s="82"/>
      <c r="E35" s="82"/>
      <c r="F35" s="82"/>
      <c r="G35" s="82"/>
      <c r="H35" s="82"/>
      <c r="I35" s="82"/>
      <c r="J35" s="82"/>
      <c r="K35" s="82"/>
      <c r="L35" s="82"/>
      <c r="M35" s="88" t="s">
        <v>2996</v>
      </c>
      <c r="N35" s="81"/>
      <c r="O35" s="171" t="s">
        <v>2999</v>
      </c>
      <c r="P35" s="82"/>
      <c r="Q35" s="82"/>
      <c r="R35" s="82"/>
      <c r="S35" s="82"/>
      <c r="T35" s="82"/>
      <c r="U35" s="82"/>
      <c r="V35" s="82"/>
      <c r="W35" s="82"/>
      <c r="X35" s="82"/>
      <c r="Y35" s="82"/>
      <c r="Z35" s="82"/>
      <c r="AA35" s="83"/>
      <c r="AB35" s="82"/>
      <c r="AC35" s="82"/>
      <c r="AD35" s="82"/>
      <c r="AE35" s="82"/>
      <c r="AF35" s="82"/>
      <c r="AG35" s="82"/>
      <c r="AH35" s="82"/>
      <c r="AI35" s="82"/>
      <c r="AJ35" s="83"/>
    </row>
    <row r="36" spans="3:36">
      <c r="C36" s="81"/>
      <c r="D36" s="82"/>
      <c r="E36" s="82"/>
      <c r="F36" s="82"/>
      <c r="G36" s="82"/>
      <c r="H36" s="82"/>
      <c r="I36" s="82"/>
      <c r="J36" s="82"/>
      <c r="K36" s="82"/>
      <c r="L36" s="82"/>
      <c r="M36" s="88" t="s">
        <v>2998</v>
      </c>
      <c r="N36" s="82"/>
      <c r="O36" s="81"/>
      <c r="P36" s="82"/>
      <c r="Q36" s="82"/>
      <c r="R36" s="82"/>
      <c r="S36" s="82"/>
      <c r="T36" s="82"/>
      <c r="U36" s="82"/>
      <c r="V36" s="82"/>
      <c r="W36" s="82"/>
      <c r="X36" s="82"/>
      <c r="Y36" s="82"/>
      <c r="Z36" s="82"/>
      <c r="AA36" s="83"/>
      <c r="AB36" s="82"/>
      <c r="AC36" s="82"/>
      <c r="AD36" s="82"/>
      <c r="AE36" s="82"/>
      <c r="AF36" s="82"/>
      <c r="AG36" s="82"/>
      <c r="AH36" s="82"/>
      <c r="AI36" s="82"/>
      <c r="AJ36" s="83"/>
    </row>
    <row r="37" spans="3:36">
      <c r="C37" s="81"/>
      <c r="D37" s="82"/>
      <c r="E37" s="82"/>
      <c r="F37" s="82"/>
      <c r="G37" s="82"/>
      <c r="H37" s="82"/>
      <c r="I37" s="82"/>
      <c r="J37" s="82"/>
      <c r="K37" s="82"/>
      <c r="L37" s="82"/>
      <c r="M37" s="88" t="s">
        <v>3002</v>
      </c>
      <c r="N37" s="82"/>
      <c r="O37" s="81"/>
      <c r="P37" s="82"/>
      <c r="Q37" s="82"/>
      <c r="R37" s="82"/>
      <c r="S37" s="82"/>
      <c r="T37" s="82"/>
      <c r="U37" s="82"/>
      <c r="V37" s="82"/>
      <c r="W37" s="82"/>
      <c r="X37" s="82"/>
      <c r="Y37" s="82"/>
      <c r="Z37" s="82"/>
      <c r="AA37" s="83"/>
      <c r="AB37" s="82"/>
      <c r="AC37" s="82"/>
      <c r="AD37" s="82"/>
      <c r="AE37" s="82"/>
      <c r="AF37" s="82"/>
      <c r="AG37" s="82"/>
      <c r="AH37" s="82"/>
      <c r="AI37" s="82"/>
      <c r="AJ37" s="83"/>
    </row>
    <row r="38" spans="3:36">
      <c r="C38" s="84"/>
      <c r="D38" s="85"/>
      <c r="E38" s="85"/>
      <c r="F38" s="85"/>
      <c r="G38" s="85"/>
      <c r="H38" s="85"/>
      <c r="I38" s="85"/>
      <c r="J38" s="85"/>
      <c r="K38" s="85"/>
      <c r="L38" s="85"/>
      <c r="M38" s="90" t="s">
        <v>2994</v>
      </c>
      <c r="N38" s="85"/>
      <c r="O38" s="84"/>
      <c r="P38" s="85"/>
      <c r="Q38" s="85"/>
      <c r="R38" s="85"/>
      <c r="S38" s="85"/>
      <c r="T38" s="85"/>
      <c r="U38" s="85"/>
      <c r="V38" s="85"/>
      <c r="W38" s="85"/>
      <c r="X38" s="85"/>
      <c r="Y38" s="85"/>
      <c r="Z38" s="85"/>
      <c r="AA38" s="86"/>
      <c r="AB38" s="85" t="s">
        <v>3000</v>
      </c>
      <c r="AC38" s="85"/>
      <c r="AD38" s="85"/>
      <c r="AE38" s="85"/>
      <c r="AF38" s="85"/>
      <c r="AG38" s="85"/>
      <c r="AH38" s="85"/>
      <c r="AI38" s="85"/>
      <c r="AJ38" s="86"/>
    </row>
    <row r="39" spans="3:36">
      <c r="C39" s="84"/>
      <c r="D39" s="85"/>
      <c r="E39" s="85"/>
      <c r="F39" s="85"/>
      <c r="G39" s="85"/>
      <c r="H39" s="85"/>
      <c r="I39" s="85"/>
      <c r="J39" s="85"/>
      <c r="K39" s="85"/>
      <c r="L39" s="85"/>
      <c r="M39" s="90"/>
      <c r="N39" s="85"/>
      <c r="O39" s="85"/>
      <c r="P39" s="85"/>
      <c r="Q39" s="85"/>
      <c r="R39" s="85"/>
      <c r="S39" s="85"/>
      <c r="T39" s="85"/>
      <c r="U39" s="85"/>
      <c r="V39" s="85"/>
      <c r="W39" s="85"/>
      <c r="X39" s="85"/>
      <c r="Y39" s="85"/>
      <c r="Z39" s="85"/>
      <c r="AA39" s="86"/>
      <c r="AB39" s="85"/>
      <c r="AC39" s="85"/>
      <c r="AD39" s="85"/>
      <c r="AE39" s="85"/>
      <c r="AF39" s="85"/>
      <c r="AG39" s="85"/>
      <c r="AH39" s="85"/>
      <c r="AI39" s="85"/>
      <c r="AJ39" s="86"/>
    </row>
    <row r="50" spans="13:13">
      <c r="M50"/>
    </row>
    <row r="51" spans="13:13">
      <c r="M51"/>
    </row>
    <row r="52" spans="13:13">
      <c r="M52"/>
    </row>
    <row r="53" spans="13:13">
      <c r="M53"/>
    </row>
    <row r="54" spans="13:13">
      <c r="M54"/>
    </row>
    <row r="55" spans="13:13">
      <c r="M55"/>
    </row>
    <row r="56" spans="13:13">
      <c r="M56"/>
    </row>
    <row r="57" spans="13:13">
      <c r="M57"/>
    </row>
    <row r="58" spans="13:13">
      <c r="M58"/>
    </row>
    <row r="59" spans="13:13">
      <c r="M59"/>
    </row>
    <row r="60" spans="13:13">
      <c r="M60"/>
    </row>
    <row r="61" spans="13:13">
      <c r="M61"/>
    </row>
    <row r="62" spans="13:13">
      <c r="M62"/>
    </row>
    <row r="63" spans="13:13">
      <c r="M63"/>
    </row>
  </sheetData>
  <phoneticPr fontId="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B57"/>
  <sheetViews>
    <sheetView zoomScale="85" zoomScaleNormal="85" workbookViewId="0">
      <selection activeCell="D58" sqref="D58"/>
    </sheetView>
  </sheetViews>
  <sheetFormatPr defaultRowHeight="14.25"/>
  <cols>
    <col min="4" max="4" width="15" customWidth="1"/>
    <col min="6" max="6" width="22" hidden="1" customWidth="1"/>
  </cols>
  <sheetData>
    <row r="1" spans="1:28">
      <c r="A1" s="72" t="s">
        <v>1393</v>
      </c>
      <c r="B1" s="72" t="s">
        <v>1378</v>
      </c>
      <c r="C1" s="72" t="s">
        <v>1377</v>
      </c>
      <c r="D1" s="72" t="s">
        <v>1381</v>
      </c>
      <c r="E1" s="72" t="s">
        <v>1385</v>
      </c>
      <c r="F1" s="72" t="s">
        <v>1386</v>
      </c>
      <c r="G1" s="72" t="s">
        <v>1384</v>
      </c>
      <c r="H1" s="72" t="s">
        <v>1389</v>
      </c>
      <c r="I1" s="72" t="s">
        <v>1390</v>
      </c>
      <c r="J1" s="72" t="s">
        <v>1388</v>
      </c>
      <c r="K1" s="72" t="s">
        <v>1391</v>
      </c>
      <c r="L1" s="32"/>
    </row>
    <row r="2" spans="1:28" hidden="1">
      <c r="A2" s="73" t="s">
        <v>1394</v>
      </c>
      <c r="B2" s="73">
        <v>12</v>
      </c>
      <c r="C2" s="73" t="s">
        <v>1160</v>
      </c>
      <c r="D2" s="63" t="s">
        <v>1382</v>
      </c>
      <c r="E2" s="76" t="s">
        <v>1383</v>
      </c>
      <c r="F2" s="63" t="s">
        <v>1387</v>
      </c>
      <c r="G2" s="61">
        <v>2018</v>
      </c>
      <c r="H2" s="61">
        <v>16</v>
      </c>
      <c r="I2" s="61">
        <v>-90340</v>
      </c>
      <c r="J2" s="61">
        <v>21.36</v>
      </c>
      <c r="K2" s="61">
        <v>85.08</v>
      </c>
    </row>
    <row r="3" spans="1:28">
      <c r="A3" s="73" t="s">
        <v>1394</v>
      </c>
      <c r="B3" s="73">
        <v>12</v>
      </c>
      <c r="C3" s="73" t="s">
        <v>1160</v>
      </c>
      <c r="D3" s="63" t="s">
        <v>1382</v>
      </c>
      <c r="E3" s="76" t="s">
        <v>1383</v>
      </c>
      <c r="F3" s="63" t="s">
        <v>1387</v>
      </c>
      <c r="G3" s="61">
        <v>2019</v>
      </c>
      <c r="H3" s="61">
        <v>13</v>
      </c>
      <c r="I3" s="61">
        <v>-8640</v>
      </c>
      <c r="J3" s="61">
        <v>23.27</v>
      </c>
      <c r="K3" s="61">
        <v>92.97</v>
      </c>
    </row>
    <row r="4" spans="1:28" hidden="1">
      <c r="A4" s="73" t="s">
        <v>1394</v>
      </c>
      <c r="B4" s="73">
        <v>12</v>
      </c>
      <c r="C4" s="73" t="s">
        <v>1160</v>
      </c>
      <c r="D4" s="63" t="s">
        <v>1382</v>
      </c>
      <c r="E4" s="75" t="s">
        <v>1395</v>
      </c>
      <c r="F4" s="63"/>
      <c r="G4" s="61">
        <v>2018</v>
      </c>
      <c r="H4" s="61">
        <v>2</v>
      </c>
      <c r="I4" s="61">
        <v>17070</v>
      </c>
      <c r="J4" s="61">
        <v>24.86</v>
      </c>
      <c r="K4" s="61">
        <v>118.86</v>
      </c>
      <c r="M4" s="24" t="s">
        <v>1379</v>
      </c>
      <c r="N4" s="24" t="s">
        <v>3</v>
      </c>
      <c r="O4" s="24" t="s">
        <v>1375</v>
      </c>
      <c r="P4" s="24" t="s">
        <v>1193</v>
      </c>
      <c r="Q4" s="2">
        <v>2</v>
      </c>
      <c r="R4" s="2">
        <v>90500</v>
      </c>
      <c r="S4" s="2">
        <v>17070</v>
      </c>
      <c r="T4" s="3">
        <v>24.86</v>
      </c>
      <c r="U4" s="3">
        <v>118.86</v>
      </c>
      <c r="V4" s="24" t="s">
        <v>1436</v>
      </c>
      <c r="W4" s="24" t="s">
        <v>1439</v>
      </c>
      <c r="X4" s="24" t="s">
        <v>1430</v>
      </c>
      <c r="Y4" s="24" t="s">
        <v>1438</v>
      </c>
      <c r="Z4" s="24" t="s">
        <v>1431</v>
      </c>
      <c r="AA4" s="24" t="s">
        <v>1432</v>
      </c>
      <c r="AB4" s="24" t="s">
        <v>1363</v>
      </c>
    </row>
    <row r="5" spans="1:28">
      <c r="A5" s="73" t="s">
        <v>1394</v>
      </c>
      <c r="B5" s="73">
        <v>12</v>
      </c>
      <c r="C5" s="73" t="s">
        <v>1160</v>
      </c>
      <c r="D5" s="63" t="s">
        <v>1382</v>
      </c>
      <c r="E5" s="75" t="s">
        <v>1395</v>
      </c>
      <c r="F5" s="63"/>
      <c r="G5" s="61">
        <v>2019</v>
      </c>
      <c r="H5" s="61">
        <v>2</v>
      </c>
      <c r="I5" s="61">
        <v>6360</v>
      </c>
      <c r="J5" s="61">
        <v>23.32</v>
      </c>
      <c r="K5" s="61">
        <v>125.14</v>
      </c>
      <c r="M5" s="24" t="s">
        <v>1379</v>
      </c>
      <c r="N5" s="24" t="s">
        <v>3</v>
      </c>
      <c r="O5" s="24" t="s">
        <v>1376</v>
      </c>
      <c r="P5" s="24" t="s">
        <v>1193</v>
      </c>
      <c r="Q5" s="2">
        <v>2</v>
      </c>
      <c r="R5" s="2">
        <v>25300</v>
      </c>
      <c r="S5" s="2">
        <v>6360</v>
      </c>
      <c r="T5" s="3">
        <v>23.32</v>
      </c>
      <c r="U5" s="3">
        <v>125.14</v>
      </c>
      <c r="V5" s="24" t="s">
        <v>1436</v>
      </c>
      <c r="W5" s="24" t="s">
        <v>1439</v>
      </c>
      <c r="X5" s="24" t="s">
        <v>1430</v>
      </c>
      <c r="Y5" s="24" t="s">
        <v>1438</v>
      </c>
      <c r="Z5" s="24" t="s">
        <v>1431</v>
      </c>
      <c r="AA5" s="24" t="s">
        <v>1432</v>
      </c>
      <c r="AB5" s="24" t="s">
        <v>1363</v>
      </c>
    </row>
    <row r="6" spans="1:28" hidden="1">
      <c r="A6" s="73" t="s">
        <v>1394</v>
      </c>
      <c r="B6" s="73">
        <v>12</v>
      </c>
      <c r="C6" s="74" t="s">
        <v>1392</v>
      </c>
      <c r="D6" s="63" t="s">
        <v>1382</v>
      </c>
      <c r="E6" s="76" t="s">
        <v>1383</v>
      </c>
      <c r="F6" s="63" t="s">
        <v>1387</v>
      </c>
      <c r="G6" s="61">
        <v>2018</v>
      </c>
      <c r="H6" s="61">
        <v>12</v>
      </c>
      <c r="I6" s="61">
        <v>-44170</v>
      </c>
      <c r="J6" s="61">
        <v>25.77</v>
      </c>
      <c r="K6" s="61">
        <v>90.55</v>
      </c>
    </row>
    <row r="7" spans="1:28">
      <c r="A7" s="73" t="s">
        <v>1394</v>
      </c>
      <c r="B7" s="73">
        <v>12</v>
      </c>
      <c r="C7" s="73" t="s">
        <v>1380</v>
      </c>
      <c r="D7" s="63" t="s">
        <v>1382</v>
      </c>
      <c r="E7" s="76" t="s">
        <v>1383</v>
      </c>
      <c r="F7" s="63" t="s">
        <v>1387</v>
      </c>
      <c r="G7" s="61">
        <v>2019</v>
      </c>
      <c r="H7" s="61">
        <v>11</v>
      </c>
      <c r="I7" s="61">
        <v>-6820</v>
      </c>
      <c r="J7" s="61">
        <v>26.61</v>
      </c>
      <c r="K7" s="61">
        <v>93.13</v>
      </c>
    </row>
    <row r="8" spans="1:28" hidden="1">
      <c r="A8" s="73" t="s">
        <v>1394</v>
      </c>
      <c r="B8" s="73">
        <v>12</v>
      </c>
      <c r="C8" s="74" t="s">
        <v>1392</v>
      </c>
      <c r="D8" s="63" t="s">
        <v>1382</v>
      </c>
      <c r="E8" s="75" t="s">
        <v>1395</v>
      </c>
      <c r="F8" s="63"/>
      <c r="G8" s="61">
        <v>2018</v>
      </c>
      <c r="H8" s="61">
        <v>0</v>
      </c>
      <c r="I8" s="61">
        <v>5280</v>
      </c>
      <c r="J8" s="61">
        <v>26.67</v>
      </c>
      <c r="K8" s="61">
        <v>150.29</v>
      </c>
      <c r="M8" s="24" t="s">
        <v>1379</v>
      </c>
      <c r="N8" s="24" t="s">
        <v>3</v>
      </c>
      <c r="O8" s="24" t="s">
        <v>1375</v>
      </c>
      <c r="P8" s="24" t="s">
        <v>1193</v>
      </c>
      <c r="Q8" s="2">
        <v>0</v>
      </c>
      <c r="R8" s="2">
        <v>10500</v>
      </c>
      <c r="S8" s="2">
        <v>5280</v>
      </c>
      <c r="T8" s="3">
        <v>26.67</v>
      </c>
      <c r="U8" s="3">
        <v>150.29</v>
      </c>
      <c r="V8" s="24" t="s">
        <v>1436</v>
      </c>
      <c r="W8" s="24" t="s">
        <v>1440</v>
      </c>
      <c r="X8" s="24" t="s">
        <v>1430</v>
      </c>
      <c r="Y8" s="24" t="s">
        <v>1438</v>
      </c>
      <c r="Z8" s="24" t="s">
        <v>1431</v>
      </c>
      <c r="AA8" s="24" t="s">
        <v>1441</v>
      </c>
      <c r="AB8" s="24" t="s">
        <v>1363</v>
      </c>
    </row>
    <row r="9" spans="1:28">
      <c r="A9" s="73" t="s">
        <v>1394</v>
      </c>
      <c r="B9" s="73">
        <v>12</v>
      </c>
      <c r="C9" s="73" t="s">
        <v>1380</v>
      </c>
      <c r="D9" s="63" t="s">
        <v>1382</v>
      </c>
      <c r="E9" s="75" t="s">
        <v>1395</v>
      </c>
      <c r="F9" s="63"/>
      <c r="G9" s="61">
        <v>2019</v>
      </c>
      <c r="H9" s="61">
        <v>0</v>
      </c>
      <c r="I9" s="61">
        <v>610</v>
      </c>
      <c r="J9" s="61">
        <v>19.510000000000002</v>
      </c>
      <c r="K9" s="61">
        <v>14.88</v>
      </c>
      <c r="M9" s="24" t="s">
        <v>1379</v>
      </c>
      <c r="N9" s="24" t="s">
        <v>3</v>
      </c>
      <c r="O9" s="24" t="s">
        <v>1376</v>
      </c>
      <c r="P9" s="24" t="s">
        <v>1193</v>
      </c>
      <c r="Q9" s="2">
        <v>0</v>
      </c>
      <c r="R9" s="2">
        <v>4100</v>
      </c>
      <c r="S9" s="2">
        <v>610</v>
      </c>
      <c r="T9" s="3">
        <v>19.510000000000002</v>
      </c>
      <c r="U9" s="3">
        <v>114.88</v>
      </c>
      <c r="V9" s="24" t="s">
        <v>1436</v>
      </c>
      <c r="W9" s="24" t="s">
        <v>1440</v>
      </c>
      <c r="X9" s="24" t="s">
        <v>1430</v>
      </c>
      <c r="Y9" s="24" t="s">
        <v>1438</v>
      </c>
      <c r="Z9" s="24" t="s">
        <v>1431</v>
      </c>
      <c r="AA9" s="24" t="s">
        <v>1441</v>
      </c>
      <c r="AB9" s="24" t="s">
        <v>1363</v>
      </c>
    </row>
    <row r="10" spans="1:28" hidden="1">
      <c r="A10" s="73" t="s">
        <v>1394</v>
      </c>
      <c r="B10" s="73">
        <v>21</v>
      </c>
      <c r="C10" s="73" t="s">
        <v>1160</v>
      </c>
      <c r="D10" s="63" t="s">
        <v>1382</v>
      </c>
      <c r="E10" s="63" t="s">
        <v>1383</v>
      </c>
      <c r="F10" s="63" t="s">
        <v>1387</v>
      </c>
      <c r="G10" s="61">
        <v>2018</v>
      </c>
      <c r="H10" s="61">
        <v>16</v>
      </c>
      <c r="I10" s="61">
        <v>-83310</v>
      </c>
      <c r="J10" s="61">
        <v>10.16</v>
      </c>
      <c r="K10" s="61">
        <v>86.11</v>
      </c>
    </row>
    <row r="11" spans="1:28">
      <c r="A11" s="73" t="s">
        <v>1394</v>
      </c>
      <c r="B11" s="73">
        <v>21</v>
      </c>
      <c r="C11" s="73" t="s">
        <v>1160</v>
      </c>
      <c r="D11" s="63" t="s">
        <v>1382</v>
      </c>
      <c r="E11" s="63" t="s">
        <v>1383</v>
      </c>
      <c r="F11" s="63" t="s">
        <v>1387</v>
      </c>
      <c r="G11" s="61">
        <v>2019</v>
      </c>
      <c r="H11" s="61">
        <v>13</v>
      </c>
      <c r="I11" s="61">
        <v>6590</v>
      </c>
      <c r="J11" s="61">
        <v>10.51</v>
      </c>
      <c r="K11" s="61">
        <v>105.54</v>
      </c>
    </row>
    <row r="12" spans="1:28" hidden="1">
      <c r="A12" s="73" t="s">
        <v>1394</v>
      </c>
      <c r="B12" s="73">
        <v>21</v>
      </c>
      <c r="C12" s="73" t="s">
        <v>1160</v>
      </c>
      <c r="D12" s="63" t="s">
        <v>1382</v>
      </c>
      <c r="E12" s="75" t="s">
        <v>1395</v>
      </c>
      <c r="F12" s="63"/>
      <c r="G12" s="61">
        <v>2018</v>
      </c>
      <c r="H12" s="61">
        <v>3</v>
      </c>
      <c r="I12" s="61">
        <v>35460</v>
      </c>
      <c r="J12" s="61">
        <v>9.18</v>
      </c>
      <c r="K12" s="61">
        <v>124.3</v>
      </c>
      <c r="M12" s="24" t="s">
        <v>1379</v>
      </c>
      <c r="N12" s="24" t="s">
        <v>845</v>
      </c>
      <c r="O12" s="24" t="s">
        <v>1375</v>
      </c>
      <c r="P12" s="24" t="s">
        <v>1193</v>
      </c>
      <c r="Q12" s="2">
        <v>3</v>
      </c>
      <c r="R12" s="2">
        <v>145900</v>
      </c>
      <c r="S12" s="2">
        <v>35460</v>
      </c>
      <c r="T12" s="3">
        <v>9.18</v>
      </c>
      <c r="U12" s="3">
        <v>124.3</v>
      </c>
      <c r="V12" s="24" t="s">
        <v>1436</v>
      </c>
      <c r="W12" s="24" t="s">
        <v>1443</v>
      </c>
      <c r="X12" s="24" t="s">
        <v>1430</v>
      </c>
      <c r="Y12" s="24" t="s">
        <v>1444</v>
      </c>
      <c r="Z12" s="24" t="s">
        <v>1431</v>
      </c>
      <c r="AA12" s="24" t="s">
        <v>1445</v>
      </c>
      <c r="AB12" s="24" t="s">
        <v>1363</v>
      </c>
    </row>
    <row r="13" spans="1:28">
      <c r="A13" s="73" t="s">
        <v>1394</v>
      </c>
      <c r="B13" s="73">
        <v>21</v>
      </c>
      <c r="C13" s="73" t="s">
        <v>1160</v>
      </c>
      <c r="D13" s="63" t="s">
        <v>1382</v>
      </c>
      <c r="E13" s="75" t="s">
        <v>1395</v>
      </c>
      <c r="F13" s="63"/>
      <c r="G13" s="61">
        <v>2019</v>
      </c>
      <c r="H13" s="61">
        <v>4</v>
      </c>
      <c r="I13" s="61">
        <v>13360</v>
      </c>
      <c r="J13" s="61">
        <v>8.1300000000000008</v>
      </c>
      <c r="K13" s="61">
        <v>130.16</v>
      </c>
      <c r="M13" s="24" t="s">
        <v>1379</v>
      </c>
      <c r="N13" s="24" t="s">
        <v>845</v>
      </c>
      <c r="O13" s="24" t="s">
        <v>1376</v>
      </c>
      <c r="P13" s="24" t="s">
        <v>1193</v>
      </c>
      <c r="Q13" s="2">
        <v>4</v>
      </c>
      <c r="R13" s="2">
        <v>44300</v>
      </c>
      <c r="S13" s="2">
        <v>13360</v>
      </c>
      <c r="T13" s="3">
        <v>8.1300000000000008</v>
      </c>
      <c r="U13" s="3">
        <v>130.16</v>
      </c>
      <c r="V13" s="24" t="s">
        <v>1436</v>
      </c>
      <c r="W13" s="24" t="s">
        <v>1443</v>
      </c>
      <c r="X13" s="24" t="s">
        <v>1430</v>
      </c>
      <c r="Y13" s="24" t="s">
        <v>1444</v>
      </c>
      <c r="Z13" s="24" t="s">
        <v>1431</v>
      </c>
      <c r="AA13" s="24" t="s">
        <v>1445</v>
      </c>
      <c r="AB13" s="24" t="s">
        <v>1363</v>
      </c>
    </row>
    <row r="14" spans="1:28" hidden="1">
      <c r="A14" s="61" t="s">
        <v>1394</v>
      </c>
      <c r="B14" s="61">
        <v>21</v>
      </c>
      <c r="C14" s="63" t="s">
        <v>1392</v>
      </c>
      <c r="D14" s="63" t="s">
        <v>1382</v>
      </c>
      <c r="E14" s="63" t="s">
        <v>1383</v>
      </c>
      <c r="F14" s="63" t="s">
        <v>1387</v>
      </c>
      <c r="G14" s="61">
        <v>2018</v>
      </c>
      <c r="H14" s="61">
        <v>13</v>
      </c>
      <c r="I14" s="61">
        <v>-65210</v>
      </c>
      <c r="J14" s="61">
        <v>12.5</v>
      </c>
      <c r="K14" s="61">
        <v>87.14</v>
      </c>
    </row>
    <row r="15" spans="1:28">
      <c r="A15" s="61" t="s">
        <v>1394</v>
      </c>
      <c r="B15" s="61">
        <v>21</v>
      </c>
      <c r="C15" s="61" t="s">
        <v>1380</v>
      </c>
      <c r="D15" s="63" t="s">
        <v>1382</v>
      </c>
      <c r="E15" s="63" t="s">
        <v>1383</v>
      </c>
      <c r="F15" s="63" t="s">
        <v>1387</v>
      </c>
      <c r="G15" s="61">
        <v>2019</v>
      </c>
      <c r="H15" s="61">
        <v>11</v>
      </c>
      <c r="I15" s="61">
        <v>-18660</v>
      </c>
      <c r="J15" s="61">
        <v>12.58</v>
      </c>
      <c r="K15" s="61">
        <v>81.94</v>
      </c>
    </row>
    <row r="16" spans="1:28" hidden="1">
      <c r="A16" s="61" t="s">
        <v>1394</v>
      </c>
      <c r="B16" s="61">
        <v>21</v>
      </c>
      <c r="C16" s="63" t="s">
        <v>1392</v>
      </c>
      <c r="D16" s="63" t="s">
        <v>1382</v>
      </c>
      <c r="E16" s="75" t="s">
        <v>1395</v>
      </c>
      <c r="F16" s="63"/>
      <c r="G16" s="61">
        <v>2018</v>
      </c>
      <c r="H16" s="61">
        <v>0</v>
      </c>
      <c r="I16" s="61">
        <v>1980</v>
      </c>
      <c r="J16" s="61">
        <v>6.13</v>
      </c>
      <c r="K16" s="61">
        <v>106.39</v>
      </c>
      <c r="M16" s="24" t="s">
        <v>1379</v>
      </c>
      <c r="N16" s="24" t="s">
        <v>845</v>
      </c>
      <c r="O16" s="24" t="s">
        <v>1375</v>
      </c>
      <c r="P16" s="24" t="s">
        <v>1193</v>
      </c>
      <c r="Q16" s="2">
        <v>0</v>
      </c>
      <c r="R16" s="2">
        <v>31000</v>
      </c>
      <c r="S16" s="2">
        <v>1980</v>
      </c>
      <c r="T16" s="3">
        <v>6.13</v>
      </c>
      <c r="U16" s="3">
        <v>106.39</v>
      </c>
      <c r="V16" s="24" t="s">
        <v>1436</v>
      </c>
      <c r="W16" s="24" t="s">
        <v>1446</v>
      </c>
      <c r="X16" s="24" t="s">
        <v>1430</v>
      </c>
      <c r="Y16" s="24" t="s">
        <v>1444</v>
      </c>
      <c r="Z16" s="24" t="s">
        <v>1431</v>
      </c>
      <c r="AA16" s="24" t="s">
        <v>1447</v>
      </c>
      <c r="AB16" s="24" t="s">
        <v>1363</v>
      </c>
    </row>
    <row r="17" spans="1:28">
      <c r="A17" s="61" t="s">
        <v>1394</v>
      </c>
      <c r="B17" s="61">
        <v>21</v>
      </c>
      <c r="C17" s="61" t="s">
        <v>1380</v>
      </c>
      <c r="D17" s="63" t="s">
        <v>1382</v>
      </c>
      <c r="E17" s="75" t="s">
        <v>1395</v>
      </c>
      <c r="F17" s="63"/>
      <c r="G17" s="61">
        <v>2019</v>
      </c>
      <c r="H17" s="61">
        <v>0</v>
      </c>
      <c r="I17" s="61">
        <v>690</v>
      </c>
      <c r="J17" s="61">
        <v>6.76</v>
      </c>
      <c r="K17" s="61">
        <v>109.32</v>
      </c>
      <c r="M17" s="24" t="s">
        <v>1379</v>
      </c>
      <c r="N17" s="24" t="s">
        <v>845</v>
      </c>
      <c r="O17" s="24" t="s">
        <v>1376</v>
      </c>
      <c r="P17" s="24" t="s">
        <v>1193</v>
      </c>
      <c r="Q17" s="2">
        <v>0</v>
      </c>
      <c r="R17" s="2">
        <v>7400</v>
      </c>
      <c r="S17" s="2">
        <v>690</v>
      </c>
      <c r="T17" s="3">
        <v>6.76</v>
      </c>
      <c r="U17" s="3">
        <v>109.32</v>
      </c>
      <c r="V17" s="24" t="s">
        <v>1436</v>
      </c>
      <c r="W17" s="24" t="s">
        <v>1446</v>
      </c>
      <c r="X17" s="24" t="s">
        <v>1430</v>
      </c>
      <c r="Y17" s="24" t="s">
        <v>1444</v>
      </c>
      <c r="Z17" s="24" t="s">
        <v>1431</v>
      </c>
      <c r="AA17" s="24" t="s">
        <v>1447</v>
      </c>
      <c r="AB17" s="24" t="s">
        <v>1363</v>
      </c>
    </row>
    <row r="18" spans="1:28" hidden="1">
      <c r="A18" s="73" t="s">
        <v>1394</v>
      </c>
      <c r="B18" s="73">
        <v>13</v>
      </c>
      <c r="C18" s="73" t="s">
        <v>1160</v>
      </c>
      <c r="D18" s="63" t="s">
        <v>1382</v>
      </c>
      <c r="E18" s="63" t="s">
        <v>1383</v>
      </c>
      <c r="F18" s="63" t="s">
        <v>1387</v>
      </c>
      <c r="G18" s="61">
        <v>2018</v>
      </c>
      <c r="H18" s="61">
        <v>14</v>
      </c>
      <c r="I18" s="61">
        <v>-64070</v>
      </c>
      <c r="J18" s="61">
        <v>17.59</v>
      </c>
      <c r="K18" s="61">
        <v>87.82</v>
      </c>
    </row>
    <row r="19" spans="1:28">
      <c r="A19" s="73" t="s">
        <v>1394</v>
      </c>
      <c r="B19" s="73">
        <v>13</v>
      </c>
      <c r="C19" s="73" t="s">
        <v>1160</v>
      </c>
      <c r="D19" s="63" t="s">
        <v>1382</v>
      </c>
      <c r="E19" s="63" t="s">
        <v>1383</v>
      </c>
      <c r="F19" s="63" t="s">
        <v>1387</v>
      </c>
      <c r="G19" s="61">
        <v>2019</v>
      </c>
      <c r="H19" s="61">
        <v>12</v>
      </c>
      <c r="I19" s="61">
        <v>-18660</v>
      </c>
      <c r="J19" s="61">
        <v>16.899999999999999</v>
      </c>
      <c r="K19" s="61">
        <v>83.4</v>
      </c>
    </row>
    <row r="20" spans="1:28" hidden="1">
      <c r="A20" s="73" t="s">
        <v>1394</v>
      </c>
      <c r="B20" s="73">
        <v>13</v>
      </c>
      <c r="C20" s="73" t="s">
        <v>1160</v>
      </c>
      <c r="D20" s="63" t="s">
        <v>1382</v>
      </c>
      <c r="E20" s="75" t="s">
        <v>1395</v>
      </c>
      <c r="F20" s="63"/>
      <c r="G20" s="61">
        <v>2018</v>
      </c>
      <c r="H20" s="61">
        <v>2</v>
      </c>
      <c r="I20" s="61">
        <v>8200</v>
      </c>
      <c r="J20" s="61">
        <v>16.86</v>
      </c>
      <c r="K20" s="61">
        <v>109.28</v>
      </c>
      <c r="M20" s="24" t="s">
        <v>1379</v>
      </c>
      <c r="N20" s="24" t="s">
        <v>1</v>
      </c>
      <c r="O20" s="24" t="s">
        <v>1375</v>
      </c>
      <c r="P20" s="24" t="s">
        <v>1193</v>
      </c>
      <c r="Q20" s="2">
        <v>2</v>
      </c>
      <c r="R20" s="2">
        <v>88400</v>
      </c>
      <c r="S20" s="2">
        <v>8200</v>
      </c>
      <c r="T20" s="3">
        <v>16.86</v>
      </c>
      <c r="U20" s="3">
        <v>109.28</v>
      </c>
      <c r="V20" s="24" t="s">
        <v>1450</v>
      </c>
      <c r="W20" s="24" t="s">
        <v>1430</v>
      </c>
      <c r="X20" s="24" t="s">
        <v>1430</v>
      </c>
      <c r="Y20" s="24" t="s">
        <v>1451</v>
      </c>
      <c r="Z20" s="24" t="s">
        <v>1431</v>
      </c>
      <c r="AA20" s="24" t="s">
        <v>1452</v>
      </c>
      <c r="AB20" s="24" t="s">
        <v>1363</v>
      </c>
    </row>
    <row r="21" spans="1:28">
      <c r="A21" s="73" t="s">
        <v>1394</v>
      </c>
      <c r="B21" s="73">
        <v>13</v>
      </c>
      <c r="C21" s="73" t="s">
        <v>1160</v>
      </c>
      <c r="D21" s="63" t="s">
        <v>1382</v>
      </c>
      <c r="E21" s="75" t="s">
        <v>1395</v>
      </c>
      <c r="F21" s="63"/>
      <c r="G21" s="61">
        <v>2019</v>
      </c>
      <c r="H21" s="61">
        <v>2</v>
      </c>
      <c r="I21" s="61">
        <v>1080</v>
      </c>
      <c r="J21" s="61">
        <v>17.760000000000002</v>
      </c>
      <c r="K21" s="61">
        <v>105.05</v>
      </c>
      <c r="M21" s="24" t="s">
        <v>1379</v>
      </c>
      <c r="N21" s="24" t="s">
        <v>1</v>
      </c>
      <c r="O21" s="24" t="s">
        <v>1376</v>
      </c>
      <c r="P21" s="24" t="s">
        <v>1193</v>
      </c>
      <c r="Q21" s="2">
        <v>2</v>
      </c>
      <c r="R21" s="2">
        <v>21400</v>
      </c>
      <c r="S21" s="2">
        <v>1080</v>
      </c>
      <c r="T21" s="3">
        <v>17.760000000000002</v>
      </c>
      <c r="U21" s="3">
        <v>105.05</v>
      </c>
      <c r="V21" s="24" t="s">
        <v>1450</v>
      </c>
      <c r="W21" s="24" t="s">
        <v>1430</v>
      </c>
      <c r="X21" s="24" t="s">
        <v>1430</v>
      </c>
      <c r="Y21" s="24" t="s">
        <v>1451</v>
      </c>
      <c r="Z21" s="24" t="s">
        <v>1431</v>
      </c>
      <c r="AA21" s="24" t="s">
        <v>1452</v>
      </c>
      <c r="AB21" s="24" t="s">
        <v>1363</v>
      </c>
    </row>
    <row r="22" spans="1:28" hidden="1">
      <c r="A22" s="61" t="s">
        <v>1394</v>
      </c>
      <c r="B22" s="61">
        <v>13</v>
      </c>
      <c r="C22" s="63" t="s">
        <v>1392</v>
      </c>
      <c r="D22" s="63" t="s">
        <v>1382</v>
      </c>
      <c r="E22" s="63" t="s">
        <v>1383</v>
      </c>
      <c r="F22" s="63" t="s">
        <v>1387</v>
      </c>
      <c r="G22" s="61">
        <v>2018</v>
      </c>
      <c r="H22" s="61">
        <v>9</v>
      </c>
      <c r="I22" s="61">
        <v>-51200</v>
      </c>
      <c r="J22" s="61">
        <v>21.26</v>
      </c>
      <c r="K22" s="61">
        <v>84.45</v>
      </c>
    </row>
    <row r="23" spans="1:28">
      <c r="A23" s="61" t="s">
        <v>1394</v>
      </c>
      <c r="B23" s="61">
        <v>13</v>
      </c>
      <c r="C23" s="61" t="s">
        <v>1380</v>
      </c>
      <c r="D23" s="63" t="s">
        <v>1382</v>
      </c>
      <c r="E23" s="63" t="s">
        <v>1383</v>
      </c>
      <c r="F23" s="63" t="s">
        <v>1387</v>
      </c>
      <c r="G23" s="61">
        <v>2019</v>
      </c>
      <c r="H23" s="61">
        <v>7</v>
      </c>
      <c r="I23" s="61">
        <v>-17420</v>
      </c>
      <c r="J23" s="61">
        <v>19.71</v>
      </c>
      <c r="K23" s="61">
        <v>74.38</v>
      </c>
    </row>
    <row r="24" spans="1:28" hidden="1">
      <c r="A24" s="61" t="s">
        <v>1394</v>
      </c>
      <c r="B24" s="61">
        <v>13</v>
      </c>
      <c r="C24" s="63" t="s">
        <v>1392</v>
      </c>
      <c r="D24" s="63" t="s">
        <v>1382</v>
      </c>
      <c r="E24" s="75" t="s">
        <v>1395</v>
      </c>
      <c r="F24" s="63"/>
      <c r="G24" s="61">
        <v>2018</v>
      </c>
      <c r="H24" s="61">
        <v>0</v>
      </c>
      <c r="I24" s="61">
        <v>-12630</v>
      </c>
      <c r="J24" s="61">
        <v>7.69</v>
      </c>
      <c r="K24" s="61">
        <v>51.42</v>
      </c>
      <c r="M24" s="24" t="s">
        <v>1379</v>
      </c>
      <c r="N24" s="24" t="s">
        <v>1</v>
      </c>
      <c r="O24" s="24" t="s">
        <v>1375</v>
      </c>
      <c r="P24" s="24" t="s">
        <v>1193</v>
      </c>
      <c r="Q24" s="2">
        <v>0</v>
      </c>
      <c r="R24" s="2">
        <v>26000</v>
      </c>
      <c r="S24" s="2">
        <v>-12630</v>
      </c>
      <c r="T24" s="3">
        <v>7.69</v>
      </c>
      <c r="U24" s="3">
        <v>51.42</v>
      </c>
      <c r="V24" s="24" t="s">
        <v>1453</v>
      </c>
      <c r="W24" s="24" t="s">
        <v>1454</v>
      </c>
      <c r="X24" s="24" t="s">
        <v>1430</v>
      </c>
      <c r="Y24" s="24" t="s">
        <v>1438</v>
      </c>
      <c r="Z24" s="24" t="s">
        <v>1431</v>
      </c>
      <c r="AA24" s="24" t="s">
        <v>1455</v>
      </c>
      <c r="AB24" s="24" t="s">
        <v>1363</v>
      </c>
    </row>
    <row r="25" spans="1:28">
      <c r="A25" s="61" t="s">
        <v>1394</v>
      </c>
      <c r="B25" s="61">
        <v>13</v>
      </c>
      <c r="C25" s="61" t="s">
        <v>1380</v>
      </c>
      <c r="D25" s="63" t="s">
        <v>1382</v>
      </c>
      <c r="E25" s="75" t="s">
        <v>1395</v>
      </c>
      <c r="F25" s="63"/>
      <c r="G25" s="61">
        <v>2019</v>
      </c>
      <c r="H25" s="61">
        <v>0</v>
      </c>
      <c r="I25" s="61">
        <v>4600</v>
      </c>
      <c r="J25" s="61">
        <v>17.39</v>
      </c>
      <c r="K25" s="61">
        <v>107.83</v>
      </c>
      <c r="M25" s="24" t="s">
        <v>1379</v>
      </c>
      <c r="N25" s="24" t="s">
        <v>1</v>
      </c>
      <c r="O25" s="24" t="s">
        <v>1376</v>
      </c>
      <c r="P25" s="24" t="s">
        <v>1193</v>
      </c>
      <c r="Q25" s="2">
        <v>0</v>
      </c>
      <c r="R25" s="2">
        <v>4600</v>
      </c>
      <c r="S25" s="2">
        <v>360</v>
      </c>
      <c r="T25" s="3">
        <v>17.39</v>
      </c>
      <c r="U25" s="3">
        <v>107.83</v>
      </c>
      <c r="V25" s="24" t="s">
        <v>1453</v>
      </c>
      <c r="W25" s="24" t="s">
        <v>1454</v>
      </c>
      <c r="X25" s="24" t="s">
        <v>1430</v>
      </c>
      <c r="Y25" s="24" t="s">
        <v>1438</v>
      </c>
      <c r="Z25" s="24" t="s">
        <v>1431</v>
      </c>
      <c r="AA25" s="24" t="s">
        <v>1455</v>
      </c>
      <c r="AB25" s="24" t="s">
        <v>1363</v>
      </c>
    </row>
    <row r="26" spans="1:28">
      <c r="A26" s="61"/>
      <c r="B26" s="61"/>
      <c r="C26" s="61"/>
      <c r="D26" s="61"/>
      <c r="E26" s="61"/>
      <c r="F26" s="61"/>
      <c r="G26" s="61"/>
      <c r="H26" s="61"/>
      <c r="I26" s="61"/>
      <c r="J26" s="61"/>
      <c r="K26" s="61"/>
    </row>
    <row r="27" spans="1:28">
      <c r="A27" s="61"/>
      <c r="B27" s="61"/>
      <c r="C27" s="61"/>
      <c r="D27" s="61"/>
      <c r="E27" s="61"/>
      <c r="F27" s="61"/>
      <c r="G27" s="61"/>
      <c r="H27" s="61"/>
      <c r="I27" s="61"/>
      <c r="J27" s="61"/>
      <c r="K27" s="61"/>
    </row>
    <row r="28" spans="1:28">
      <c r="A28" s="61"/>
      <c r="B28" s="61"/>
      <c r="C28" s="61"/>
      <c r="D28" s="61"/>
      <c r="E28" s="61"/>
      <c r="F28" s="61"/>
      <c r="G28" s="61"/>
      <c r="H28" s="61"/>
      <c r="I28" s="61"/>
      <c r="J28" s="61"/>
      <c r="K28" s="61"/>
    </row>
    <row r="29" spans="1:28">
      <c r="A29" s="61"/>
      <c r="B29" s="61"/>
      <c r="C29" s="61"/>
      <c r="D29" s="61"/>
      <c r="E29" s="61"/>
      <c r="F29" s="61"/>
      <c r="G29" s="61"/>
      <c r="H29" s="61"/>
      <c r="I29" s="61"/>
      <c r="J29" s="61"/>
      <c r="K29" s="61"/>
    </row>
    <row r="30" spans="1:28">
      <c r="A30" s="61"/>
      <c r="B30" s="61"/>
      <c r="C30" s="61"/>
      <c r="D30" s="61"/>
      <c r="E30" s="61"/>
      <c r="F30" s="61"/>
      <c r="G30" s="61"/>
      <c r="H30" s="61"/>
      <c r="I30" s="61"/>
      <c r="J30" s="61"/>
      <c r="K30" s="61"/>
    </row>
    <row r="31" spans="1:28">
      <c r="A31" s="61"/>
      <c r="B31" s="61"/>
      <c r="C31" s="61"/>
      <c r="D31" s="61"/>
      <c r="E31" s="61"/>
      <c r="F31" s="61"/>
      <c r="G31" s="61"/>
      <c r="H31" s="61"/>
      <c r="I31" s="61"/>
      <c r="J31" s="61"/>
      <c r="K31" s="61"/>
    </row>
    <row r="32" spans="1:28">
      <c r="A32" s="61"/>
      <c r="B32" s="61"/>
      <c r="C32" s="61"/>
      <c r="D32" s="61"/>
      <c r="E32" s="61"/>
      <c r="F32" s="61"/>
      <c r="G32" s="61"/>
      <c r="H32" s="61"/>
      <c r="I32" s="61"/>
      <c r="J32" s="61"/>
      <c r="K32" s="61"/>
    </row>
    <row r="33" spans="1:16">
      <c r="A33" s="61"/>
      <c r="B33" s="61"/>
      <c r="C33" s="61"/>
      <c r="D33" s="61"/>
      <c r="E33" s="61"/>
      <c r="F33" s="61"/>
      <c r="G33" s="61"/>
      <c r="H33" s="61"/>
      <c r="I33" s="61"/>
      <c r="J33" s="61"/>
      <c r="K33" s="61"/>
    </row>
    <row r="34" spans="1:16">
      <c r="A34" s="61"/>
      <c r="B34" s="61"/>
      <c r="C34" s="61"/>
      <c r="D34" s="61"/>
      <c r="E34" s="61"/>
      <c r="F34" s="61"/>
      <c r="G34" s="61"/>
      <c r="H34" s="61"/>
      <c r="I34" s="61"/>
      <c r="J34" s="61"/>
      <c r="K34" s="61"/>
    </row>
    <row r="35" spans="1:16">
      <c r="A35" s="61"/>
      <c r="B35" s="61"/>
      <c r="C35" s="61"/>
      <c r="D35" s="61"/>
      <c r="E35" s="61"/>
      <c r="F35" s="61"/>
      <c r="G35" s="61"/>
      <c r="H35" s="61"/>
      <c r="I35" s="61"/>
      <c r="J35" s="61"/>
      <c r="K35" s="61"/>
    </row>
    <row r="36" spans="1:16">
      <c r="A36" s="61"/>
      <c r="B36" s="61"/>
      <c r="C36" s="61"/>
      <c r="D36" s="61"/>
      <c r="E36" s="61"/>
      <c r="F36" s="61"/>
      <c r="G36" s="61"/>
      <c r="H36" s="61"/>
      <c r="I36" s="61"/>
      <c r="J36" s="61"/>
      <c r="K36" s="61"/>
    </row>
    <row r="37" spans="1:16">
      <c r="A37" s="61"/>
      <c r="B37" s="61"/>
      <c r="C37" s="61"/>
      <c r="D37" s="61"/>
      <c r="E37" s="61"/>
      <c r="F37" s="61"/>
      <c r="G37" s="61"/>
      <c r="H37" s="61"/>
      <c r="I37" s="61"/>
      <c r="J37" s="61"/>
      <c r="K37" s="61"/>
    </row>
    <row r="38" spans="1:16">
      <c r="A38" s="61"/>
      <c r="B38" s="61"/>
      <c r="C38" s="61"/>
      <c r="D38" s="61"/>
      <c r="E38" s="61"/>
      <c r="F38" s="61"/>
      <c r="G38" s="61"/>
      <c r="H38" s="61"/>
      <c r="I38" s="61"/>
      <c r="J38" s="61"/>
      <c r="K38" s="61"/>
    </row>
    <row r="39" spans="1:16">
      <c r="A39" s="61"/>
      <c r="B39" s="61"/>
      <c r="C39" s="61"/>
      <c r="D39" s="61"/>
      <c r="E39" s="61"/>
      <c r="F39" s="61"/>
      <c r="G39" s="61"/>
      <c r="H39" s="61"/>
      <c r="I39" s="61"/>
      <c r="J39" s="61"/>
      <c r="K39" s="61"/>
    </row>
    <row r="40" spans="1:16">
      <c r="A40" s="61"/>
      <c r="B40" s="61"/>
      <c r="C40" s="61"/>
      <c r="D40" s="61"/>
      <c r="E40" s="61"/>
      <c r="F40" s="61"/>
      <c r="G40" s="61"/>
      <c r="H40" s="61"/>
      <c r="I40" s="61"/>
      <c r="J40" s="61"/>
      <c r="K40" s="61"/>
    </row>
    <row r="41" spans="1:16">
      <c r="A41" s="61"/>
      <c r="B41" s="61"/>
      <c r="C41" s="61"/>
      <c r="D41" s="61"/>
      <c r="E41" s="61"/>
      <c r="F41" s="61"/>
      <c r="G41" s="61"/>
      <c r="H41" s="61"/>
      <c r="I41" s="61"/>
      <c r="J41" s="61"/>
      <c r="K41" s="61"/>
    </row>
    <row r="42" spans="1:16">
      <c r="A42" s="61"/>
      <c r="B42" s="61"/>
      <c r="C42" s="61"/>
      <c r="D42" s="61"/>
      <c r="E42" s="61"/>
      <c r="F42" s="61"/>
      <c r="G42" s="61"/>
      <c r="H42" s="61"/>
      <c r="I42" s="61"/>
      <c r="J42" s="61"/>
      <c r="K42" s="61"/>
    </row>
    <row r="43" spans="1:16">
      <c r="A43" s="61"/>
      <c r="B43" s="61"/>
      <c r="C43" s="61"/>
      <c r="D43" s="61"/>
      <c r="E43" s="61"/>
      <c r="F43" s="61"/>
      <c r="G43" s="61"/>
      <c r="H43" s="61"/>
      <c r="I43" s="61"/>
      <c r="J43" s="61"/>
      <c r="K43" s="61"/>
    </row>
    <row r="47" spans="1:16" ht="42.75">
      <c r="A47" s="1" t="s">
        <v>680</v>
      </c>
      <c r="B47" s="1" t="s">
        <v>430</v>
      </c>
      <c r="C47" s="1" t="s">
        <v>1374</v>
      </c>
      <c r="D47" s="1" t="s">
        <v>1423</v>
      </c>
      <c r="E47" s="1" t="s">
        <v>1424</v>
      </c>
      <c r="F47" s="1" t="s">
        <v>1192</v>
      </c>
      <c r="G47" s="1" t="s">
        <v>1353</v>
      </c>
      <c r="H47" s="1" t="s">
        <v>22</v>
      </c>
      <c r="I47" s="1" t="s">
        <v>23</v>
      </c>
      <c r="J47" s="1" t="s">
        <v>1425</v>
      </c>
      <c r="K47" s="1" t="s">
        <v>1426</v>
      </c>
      <c r="L47" s="1" t="s">
        <v>1427</v>
      </c>
      <c r="M47" s="1" t="s">
        <v>1428</v>
      </c>
      <c r="N47" s="1" t="s">
        <v>1429</v>
      </c>
      <c r="O47" s="1" t="s">
        <v>679</v>
      </c>
      <c r="P47" s="1" t="s">
        <v>1362</v>
      </c>
    </row>
    <row r="48" spans="1:16">
      <c r="A48" s="24" t="s">
        <v>1379</v>
      </c>
      <c r="B48" s="24" t="s">
        <v>1</v>
      </c>
      <c r="C48" s="24" t="s">
        <v>1375</v>
      </c>
      <c r="D48" s="24" t="s">
        <v>1193</v>
      </c>
      <c r="E48" s="2">
        <v>0</v>
      </c>
      <c r="F48" s="2">
        <v>26000</v>
      </c>
      <c r="G48" s="2">
        <v>-12630</v>
      </c>
      <c r="H48" s="3">
        <v>7.69</v>
      </c>
      <c r="I48" s="3">
        <v>51.42</v>
      </c>
      <c r="J48" s="24" t="s">
        <v>1453</v>
      </c>
      <c r="K48" s="24" t="s">
        <v>1454</v>
      </c>
      <c r="L48" s="24" t="s">
        <v>1430</v>
      </c>
      <c r="M48" s="24" t="s">
        <v>1438</v>
      </c>
      <c r="N48" s="24" t="s">
        <v>1431</v>
      </c>
      <c r="O48" s="24" t="s">
        <v>1455</v>
      </c>
      <c r="P48" s="24" t="s">
        <v>1363</v>
      </c>
    </row>
    <row r="49" spans="1:16">
      <c r="A49" s="24" t="s">
        <v>1379</v>
      </c>
      <c r="B49" s="24" t="s">
        <v>1</v>
      </c>
      <c r="C49" s="24" t="s">
        <v>1376</v>
      </c>
      <c r="D49" s="24" t="s">
        <v>1193</v>
      </c>
      <c r="E49" s="2">
        <v>0</v>
      </c>
      <c r="F49" s="2">
        <v>4600</v>
      </c>
      <c r="G49" s="2">
        <v>360</v>
      </c>
      <c r="H49" s="3">
        <v>17.39</v>
      </c>
      <c r="I49" s="3">
        <v>107.83</v>
      </c>
      <c r="J49" s="24" t="s">
        <v>1453</v>
      </c>
      <c r="K49" s="24" t="s">
        <v>1454</v>
      </c>
      <c r="L49" s="24" t="s">
        <v>1430</v>
      </c>
      <c r="M49" s="24" t="s">
        <v>1438</v>
      </c>
      <c r="N49" s="24" t="s">
        <v>1431</v>
      </c>
      <c r="O49" s="24" t="s">
        <v>1455</v>
      </c>
      <c r="P49" s="24" t="s">
        <v>1363</v>
      </c>
    </row>
    <row r="57" spans="1:16">
      <c r="D57">
        <f>3103/(365*5)</f>
        <v>1.7002739726027398</v>
      </c>
    </row>
  </sheetData>
  <autoFilter ref="A1:K25">
    <filterColumn colId="6">
      <filters>
        <filter val="2019"/>
      </filters>
    </filterColumn>
  </autoFilter>
  <phoneticPr fontId="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7"/>
  <sheetViews>
    <sheetView topLeftCell="A40" zoomScale="85" zoomScaleNormal="85" workbookViewId="0">
      <selection activeCell="O45" sqref="O45"/>
    </sheetView>
  </sheetViews>
  <sheetFormatPr defaultRowHeight="14.25"/>
  <sheetData>
    <row r="1" spans="1:8">
      <c r="A1" t="s">
        <v>3128</v>
      </c>
    </row>
    <row r="2" spans="1:8" ht="28.5">
      <c r="A2" s="1" t="s">
        <v>680</v>
      </c>
      <c r="B2" s="1" t="s">
        <v>3120</v>
      </c>
      <c r="C2" s="1" t="s">
        <v>3121</v>
      </c>
      <c r="D2" s="1" t="s">
        <v>3122</v>
      </c>
      <c r="E2" s="1" t="s">
        <v>3123</v>
      </c>
      <c r="F2" s="1" t="s">
        <v>1353</v>
      </c>
      <c r="G2" s="1" t="s">
        <v>22</v>
      </c>
      <c r="H2" s="1" t="s">
        <v>23</v>
      </c>
    </row>
    <row r="3" spans="1:8">
      <c r="A3" s="24" t="s">
        <v>3124</v>
      </c>
      <c r="B3" s="24" t="s">
        <v>350</v>
      </c>
      <c r="C3" s="24" t="s">
        <v>3125</v>
      </c>
      <c r="D3" s="2">
        <v>20037</v>
      </c>
      <c r="E3" s="2">
        <v>13356</v>
      </c>
      <c r="F3" s="2">
        <v>-102840</v>
      </c>
      <c r="G3" s="3">
        <v>0.67</v>
      </c>
      <c r="H3" s="3">
        <v>0.95</v>
      </c>
    </row>
    <row r="4" spans="1:8">
      <c r="A4" s="24" t="s">
        <v>3124</v>
      </c>
      <c r="B4" s="24" t="s">
        <v>350</v>
      </c>
      <c r="C4" s="24" t="s">
        <v>1375</v>
      </c>
      <c r="D4" s="2">
        <v>20883</v>
      </c>
      <c r="E4" s="2">
        <v>14126</v>
      </c>
      <c r="F4" s="2">
        <v>-116190</v>
      </c>
      <c r="G4" s="3">
        <v>0.68</v>
      </c>
      <c r="H4" s="3">
        <v>0.94</v>
      </c>
    </row>
    <row r="5" spans="1:8">
      <c r="A5" s="24" t="s">
        <v>3124</v>
      </c>
      <c r="B5" s="24" t="s">
        <v>351</v>
      </c>
      <c r="C5" s="24" t="s">
        <v>3125</v>
      </c>
      <c r="D5" s="2">
        <v>10097</v>
      </c>
      <c r="E5" s="2">
        <v>2955</v>
      </c>
      <c r="F5" s="2">
        <v>-73230</v>
      </c>
      <c r="G5" s="3">
        <v>0.28999999999999998</v>
      </c>
      <c r="H5" s="3">
        <v>0.93</v>
      </c>
    </row>
    <row r="6" spans="1:8">
      <c r="A6" s="24" t="s">
        <v>3124</v>
      </c>
      <c r="B6" s="24" t="s">
        <v>351</v>
      </c>
      <c r="C6" s="24" t="s">
        <v>1375</v>
      </c>
      <c r="D6" s="2">
        <v>9664</v>
      </c>
      <c r="E6" s="2">
        <v>2864</v>
      </c>
      <c r="F6" s="2">
        <v>-56000</v>
      </c>
      <c r="G6" s="3">
        <v>0.3</v>
      </c>
      <c r="H6" s="3">
        <v>0.94</v>
      </c>
    </row>
    <row r="7" spans="1:8">
      <c r="A7" s="24" t="s">
        <v>3124</v>
      </c>
      <c r="B7" s="24" t="s">
        <v>352</v>
      </c>
      <c r="C7" s="24" t="s">
        <v>3125</v>
      </c>
      <c r="D7" s="2">
        <v>9917</v>
      </c>
      <c r="E7" s="2">
        <v>2414</v>
      </c>
      <c r="F7" s="2">
        <v>-85850</v>
      </c>
      <c r="G7" s="3">
        <v>0.24</v>
      </c>
      <c r="H7" s="3">
        <v>0.91</v>
      </c>
    </row>
    <row r="8" spans="1:8">
      <c r="A8" s="24" t="s">
        <v>3124</v>
      </c>
      <c r="B8" s="24" t="s">
        <v>352</v>
      </c>
      <c r="C8" s="24" t="s">
        <v>1375</v>
      </c>
      <c r="D8" s="2">
        <v>9758</v>
      </c>
      <c r="E8" s="2">
        <v>2333</v>
      </c>
      <c r="F8" s="2">
        <v>-106310</v>
      </c>
      <c r="G8" s="3">
        <v>0.24</v>
      </c>
      <c r="H8" s="3">
        <v>0.89</v>
      </c>
    </row>
    <row r="9" spans="1:8">
      <c r="A9" s="24" t="s">
        <v>641</v>
      </c>
      <c r="B9" s="24" t="s">
        <v>3</v>
      </c>
      <c r="C9" s="24" t="s">
        <v>3125</v>
      </c>
      <c r="D9" s="2">
        <v>17264</v>
      </c>
      <c r="E9" s="2">
        <v>5746</v>
      </c>
      <c r="F9" s="2">
        <v>-202770</v>
      </c>
      <c r="G9" s="3">
        <v>0.33</v>
      </c>
      <c r="H9" s="3">
        <v>0.88</v>
      </c>
    </row>
    <row r="10" spans="1:8">
      <c r="A10" s="24" t="s">
        <v>641</v>
      </c>
      <c r="B10" s="24" t="s">
        <v>3</v>
      </c>
      <c r="C10" s="24" t="s">
        <v>1375</v>
      </c>
      <c r="D10" s="2">
        <v>17240</v>
      </c>
      <c r="E10" s="2">
        <v>5911</v>
      </c>
      <c r="F10" s="2">
        <v>-187720</v>
      </c>
      <c r="G10" s="3">
        <v>0.34</v>
      </c>
      <c r="H10" s="3">
        <v>0.89</v>
      </c>
    </row>
    <row r="11" spans="1:8">
      <c r="A11" s="24" t="s">
        <v>641</v>
      </c>
      <c r="B11" s="24" t="s">
        <v>1</v>
      </c>
      <c r="C11" s="24" t="s">
        <v>3125</v>
      </c>
      <c r="D11" s="2">
        <v>16798</v>
      </c>
      <c r="E11" s="2">
        <v>4463</v>
      </c>
      <c r="F11" s="2">
        <v>-245930</v>
      </c>
      <c r="G11" s="3">
        <v>0.27</v>
      </c>
      <c r="H11" s="3">
        <v>0.85</v>
      </c>
    </row>
    <row r="12" spans="1:8">
      <c r="A12" s="24" t="s">
        <v>641</v>
      </c>
      <c r="B12" s="24" t="s">
        <v>1</v>
      </c>
      <c r="C12" s="24" t="s">
        <v>1375</v>
      </c>
      <c r="D12" s="2">
        <v>17622</v>
      </c>
      <c r="E12" s="2">
        <v>4759</v>
      </c>
      <c r="F12" s="2">
        <v>-275570</v>
      </c>
      <c r="G12" s="3">
        <v>0.27</v>
      </c>
      <c r="H12" s="3">
        <v>0.84</v>
      </c>
    </row>
    <row r="13" spans="1:8">
      <c r="A13" s="24" t="s">
        <v>1379</v>
      </c>
      <c r="B13" s="24" t="s">
        <v>3</v>
      </c>
      <c r="C13" s="24" t="s">
        <v>3125</v>
      </c>
      <c r="D13" s="2">
        <v>11427</v>
      </c>
      <c r="E13" s="2">
        <v>2860</v>
      </c>
      <c r="F13" s="2">
        <v>-149710</v>
      </c>
      <c r="G13" s="3">
        <v>0.25</v>
      </c>
      <c r="H13" s="3">
        <v>0.87</v>
      </c>
    </row>
    <row r="14" spans="1:8">
      <c r="A14" s="24" t="s">
        <v>1379</v>
      </c>
      <c r="B14" s="24" t="s">
        <v>3</v>
      </c>
      <c r="C14" s="24" t="s">
        <v>1375</v>
      </c>
      <c r="D14" s="2">
        <v>11562</v>
      </c>
      <c r="E14" s="2">
        <v>2954</v>
      </c>
      <c r="F14" s="2">
        <v>-191790</v>
      </c>
      <c r="G14" s="3">
        <v>0.26</v>
      </c>
      <c r="H14" s="3">
        <v>0.83</v>
      </c>
    </row>
    <row r="15" spans="1:8">
      <c r="A15" s="24" t="s">
        <v>1379</v>
      </c>
      <c r="B15" s="24" t="s">
        <v>1</v>
      </c>
      <c r="C15" s="24" t="s">
        <v>3125</v>
      </c>
      <c r="D15" s="2">
        <v>11016</v>
      </c>
      <c r="E15" s="2">
        <v>2184</v>
      </c>
      <c r="F15" s="2">
        <v>-146140</v>
      </c>
      <c r="G15" s="3">
        <v>0.2</v>
      </c>
      <c r="H15" s="3">
        <v>0.87</v>
      </c>
    </row>
    <row r="16" spans="1:8">
      <c r="A16" s="24" t="s">
        <v>1379</v>
      </c>
      <c r="B16" s="24" t="s">
        <v>1</v>
      </c>
      <c r="C16" s="24" t="s">
        <v>1375</v>
      </c>
      <c r="D16" s="2">
        <v>11796</v>
      </c>
      <c r="E16" s="2">
        <v>2399</v>
      </c>
      <c r="F16" s="2">
        <v>-185780</v>
      </c>
      <c r="G16" s="3">
        <v>0.2</v>
      </c>
      <c r="H16" s="3">
        <v>0.84</v>
      </c>
    </row>
    <row r="17" spans="1:8">
      <c r="A17" s="24" t="s">
        <v>1379</v>
      </c>
      <c r="B17" s="24" t="s">
        <v>845</v>
      </c>
      <c r="C17" s="24" t="s">
        <v>3125</v>
      </c>
      <c r="D17" s="2">
        <v>9061</v>
      </c>
      <c r="E17" s="2">
        <v>1099</v>
      </c>
      <c r="F17" s="2">
        <v>-11490</v>
      </c>
      <c r="G17" s="3">
        <v>0.12</v>
      </c>
      <c r="H17" s="3">
        <v>0.99</v>
      </c>
    </row>
    <row r="18" spans="1:8">
      <c r="A18" s="24" t="s">
        <v>1379</v>
      </c>
      <c r="B18" s="24" t="s">
        <v>845</v>
      </c>
      <c r="C18" s="24" t="s">
        <v>1375</v>
      </c>
      <c r="D18" s="2">
        <v>8639</v>
      </c>
      <c r="E18" s="2">
        <v>1069</v>
      </c>
      <c r="F18" s="2">
        <v>-46160</v>
      </c>
      <c r="G18" s="3">
        <v>0.12</v>
      </c>
      <c r="H18" s="3">
        <v>0.95</v>
      </c>
    </row>
    <row r="19" spans="1:8">
      <c r="A19" s="24" t="s">
        <v>1379</v>
      </c>
      <c r="B19" s="24" t="s">
        <v>846</v>
      </c>
      <c r="C19" s="24" t="s">
        <v>3125</v>
      </c>
      <c r="D19" s="2">
        <v>8579</v>
      </c>
      <c r="E19" s="2">
        <v>704</v>
      </c>
      <c r="F19" s="2">
        <v>-161480</v>
      </c>
      <c r="G19" s="3">
        <v>0.08</v>
      </c>
      <c r="H19" s="3">
        <v>0.81</v>
      </c>
    </row>
    <row r="20" spans="1:8">
      <c r="A20" s="24" t="s">
        <v>1379</v>
      </c>
      <c r="B20" s="24" t="s">
        <v>846</v>
      </c>
      <c r="C20" s="24" t="s">
        <v>1375</v>
      </c>
      <c r="D20" s="2">
        <v>8488</v>
      </c>
      <c r="E20" s="2">
        <v>704</v>
      </c>
      <c r="F20" s="2">
        <v>-196610</v>
      </c>
      <c r="G20" s="3">
        <v>0.08</v>
      </c>
      <c r="H20" s="3">
        <v>0.77</v>
      </c>
    </row>
    <row r="21" spans="1:8">
      <c r="A21" s="24" t="s">
        <v>3126</v>
      </c>
      <c r="B21" s="24" t="s">
        <v>514</v>
      </c>
      <c r="C21" s="24" t="s">
        <v>3125</v>
      </c>
      <c r="D21" s="2">
        <v>22630</v>
      </c>
      <c r="E21" s="2">
        <v>4896</v>
      </c>
      <c r="F21" s="2">
        <v>-341700</v>
      </c>
      <c r="G21" s="3">
        <v>0.22</v>
      </c>
      <c r="H21" s="3">
        <v>0.85</v>
      </c>
    </row>
    <row r="22" spans="1:8">
      <c r="A22" s="24" t="s">
        <v>3126</v>
      </c>
      <c r="B22" s="24" t="s">
        <v>514</v>
      </c>
      <c r="C22" s="24" t="s">
        <v>1375</v>
      </c>
      <c r="D22" s="2">
        <v>23166</v>
      </c>
      <c r="E22" s="2">
        <v>5166</v>
      </c>
      <c r="F22" s="2">
        <v>-283990</v>
      </c>
      <c r="G22" s="3">
        <v>0.22</v>
      </c>
      <c r="H22" s="3">
        <v>0.88</v>
      </c>
    </row>
    <row r="23" spans="1:8">
      <c r="A23" s="24" t="s">
        <v>3127</v>
      </c>
      <c r="B23" s="24" t="s">
        <v>514</v>
      </c>
      <c r="C23" s="24" t="s">
        <v>3125</v>
      </c>
      <c r="D23" s="2">
        <v>9510</v>
      </c>
      <c r="E23" s="2">
        <v>809</v>
      </c>
      <c r="F23" s="2">
        <v>-124330</v>
      </c>
      <c r="G23" s="3">
        <v>0.09</v>
      </c>
      <c r="H23" s="3">
        <v>0.87</v>
      </c>
    </row>
    <row r="24" spans="1:8">
      <c r="A24" s="24" t="s">
        <v>3127</v>
      </c>
      <c r="B24" s="24" t="s">
        <v>514</v>
      </c>
      <c r="C24" s="24" t="s">
        <v>1375</v>
      </c>
      <c r="D24" s="2">
        <v>9611</v>
      </c>
      <c r="E24" s="2">
        <v>849</v>
      </c>
      <c r="F24" s="2">
        <v>-156400</v>
      </c>
      <c r="G24" s="3">
        <v>0.09</v>
      </c>
      <c r="H24" s="3">
        <v>0.84</v>
      </c>
    </row>
    <row r="25" spans="1:8">
      <c r="A25" s="24" t="s">
        <v>3127</v>
      </c>
      <c r="B25" s="24" t="s">
        <v>492</v>
      </c>
      <c r="C25" s="24" t="s">
        <v>3125</v>
      </c>
      <c r="D25" s="2">
        <v>8755</v>
      </c>
      <c r="E25" s="2">
        <v>494</v>
      </c>
      <c r="F25" s="2">
        <v>-134190</v>
      </c>
      <c r="G25" s="3">
        <v>0.06</v>
      </c>
      <c r="H25" s="3">
        <v>0.85</v>
      </c>
    </row>
    <row r="26" spans="1:8">
      <c r="A26" s="24" t="s">
        <v>3127</v>
      </c>
      <c r="B26" s="24" t="s">
        <v>492</v>
      </c>
      <c r="C26" s="24" t="s">
        <v>1375</v>
      </c>
      <c r="D26" s="2">
        <v>9084</v>
      </c>
      <c r="E26" s="2">
        <v>599</v>
      </c>
      <c r="F26" s="2">
        <v>-61800</v>
      </c>
      <c r="G26" s="3">
        <v>7.0000000000000007E-2</v>
      </c>
      <c r="H26" s="3">
        <v>0.93</v>
      </c>
    </row>
    <row r="27" spans="1:8">
      <c r="A27" s="24" t="s">
        <v>3127</v>
      </c>
      <c r="B27" s="24" t="s">
        <v>527</v>
      </c>
      <c r="C27" s="24" t="s">
        <v>3125</v>
      </c>
      <c r="D27" s="2">
        <v>6340</v>
      </c>
      <c r="E27" s="2">
        <v>207</v>
      </c>
      <c r="F27" s="2">
        <v>-51440</v>
      </c>
      <c r="G27" s="3">
        <v>0.03</v>
      </c>
      <c r="H27" s="3">
        <v>0.92</v>
      </c>
    </row>
    <row r="28" spans="1:8">
      <c r="A28" s="24" t="s">
        <v>3127</v>
      </c>
      <c r="B28" s="24" t="s">
        <v>527</v>
      </c>
      <c r="C28" s="24" t="s">
        <v>1375</v>
      </c>
      <c r="D28" s="2">
        <v>6265</v>
      </c>
      <c r="E28" s="2">
        <v>217</v>
      </c>
      <c r="F28" s="2">
        <v>-58530</v>
      </c>
      <c r="G28" s="3">
        <v>0.03</v>
      </c>
      <c r="H28" s="3">
        <v>0.91</v>
      </c>
    </row>
    <row r="29" spans="1:8">
      <c r="A29" s="24" t="s">
        <v>3127</v>
      </c>
      <c r="B29" s="24" t="s">
        <v>544</v>
      </c>
      <c r="C29" s="24" t="s">
        <v>3125</v>
      </c>
      <c r="D29" s="2">
        <v>4334</v>
      </c>
      <c r="E29" s="2">
        <v>72</v>
      </c>
      <c r="F29" s="2">
        <v>-61920</v>
      </c>
      <c r="G29" s="3">
        <v>0.02</v>
      </c>
      <c r="H29" s="3">
        <v>0.86</v>
      </c>
    </row>
    <row r="30" spans="1:8">
      <c r="A30" s="24" t="s">
        <v>3127</v>
      </c>
      <c r="B30" s="24" t="s">
        <v>544</v>
      </c>
      <c r="C30" s="24" t="s">
        <v>1375</v>
      </c>
      <c r="D30" s="2">
        <v>4287</v>
      </c>
      <c r="E30" s="2">
        <v>58</v>
      </c>
      <c r="F30" s="2">
        <v>-88760</v>
      </c>
      <c r="G30" s="3">
        <v>0.01</v>
      </c>
      <c r="H30" s="3">
        <v>0.79</v>
      </c>
    </row>
    <row r="31" spans="1:8">
      <c r="A31" s="24" t="s">
        <v>3127</v>
      </c>
      <c r="B31" s="24" t="s">
        <v>502</v>
      </c>
      <c r="C31" s="24" t="s">
        <v>3125</v>
      </c>
      <c r="D31" s="2">
        <v>4945</v>
      </c>
      <c r="E31" s="2">
        <v>97</v>
      </c>
      <c r="F31" s="2">
        <v>-115090</v>
      </c>
      <c r="G31" s="3">
        <v>0.02</v>
      </c>
      <c r="H31" s="3">
        <v>0.77</v>
      </c>
    </row>
    <row r="32" spans="1:8">
      <c r="A32" s="24" t="s">
        <v>3127</v>
      </c>
      <c r="B32" s="24" t="s">
        <v>502</v>
      </c>
      <c r="C32" s="24" t="s">
        <v>1375</v>
      </c>
      <c r="D32" s="2">
        <v>5200</v>
      </c>
      <c r="E32" s="2">
        <v>94</v>
      </c>
      <c r="F32" s="2">
        <v>-135310</v>
      </c>
      <c r="G32" s="3">
        <v>0.02</v>
      </c>
      <c r="H32" s="3">
        <v>0.74</v>
      </c>
    </row>
    <row r="33" spans="1:8">
      <c r="A33" s="24" t="s">
        <v>3127</v>
      </c>
      <c r="B33" s="24" t="s">
        <v>538</v>
      </c>
      <c r="C33" s="24" t="s">
        <v>3125</v>
      </c>
      <c r="D33" s="2">
        <v>3817</v>
      </c>
      <c r="E33" s="2">
        <v>39</v>
      </c>
      <c r="F33" s="2">
        <v>-100860</v>
      </c>
      <c r="G33" s="3">
        <v>0.01</v>
      </c>
      <c r="H33" s="3">
        <v>0.74</v>
      </c>
    </row>
    <row r="34" spans="1:8">
      <c r="A34" s="24" t="s">
        <v>3127</v>
      </c>
      <c r="B34" s="24" t="s">
        <v>538</v>
      </c>
      <c r="C34" s="24" t="s">
        <v>1375</v>
      </c>
      <c r="D34" s="2">
        <v>4014</v>
      </c>
      <c r="E34" s="2">
        <v>38</v>
      </c>
      <c r="F34" s="2">
        <v>-154390</v>
      </c>
      <c r="G34" s="3">
        <v>0.01</v>
      </c>
      <c r="H34" s="3">
        <v>0.62</v>
      </c>
    </row>
    <row r="37" spans="1:8">
      <c r="A37" s="261" t="s">
        <v>3147</v>
      </c>
      <c r="F37" s="261" t="s">
        <v>1160</v>
      </c>
    </row>
    <row r="38" spans="1:8">
      <c r="A38" t="s">
        <v>3129</v>
      </c>
    </row>
    <row r="39" spans="1:8">
      <c r="F39" t="s">
        <v>3129</v>
      </c>
    </row>
    <row r="40" spans="1:8">
      <c r="A40" t="s">
        <v>3130</v>
      </c>
    </row>
    <row r="41" spans="1:8">
      <c r="A41" t="s">
        <v>3131</v>
      </c>
      <c r="F41" t="s">
        <v>3148</v>
      </c>
    </row>
    <row r="42" spans="1:8">
      <c r="A42" t="s">
        <v>3132</v>
      </c>
      <c r="F42" t="s">
        <v>3149</v>
      </c>
    </row>
    <row r="43" spans="1:8">
      <c r="A43" t="s">
        <v>3133</v>
      </c>
      <c r="F43" t="s">
        <v>3150</v>
      </c>
    </row>
    <row r="44" spans="1:8">
      <c r="A44" t="s">
        <v>3134</v>
      </c>
      <c r="F44" t="s">
        <v>3151</v>
      </c>
    </row>
    <row r="45" spans="1:8">
      <c r="A45" t="s">
        <v>3135</v>
      </c>
      <c r="F45" t="s">
        <v>3152</v>
      </c>
    </row>
    <row r="46" spans="1:8">
      <c r="A46" t="s">
        <v>3136</v>
      </c>
      <c r="F46">
        <v>909.16099999999994</v>
      </c>
    </row>
    <row r="47" spans="1:8">
      <c r="A47" t="s">
        <v>3137</v>
      </c>
    </row>
    <row r="48" spans="1:8">
      <c r="A48">
        <v>583.18079999999998</v>
      </c>
      <c r="F48" t="s">
        <v>3153</v>
      </c>
    </row>
    <row r="50" spans="1:16">
      <c r="A50" t="s">
        <v>3138</v>
      </c>
      <c r="F50" t="s">
        <v>3139</v>
      </c>
    </row>
    <row r="51" spans="1:16">
      <c r="F51" t="s">
        <v>3140</v>
      </c>
    </row>
    <row r="52" spans="1:16">
      <c r="A52" t="s">
        <v>3139</v>
      </c>
    </row>
    <row r="53" spans="1:16">
      <c r="A53" t="s">
        <v>3140</v>
      </c>
      <c r="F53" t="s">
        <v>3154</v>
      </c>
    </row>
    <row r="54" spans="1:16">
      <c r="F54" t="s">
        <v>3155</v>
      </c>
    </row>
    <row r="55" spans="1:16">
      <c r="A55" t="s">
        <v>3141</v>
      </c>
      <c r="F55" t="s">
        <v>3156</v>
      </c>
    </row>
    <row r="56" spans="1:16">
      <c r="A56" t="s">
        <v>3142</v>
      </c>
      <c r="F56" t="s">
        <v>3157</v>
      </c>
    </row>
    <row r="57" spans="1:16">
      <c r="A57" t="s">
        <v>3143</v>
      </c>
      <c r="F57" t="s">
        <v>3158</v>
      </c>
    </row>
    <row r="58" spans="1:16">
      <c r="A58" t="s">
        <v>3144</v>
      </c>
      <c r="F58" t="s">
        <v>3159</v>
      </c>
    </row>
    <row r="59" spans="1:16">
      <c r="A59" t="s">
        <v>3145</v>
      </c>
    </row>
    <row r="60" spans="1:16">
      <c r="A60" t="s">
        <v>3146</v>
      </c>
    </row>
    <row r="63" spans="1:16">
      <c r="A63" s="261" t="s">
        <v>3176</v>
      </c>
      <c r="F63" s="261" t="s">
        <v>3192</v>
      </c>
      <c r="K63" s="261" t="s">
        <v>3204</v>
      </c>
      <c r="P63" s="261" t="s">
        <v>3214</v>
      </c>
    </row>
    <row r="64" spans="1:16">
      <c r="A64" t="s">
        <v>3129</v>
      </c>
      <c r="F64" t="s">
        <v>3129</v>
      </c>
      <c r="K64" t="s">
        <v>3129</v>
      </c>
      <c r="P64" t="s">
        <v>3129</v>
      </c>
    </row>
    <row r="66" spans="1:16">
      <c r="A66" t="s">
        <v>3160</v>
      </c>
      <c r="F66" t="s">
        <v>3177</v>
      </c>
      <c r="K66" t="s">
        <v>3193</v>
      </c>
      <c r="P66" t="s">
        <v>3205</v>
      </c>
    </row>
    <row r="67" spans="1:16">
      <c r="A67" t="s">
        <v>3161</v>
      </c>
      <c r="F67" t="s">
        <v>3178</v>
      </c>
      <c r="K67" t="s">
        <v>3194</v>
      </c>
      <c r="P67" t="s">
        <v>3206</v>
      </c>
    </row>
    <row r="68" spans="1:16">
      <c r="A68" t="s">
        <v>3162</v>
      </c>
      <c r="F68" t="s">
        <v>3179</v>
      </c>
      <c r="K68" t="s">
        <v>3195</v>
      </c>
      <c r="P68" t="s">
        <v>3207</v>
      </c>
    </row>
    <row r="69" spans="1:16">
      <c r="A69" t="s">
        <v>3163</v>
      </c>
      <c r="F69" t="s">
        <v>3180</v>
      </c>
      <c r="K69" t="s">
        <v>3196</v>
      </c>
      <c r="P69" t="s">
        <v>3208</v>
      </c>
    </row>
    <row r="70" spans="1:16">
      <c r="A70" t="s">
        <v>3164</v>
      </c>
      <c r="F70" t="s">
        <v>3181</v>
      </c>
      <c r="K70">
        <v>269.04199999999997</v>
      </c>
      <c r="P70">
        <v>242.1104</v>
      </c>
    </row>
    <row r="71" spans="1:16">
      <c r="A71" t="s">
        <v>3165</v>
      </c>
      <c r="F71" t="s">
        <v>3182</v>
      </c>
    </row>
    <row r="72" spans="1:16">
      <c r="A72" t="s">
        <v>3166</v>
      </c>
      <c r="F72" t="s">
        <v>3183</v>
      </c>
      <c r="K72" t="s">
        <v>3197</v>
      </c>
      <c r="P72" t="s">
        <v>3197</v>
      </c>
    </row>
    <row r="73" spans="1:16">
      <c r="A73" t="s">
        <v>3167</v>
      </c>
      <c r="F73" t="s">
        <v>3184</v>
      </c>
    </row>
    <row r="74" spans="1:16">
      <c r="A74" t="s">
        <v>3168</v>
      </c>
      <c r="F74" t="s">
        <v>3185</v>
      </c>
      <c r="K74" t="s">
        <v>3139</v>
      </c>
      <c r="P74" t="s">
        <v>3139</v>
      </c>
    </row>
    <row r="75" spans="1:16">
      <c r="A75">
        <v>1158.55</v>
      </c>
      <c r="F75">
        <v>1239.8579</v>
      </c>
      <c r="K75" t="s">
        <v>3140</v>
      </c>
      <c r="P75" t="s">
        <v>3140</v>
      </c>
    </row>
    <row r="77" spans="1:16">
      <c r="A77" t="s">
        <v>3169</v>
      </c>
      <c r="F77" t="s">
        <v>3186</v>
      </c>
      <c r="K77" t="s">
        <v>3198</v>
      </c>
      <c r="P77" t="s">
        <v>3209</v>
      </c>
    </row>
    <row r="78" spans="1:16">
      <c r="K78" t="s">
        <v>3199</v>
      </c>
      <c r="P78" t="s">
        <v>3210</v>
      </c>
    </row>
    <row r="79" spans="1:16">
      <c r="A79" t="s">
        <v>3139</v>
      </c>
      <c r="F79" t="s">
        <v>3139</v>
      </c>
      <c r="K79" t="s">
        <v>3200</v>
      </c>
      <c r="P79" t="s">
        <v>3211</v>
      </c>
    </row>
    <row r="80" spans="1:16">
      <c r="A80" t="s">
        <v>3140</v>
      </c>
      <c r="F80" t="s">
        <v>3140</v>
      </c>
      <c r="K80" t="s">
        <v>3201</v>
      </c>
      <c r="P80" t="s">
        <v>3212</v>
      </c>
    </row>
    <row r="81" spans="1:16">
      <c r="K81" t="s">
        <v>3202</v>
      </c>
      <c r="P81" t="s">
        <v>3213</v>
      </c>
    </row>
    <row r="82" spans="1:16">
      <c r="A82" t="s">
        <v>3170</v>
      </c>
      <c r="F82" t="s">
        <v>3187</v>
      </c>
      <c r="K82" t="s">
        <v>3203</v>
      </c>
      <c r="P82" t="s">
        <v>3203</v>
      </c>
    </row>
    <row r="83" spans="1:16">
      <c r="A83" t="s">
        <v>3171</v>
      </c>
      <c r="F83" t="s">
        <v>3188</v>
      </c>
    </row>
    <row r="84" spans="1:16">
      <c r="A84" t="s">
        <v>3172</v>
      </c>
      <c r="F84" t="s">
        <v>3189</v>
      </c>
    </row>
    <row r="85" spans="1:16">
      <c r="A85" t="s">
        <v>3173</v>
      </c>
      <c r="F85" t="s">
        <v>3190</v>
      </c>
    </row>
    <row r="86" spans="1:16">
      <c r="A86" t="s">
        <v>3174</v>
      </c>
      <c r="F86" t="s">
        <v>3191</v>
      </c>
    </row>
    <row r="87" spans="1:16">
      <c r="A87" t="s">
        <v>3175</v>
      </c>
      <c r="F87" t="s">
        <v>3146</v>
      </c>
    </row>
  </sheetData>
  <phoneticPr fontId="3"/>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topLeftCell="A10" workbookViewId="0">
      <selection activeCell="D57" sqref="D57"/>
    </sheetView>
  </sheetViews>
  <sheetFormatPr defaultRowHeight="14.25"/>
  <sheetData>
    <row r="1" spans="1:5">
      <c r="A1" t="s">
        <v>3025</v>
      </c>
      <c r="B1" s="32" t="s">
        <v>3022</v>
      </c>
      <c r="C1" t="s">
        <v>3023</v>
      </c>
      <c r="D1" t="s">
        <v>3024</v>
      </c>
      <c r="E1" t="s">
        <v>3026</v>
      </c>
    </row>
    <row r="2" spans="1:5">
      <c r="A2">
        <v>1</v>
      </c>
      <c r="B2">
        <v>1</v>
      </c>
      <c r="C2">
        <v>-1</v>
      </c>
      <c r="D2">
        <v>5</v>
      </c>
      <c r="E2">
        <v>5</v>
      </c>
    </row>
    <row r="3" spans="1:5">
      <c r="A3">
        <f>A2+1</f>
        <v>2</v>
      </c>
      <c r="B3">
        <v>0</v>
      </c>
      <c r="C3">
        <v>-2</v>
      </c>
      <c r="D3">
        <v>4</v>
      </c>
      <c r="E3">
        <v>4</v>
      </c>
    </row>
    <row r="4" spans="1:5">
      <c r="A4">
        <f t="shared" ref="A4:A50" si="0">A3+1</f>
        <v>3</v>
      </c>
      <c r="B4">
        <v>-1</v>
      </c>
      <c r="C4">
        <v>-3</v>
      </c>
      <c r="D4">
        <v>3</v>
      </c>
      <c r="E4">
        <v>3</v>
      </c>
    </row>
    <row r="5" spans="1:5">
      <c r="A5">
        <f t="shared" si="0"/>
        <v>4</v>
      </c>
      <c r="B5">
        <v>-2</v>
      </c>
      <c r="C5">
        <v>0</v>
      </c>
      <c r="D5">
        <v>2</v>
      </c>
      <c r="E5">
        <v>2</v>
      </c>
    </row>
    <row r="6" spans="1:5">
      <c r="A6">
        <f t="shared" si="0"/>
        <v>5</v>
      </c>
      <c r="B6">
        <v>-3</v>
      </c>
      <c r="C6">
        <v>5</v>
      </c>
      <c r="D6">
        <v>1</v>
      </c>
      <c r="E6">
        <v>6</v>
      </c>
    </row>
    <row r="7" spans="1:5">
      <c r="A7">
        <f t="shared" si="0"/>
        <v>6</v>
      </c>
      <c r="B7">
        <v>5</v>
      </c>
      <c r="C7">
        <v>4</v>
      </c>
      <c r="D7">
        <v>0</v>
      </c>
      <c r="E7">
        <v>5</v>
      </c>
    </row>
    <row r="8" spans="1:5">
      <c r="A8">
        <f t="shared" si="0"/>
        <v>7</v>
      </c>
      <c r="B8">
        <v>4</v>
      </c>
      <c r="C8">
        <v>3</v>
      </c>
      <c r="D8">
        <v>5</v>
      </c>
      <c r="E8">
        <v>4</v>
      </c>
    </row>
    <row r="9" spans="1:5">
      <c r="A9">
        <f t="shared" si="0"/>
        <v>8</v>
      </c>
      <c r="B9">
        <v>3</v>
      </c>
      <c r="C9">
        <v>2</v>
      </c>
      <c r="D9">
        <v>4</v>
      </c>
      <c r="E9">
        <v>3</v>
      </c>
    </row>
    <row r="10" spans="1:5">
      <c r="A10">
        <f t="shared" si="0"/>
        <v>9</v>
      </c>
      <c r="B10">
        <v>2</v>
      </c>
      <c r="C10">
        <v>1</v>
      </c>
      <c r="D10">
        <v>3</v>
      </c>
      <c r="E10">
        <v>2</v>
      </c>
    </row>
    <row r="11" spans="1:5">
      <c r="A11">
        <f t="shared" si="0"/>
        <v>10</v>
      </c>
      <c r="B11">
        <v>1</v>
      </c>
      <c r="C11">
        <v>8</v>
      </c>
      <c r="D11">
        <v>2</v>
      </c>
      <c r="E11">
        <v>7</v>
      </c>
    </row>
    <row r="12" spans="1:5">
      <c r="A12">
        <f t="shared" si="0"/>
        <v>11</v>
      </c>
      <c r="B12">
        <v>5</v>
      </c>
      <c r="C12">
        <v>7</v>
      </c>
      <c r="D12">
        <v>1</v>
      </c>
      <c r="E12">
        <v>6</v>
      </c>
    </row>
    <row r="13" spans="1:5">
      <c r="A13">
        <f t="shared" si="0"/>
        <v>12</v>
      </c>
      <c r="B13">
        <v>8</v>
      </c>
      <c r="C13">
        <v>6</v>
      </c>
      <c r="D13">
        <v>0</v>
      </c>
      <c r="E13">
        <v>5</v>
      </c>
    </row>
    <row r="14" spans="1:5">
      <c r="A14">
        <f t="shared" si="0"/>
        <v>13</v>
      </c>
      <c r="B14">
        <v>10</v>
      </c>
      <c r="C14">
        <v>5</v>
      </c>
      <c r="D14">
        <v>5</v>
      </c>
      <c r="E14">
        <v>4</v>
      </c>
    </row>
    <row r="15" spans="1:5">
      <c r="A15">
        <f t="shared" si="0"/>
        <v>14</v>
      </c>
      <c r="B15">
        <v>9</v>
      </c>
      <c r="C15">
        <v>4</v>
      </c>
      <c r="D15">
        <v>4</v>
      </c>
      <c r="E15">
        <v>3</v>
      </c>
    </row>
    <row r="16" spans="1:5">
      <c r="A16">
        <f t="shared" si="0"/>
        <v>15</v>
      </c>
      <c r="B16">
        <v>8</v>
      </c>
      <c r="C16">
        <v>3</v>
      </c>
      <c r="D16">
        <v>3</v>
      </c>
      <c r="E16">
        <v>2</v>
      </c>
    </row>
    <row r="17" spans="1:5">
      <c r="A17">
        <f t="shared" si="0"/>
        <v>16</v>
      </c>
      <c r="B17">
        <v>7</v>
      </c>
      <c r="C17">
        <v>2</v>
      </c>
      <c r="D17">
        <v>2</v>
      </c>
      <c r="E17">
        <v>1</v>
      </c>
    </row>
    <row r="18" spans="1:5">
      <c r="A18">
        <f t="shared" si="0"/>
        <v>17</v>
      </c>
      <c r="B18">
        <v>6</v>
      </c>
      <c r="C18">
        <v>12</v>
      </c>
      <c r="D18">
        <v>1</v>
      </c>
      <c r="E18">
        <v>8</v>
      </c>
    </row>
    <row r="19" spans="1:5">
      <c r="A19">
        <f t="shared" si="0"/>
        <v>18</v>
      </c>
      <c r="B19">
        <v>5</v>
      </c>
      <c r="C19">
        <v>11</v>
      </c>
      <c r="D19">
        <v>0</v>
      </c>
      <c r="E19">
        <v>7</v>
      </c>
    </row>
    <row r="20" spans="1:5">
      <c r="A20">
        <f t="shared" si="0"/>
        <v>19</v>
      </c>
      <c r="B20">
        <v>4</v>
      </c>
      <c r="C20">
        <v>10</v>
      </c>
      <c r="D20">
        <v>5</v>
      </c>
      <c r="E20">
        <v>6</v>
      </c>
    </row>
    <row r="21" spans="1:5">
      <c r="A21">
        <f t="shared" si="0"/>
        <v>20</v>
      </c>
      <c r="B21">
        <v>3</v>
      </c>
      <c r="C21">
        <v>9</v>
      </c>
      <c r="D21">
        <v>4</v>
      </c>
      <c r="E21">
        <v>5</v>
      </c>
    </row>
    <row r="22" spans="1:5">
      <c r="A22">
        <f t="shared" si="0"/>
        <v>21</v>
      </c>
      <c r="B22">
        <v>2</v>
      </c>
      <c r="C22">
        <v>8</v>
      </c>
      <c r="D22">
        <v>3</v>
      </c>
      <c r="E22">
        <v>4</v>
      </c>
    </row>
    <row r="23" spans="1:5">
      <c r="A23">
        <f t="shared" si="0"/>
        <v>22</v>
      </c>
      <c r="B23">
        <v>1</v>
      </c>
      <c r="C23">
        <v>7</v>
      </c>
      <c r="D23">
        <v>2</v>
      </c>
      <c r="E23">
        <v>3</v>
      </c>
    </row>
    <row r="24" spans="1:5">
      <c r="A24">
        <f t="shared" si="0"/>
        <v>23</v>
      </c>
      <c r="B24">
        <v>0</v>
      </c>
      <c r="C24">
        <v>6</v>
      </c>
      <c r="D24">
        <v>1</v>
      </c>
      <c r="E24">
        <v>2</v>
      </c>
    </row>
    <row r="25" spans="1:5">
      <c r="A25">
        <f t="shared" si="0"/>
        <v>24</v>
      </c>
      <c r="B25">
        <v>-1</v>
      </c>
      <c r="C25">
        <v>5</v>
      </c>
      <c r="D25">
        <v>0</v>
      </c>
      <c r="E25">
        <v>1</v>
      </c>
    </row>
    <row r="26" spans="1:5">
      <c r="A26">
        <f t="shared" si="0"/>
        <v>25</v>
      </c>
      <c r="B26">
        <v>-2</v>
      </c>
      <c r="C26">
        <v>4</v>
      </c>
      <c r="D26">
        <v>-1</v>
      </c>
      <c r="E26">
        <v>9</v>
      </c>
    </row>
    <row r="27" spans="1:5">
      <c r="A27">
        <f t="shared" si="0"/>
        <v>26</v>
      </c>
      <c r="B27">
        <v>-3</v>
      </c>
      <c r="C27">
        <v>14</v>
      </c>
      <c r="D27">
        <v>-2</v>
      </c>
      <c r="E27">
        <v>8</v>
      </c>
    </row>
    <row r="28" spans="1:5">
      <c r="A28">
        <f t="shared" si="0"/>
        <v>27</v>
      </c>
      <c r="B28">
        <v>-4</v>
      </c>
      <c r="C28">
        <v>13</v>
      </c>
      <c r="D28">
        <v>-3</v>
      </c>
      <c r="E28">
        <v>7</v>
      </c>
    </row>
    <row r="29" spans="1:5">
      <c r="A29">
        <f t="shared" si="0"/>
        <v>28</v>
      </c>
      <c r="B29">
        <v>-5</v>
      </c>
      <c r="C29">
        <v>12</v>
      </c>
      <c r="D29">
        <v>-4</v>
      </c>
      <c r="E29">
        <v>6</v>
      </c>
    </row>
    <row r="30" spans="1:5">
      <c r="A30">
        <f t="shared" si="0"/>
        <v>29</v>
      </c>
      <c r="B30">
        <v>-6</v>
      </c>
      <c r="C30">
        <v>11</v>
      </c>
      <c r="D30">
        <v>-5</v>
      </c>
      <c r="E30">
        <v>5</v>
      </c>
    </row>
    <row r="31" spans="1:5">
      <c r="A31">
        <f t="shared" si="0"/>
        <v>30</v>
      </c>
      <c r="B31">
        <v>-7</v>
      </c>
      <c r="C31">
        <v>10</v>
      </c>
      <c r="D31">
        <v>10</v>
      </c>
      <c r="E31">
        <v>4</v>
      </c>
    </row>
    <row r="32" spans="1:5">
      <c r="A32">
        <f t="shared" si="0"/>
        <v>31</v>
      </c>
      <c r="B32">
        <v>-8</v>
      </c>
      <c r="C32">
        <v>9</v>
      </c>
      <c r="D32">
        <v>9</v>
      </c>
      <c r="E32">
        <v>3</v>
      </c>
    </row>
    <row r="33" spans="1:5">
      <c r="A33">
        <f t="shared" si="0"/>
        <v>32</v>
      </c>
      <c r="B33">
        <v>8</v>
      </c>
      <c r="C33">
        <v>8</v>
      </c>
      <c r="D33">
        <v>8</v>
      </c>
      <c r="E33">
        <v>2</v>
      </c>
    </row>
    <row r="34" spans="1:5">
      <c r="A34">
        <f t="shared" si="0"/>
        <v>33</v>
      </c>
      <c r="B34">
        <v>15</v>
      </c>
      <c r="C34">
        <v>7</v>
      </c>
      <c r="D34">
        <v>7</v>
      </c>
      <c r="E34">
        <v>1</v>
      </c>
    </row>
    <row r="35" spans="1:5">
      <c r="A35">
        <f t="shared" si="0"/>
        <v>34</v>
      </c>
      <c r="B35">
        <v>14</v>
      </c>
      <c r="C35">
        <v>6</v>
      </c>
      <c r="D35">
        <v>6</v>
      </c>
      <c r="E35">
        <v>9</v>
      </c>
    </row>
    <row r="36" spans="1:5">
      <c r="A36">
        <f t="shared" si="0"/>
        <v>35</v>
      </c>
      <c r="B36">
        <v>13</v>
      </c>
      <c r="C36">
        <v>5</v>
      </c>
      <c r="D36">
        <v>5</v>
      </c>
      <c r="E36">
        <v>8</v>
      </c>
    </row>
    <row r="37" spans="1:5">
      <c r="A37">
        <f t="shared" si="0"/>
        <v>36</v>
      </c>
      <c r="B37">
        <v>12</v>
      </c>
      <c r="C37">
        <v>14</v>
      </c>
      <c r="D37">
        <v>4</v>
      </c>
      <c r="E37">
        <v>7</v>
      </c>
    </row>
    <row r="38" spans="1:5">
      <c r="A38">
        <f t="shared" si="0"/>
        <v>37</v>
      </c>
      <c r="B38">
        <v>11</v>
      </c>
      <c r="C38">
        <v>13</v>
      </c>
      <c r="D38">
        <v>3</v>
      </c>
      <c r="E38">
        <v>6</v>
      </c>
    </row>
    <row r="39" spans="1:5">
      <c r="A39">
        <f t="shared" si="0"/>
        <v>38</v>
      </c>
      <c r="B39">
        <v>10</v>
      </c>
      <c r="C39">
        <v>12</v>
      </c>
      <c r="D39">
        <v>2</v>
      </c>
      <c r="E39">
        <v>5</v>
      </c>
    </row>
    <row r="40" spans="1:5">
      <c r="A40">
        <f t="shared" si="0"/>
        <v>39</v>
      </c>
      <c r="B40">
        <v>9</v>
      </c>
      <c r="C40">
        <v>11</v>
      </c>
      <c r="D40">
        <v>1</v>
      </c>
      <c r="E40">
        <v>4</v>
      </c>
    </row>
    <row r="41" spans="1:5">
      <c r="A41">
        <f t="shared" si="0"/>
        <v>40</v>
      </c>
      <c r="B41">
        <v>8</v>
      </c>
      <c r="C41">
        <v>10</v>
      </c>
      <c r="D41">
        <v>0</v>
      </c>
      <c r="E41">
        <v>3</v>
      </c>
    </row>
    <row r="42" spans="1:5">
      <c r="A42">
        <f t="shared" si="0"/>
        <v>41</v>
      </c>
      <c r="B42">
        <v>7</v>
      </c>
      <c r="C42">
        <v>9</v>
      </c>
      <c r="D42">
        <v>5</v>
      </c>
      <c r="E42">
        <v>2</v>
      </c>
    </row>
    <row r="43" spans="1:5">
      <c r="A43">
        <f t="shared" si="0"/>
        <v>42</v>
      </c>
      <c r="B43">
        <v>6</v>
      </c>
      <c r="C43">
        <v>8</v>
      </c>
      <c r="D43">
        <v>4</v>
      </c>
      <c r="E43">
        <v>10</v>
      </c>
    </row>
    <row r="44" spans="1:5">
      <c r="A44">
        <f t="shared" si="0"/>
        <v>43</v>
      </c>
      <c r="B44">
        <v>5</v>
      </c>
      <c r="C44">
        <v>13</v>
      </c>
      <c r="D44">
        <v>3</v>
      </c>
      <c r="E44">
        <v>9</v>
      </c>
    </row>
    <row r="45" spans="1:5">
      <c r="A45">
        <f t="shared" si="0"/>
        <v>44</v>
      </c>
      <c r="B45">
        <v>4</v>
      </c>
      <c r="C45">
        <v>18</v>
      </c>
      <c r="D45">
        <v>2</v>
      </c>
      <c r="E45">
        <v>8</v>
      </c>
    </row>
    <row r="46" spans="1:5">
      <c r="A46">
        <f t="shared" si="0"/>
        <v>45</v>
      </c>
      <c r="B46">
        <v>3</v>
      </c>
      <c r="C46">
        <v>17</v>
      </c>
      <c r="D46">
        <v>1</v>
      </c>
      <c r="E46">
        <v>7</v>
      </c>
    </row>
    <row r="47" spans="1:5">
      <c r="A47">
        <f t="shared" si="0"/>
        <v>46</v>
      </c>
      <c r="B47">
        <v>2</v>
      </c>
      <c r="C47">
        <v>16</v>
      </c>
      <c r="D47">
        <v>0</v>
      </c>
      <c r="E47">
        <v>11</v>
      </c>
    </row>
    <row r="48" spans="1:5">
      <c r="A48">
        <f t="shared" si="0"/>
        <v>47</v>
      </c>
      <c r="B48">
        <v>1</v>
      </c>
      <c r="C48">
        <v>15</v>
      </c>
      <c r="D48">
        <v>5</v>
      </c>
      <c r="E48">
        <v>10</v>
      </c>
    </row>
    <row r="49" spans="1:5">
      <c r="A49">
        <f t="shared" si="0"/>
        <v>48</v>
      </c>
      <c r="B49">
        <v>0</v>
      </c>
      <c r="C49">
        <v>14</v>
      </c>
      <c r="D49">
        <v>4</v>
      </c>
      <c r="E49">
        <v>13</v>
      </c>
    </row>
    <row r="50" spans="1:5">
      <c r="A50">
        <f t="shared" si="0"/>
        <v>49</v>
      </c>
      <c r="B50">
        <v>10</v>
      </c>
      <c r="C50">
        <v>13</v>
      </c>
      <c r="D50">
        <v>3</v>
      </c>
      <c r="E50">
        <v>12</v>
      </c>
    </row>
    <row r="56" spans="1:5">
      <c r="C56">
        <f>0.65*100</f>
        <v>65</v>
      </c>
      <c r="D56">
        <f>1864*0.06</f>
        <v>111.83999999999999</v>
      </c>
    </row>
  </sheetData>
  <phoneticPr fontId="3"/>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27</vt:i4>
      </vt:variant>
    </vt:vector>
  </HeadingPairs>
  <TitlesOfParts>
    <vt:vector size="27" baseType="lpstr">
      <vt:lpstr>모델</vt:lpstr>
      <vt:lpstr>실행</vt:lpstr>
      <vt:lpstr>TODO</vt:lpstr>
      <vt:lpstr>DB</vt:lpstr>
      <vt:lpstr>실험계획</vt:lpstr>
      <vt:lpstr>시뮬레이션구성도</vt:lpstr>
      <vt:lpstr>모델성능비교</vt:lpstr>
      <vt:lpstr>regression실험</vt:lpstr>
      <vt:lpstr>slope실험</vt:lpstr>
      <vt:lpstr>odds정리</vt:lpstr>
      <vt:lpstr>DB(old)</vt:lpstr>
      <vt:lpstr>20190227</vt:lpstr>
      <vt:lpstr>20190127</vt:lpstr>
      <vt:lpstr>20190116</vt:lpstr>
      <vt:lpstr>20190114</vt:lpstr>
      <vt:lpstr>20190112</vt:lpstr>
      <vt:lpstr>20190103</vt:lpstr>
      <vt:lpstr>20181230</vt:lpstr>
      <vt:lpstr>20181226</vt:lpstr>
      <vt:lpstr>20181218</vt:lpstr>
      <vt:lpstr>20181104</vt:lpstr>
      <vt:lpstr>sql test</vt:lpstr>
      <vt:lpstr>ML feature定義</vt:lpstr>
      <vt:lpstr>競艇必勝</vt:lpstr>
      <vt:lpstr>必勝法則</vt:lpstr>
      <vt:lpstr>ふなばん</vt:lpstr>
      <vt:lpstr>場別分析</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2019-11-23T14:30:09Z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047a631f-3703-4db8-ac21-fce9f00c0a9f</vt:lpwstr>
  </property>
</Properties>
</file>