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9870" windowHeight="9765"/>
  </bookViews>
  <sheets>
    <sheet name="할일" sheetId="1" r:id="rId1"/>
    <sheet name="모듈구성(rank모델)" sheetId="20" r:id="rId2"/>
    <sheet name="모델정의" sheetId="15" r:id="rId3"/>
    <sheet name="Sheet1" sheetId="22" r:id="rId4"/>
    <sheet name="DB (rank모델)" sheetId="16" r:id="rId5"/>
    <sheet name="DB" sheetId="17" r:id="rId6"/>
    <sheet name="실험200128" sheetId="18" r:id="rId7"/>
    <sheet name="실럼200" sheetId="21" r:id="rId8"/>
    <sheet name="DB (rank모델) (20200131)" sheetId="19" r:id="rId9"/>
    <sheet name="weka_요약" sheetId="13" r:id="rId10"/>
    <sheet name="weka_entry" sheetId="2" r:id="rId11"/>
    <sheet name="weka_nationrate" sheetId="4" r:id="rId12"/>
    <sheet name="weka_nation2rate" sheetId="8" r:id="rId13"/>
    <sheet name="weka_nation3rate" sheetId="5" r:id="rId14"/>
    <sheet name="weka_racer3rate" sheetId="9" r:id="rId15"/>
    <sheet name="weka_nation3rate_2years" sheetId="10" r:id="rId16"/>
    <sheet name="weka_entry-3rate_2years" sheetId="12" r:id="rId17"/>
    <sheet name="데이터분포" sheetId="3" r:id="rId18"/>
  </sheets>
  <definedNames>
    <definedName name="_xlnm._FilterDatabase" localSheetId="9" hidden="1">weka_요약!$B$2:$S$47</definedName>
    <definedName name="_xlnm._FilterDatabase" localSheetId="2" hidden="1">모델정의!$A$102:$J$158</definedName>
  </definedNames>
  <calcPr calcId="152511"/>
  <pivotCaches>
    <pivotCache cacheId="0" r:id="rId19"/>
  </pivotCaches>
</workbook>
</file>

<file path=xl/calcChain.xml><?xml version="1.0" encoding="utf-8"?>
<calcChain xmlns="http://schemas.openxmlformats.org/spreadsheetml/2006/main">
  <c r="B43" i="22" l="1"/>
  <c r="P134" i="15" l="1"/>
  <c r="P129" i="15"/>
  <c r="P131" i="15"/>
  <c r="X29" i="16" l="1"/>
  <c r="K23" i="18" l="1"/>
  <c r="K22" i="18"/>
  <c r="K21" i="18"/>
  <c r="K20" i="18"/>
  <c r="K19" i="18"/>
  <c r="K18" i="18"/>
  <c r="K8" i="18"/>
  <c r="K7" i="18"/>
  <c r="K6" i="18"/>
  <c r="K5" i="18"/>
  <c r="K4" i="18"/>
  <c r="K3" i="18"/>
  <c r="V116" i="1" l="1"/>
  <c r="V115" i="1"/>
  <c r="V114" i="1"/>
  <c r="V113" i="1"/>
  <c r="V112" i="1"/>
  <c r="V111" i="1"/>
  <c r="S116" i="1"/>
  <c r="T116" i="1" s="1"/>
  <c r="S115" i="1"/>
  <c r="T115" i="1" s="1"/>
  <c r="S114" i="1"/>
  <c r="T114" i="1" s="1"/>
  <c r="S113" i="1"/>
  <c r="T113" i="1" s="1"/>
  <c r="S112" i="1"/>
  <c r="T112" i="1" s="1"/>
  <c r="S111" i="1"/>
  <c r="T111" i="1" s="1"/>
  <c r="J183" i="15" l="1"/>
  <c r="F64" i="15" l="1"/>
  <c r="F63" i="15"/>
  <c r="F62" i="15"/>
  <c r="F61" i="15"/>
  <c r="F59" i="15"/>
  <c r="F58" i="15"/>
  <c r="F57" i="15"/>
  <c r="F56" i="15"/>
  <c r="F54" i="15"/>
  <c r="H69" i="2" l="1"/>
  <c r="F52" i="15" l="1"/>
  <c r="F49" i="15"/>
  <c r="F46" i="15"/>
  <c r="F18" i="15"/>
  <c r="F20" i="15"/>
  <c r="F43" i="15"/>
  <c r="F44" i="15"/>
  <c r="F41" i="15"/>
  <c r="F42" i="15"/>
  <c r="F19" i="15" l="1"/>
  <c r="F35" i="15"/>
  <c r="F22" i="15" l="1"/>
  <c r="F8" i="15"/>
  <c r="F12" i="15"/>
  <c r="F16" i="15"/>
  <c r="F37" i="15"/>
  <c r="F7" i="15"/>
  <c r="F23" i="15"/>
  <c r="F9" i="15"/>
  <c r="F5" i="15"/>
  <c r="F24" i="15"/>
  <c r="F11" i="15"/>
  <c r="F6" i="15"/>
  <c r="F36" i="15"/>
  <c r="F25" i="15"/>
  <c r="F15" i="15"/>
  <c r="F26" i="15"/>
  <c r="F14" i="15"/>
  <c r="F28" i="15"/>
  <c r="F29" i="15"/>
  <c r="F30" i="15"/>
  <c r="F31" i="15"/>
  <c r="F33" i="15"/>
</calcChain>
</file>

<file path=xl/comments1.xml><?xml version="1.0" encoding="utf-8"?>
<comments xmlns="http://schemas.openxmlformats.org/spreadsheetml/2006/main">
  <authors>
    <author>作成者</author>
  </authors>
  <commentList>
    <comment ref="I2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4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5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6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7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0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2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3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4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5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7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8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9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20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21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22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23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24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25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26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32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34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36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38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39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40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42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44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54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55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56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57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58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59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60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61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62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63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64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65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03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04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05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06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07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08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09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10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11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12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13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14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15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16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17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18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19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20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21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22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23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24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25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26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27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28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29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30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31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32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33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34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35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36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37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38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39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40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41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42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43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44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45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46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47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48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49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50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51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52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53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54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55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56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57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58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59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60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61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62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63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64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65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66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70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71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  <comment ref="I172" authorId="0" shapeId="0">
      <text>
        <r>
          <rPr>
            <b/>
            <sz val="9"/>
            <color indexed="81"/>
            <rFont val="ＭＳ Ｐゴシック"/>
            <family val="2"/>
          </rPr>
          <t>作成者:</t>
        </r>
        <r>
          <rPr>
            <sz val="9"/>
            <color indexed="81"/>
            <rFont val="ＭＳ Ｐゴシック"/>
            <family val="2"/>
          </rPr>
          <t xml:space="preserve">
657日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GA14" authorId="0" shapeId="0">
      <text>
        <r>
          <rPr>
            <b/>
            <sz val="14"/>
            <color indexed="81"/>
            <rFont val="ＭＳ Ｐゴシック"/>
            <family val="2"/>
          </rPr>
          <t>パタンマネージャが読み込むテーブル</t>
        </r>
      </text>
    </comment>
    <comment ref="EE18" authorId="0" shapeId="0">
      <text>
        <r>
          <rPr>
            <b/>
            <sz val="9"/>
            <color indexed="81"/>
            <rFont val="ＭＳ Ｐゴシック"/>
            <family val="2"/>
          </rPr>
          <t xml:space="preserve">mode=99
　　20170309～は1T,1Fを含む。
　　20170308以前は1T,1Fは存在しない
mode=1
    1T,1Fは存在しない
</t>
        </r>
      </text>
    </comment>
    <comment ref="IR22" authorId="0" shapeId="0">
      <text>
        <r>
          <rPr>
            <b/>
            <sz val="9"/>
            <color indexed="81"/>
            <rFont val="ＭＳ Ｐゴシック"/>
            <family val="2"/>
          </rPr>
          <t>当該wakuがrank着の平均オッズ（例:1枠が１着のオッズ合計/20)</t>
        </r>
      </text>
    </comment>
    <comment ref="IR23" authorId="0" shapeId="0">
      <text>
        <r>
          <rPr>
            <b/>
            <sz val="9"/>
            <color indexed="81"/>
            <rFont val="ＭＳ Ｐゴシック"/>
            <family val="2"/>
          </rPr>
          <t>fameoddsを百分率の支持率に換算</t>
        </r>
      </text>
    </comment>
    <comment ref="N64" authorId="0" shapeId="0">
      <text>
        <r>
          <rPr>
            <b/>
            <sz val="9"/>
            <color indexed="81"/>
            <rFont val="ＭＳ Ｐゴシック"/>
            <family val="2"/>
          </rPr>
          <t>（平均ST－節平均ST）のランク</t>
        </r>
      </text>
    </comment>
    <comment ref="AD64" authorId="0" shapeId="0">
      <text>
        <r>
          <rPr>
            <b/>
            <sz val="9"/>
            <color indexed="81"/>
            <rFont val="ＭＳ Ｐゴシック"/>
            <family val="2"/>
          </rPr>
          <t>（平均ST－節平均ST）のランク</t>
        </r>
      </text>
    </comment>
    <comment ref="N65" authorId="0" shapeId="0">
      <text>
        <r>
          <rPr>
            <b/>
            <sz val="9"/>
            <color indexed="81"/>
            <rFont val="ＭＳ Ｐゴシック"/>
            <family val="2"/>
          </rPr>
          <t>節平均着順のランク</t>
        </r>
      </text>
    </comment>
    <comment ref="AD65" authorId="0" shapeId="0">
      <text>
        <r>
          <rPr>
            <b/>
            <sz val="9"/>
            <color indexed="81"/>
            <rFont val="ＭＳ Ｐゴシック"/>
            <family val="2"/>
          </rPr>
          <t>節平均着順のランク</t>
        </r>
      </text>
    </comment>
    <comment ref="N66" authorId="0" shapeId="0">
      <text>
        <r>
          <rPr>
            <b/>
            <sz val="9"/>
            <color indexed="81"/>
            <rFont val="ＭＳ Ｐゴシック"/>
            <family val="2"/>
          </rPr>
          <t>（L回数＋F回数）のランク</t>
        </r>
      </text>
    </comment>
    <comment ref="AD66" authorId="0" shapeId="0">
      <text>
        <r>
          <rPr>
            <b/>
            <sz val="9"/>
            <color indexed="81"/>
            <rFont val="ＭＳ Ｐゴシック"/>
            <family val="2"/>
          </rPr>
          <t>（L回数＋F回数）のランク</t>
        </r>
      </text>
    </comment>
    <comment ref="GA66" authorId="0" shapeId="0">
      <text>
        <r>
          <rPr>
            <b/>
            <sz val="9"/>
            <color indexed="81"/>
            <rFont val="ＭＳ Ｐゴシック"/>
            <family val="2"/>
          </rPr>
          <t>詳細パタン毎の能力値の平均</t>
        </r>
        <r>
          <rPr>
            <sz val="9"/>
            <color indexed="81"/>
            <rFont val="ＭＳ Ｐゴシック"/>
            <family val="2"/>
          </rPr>
          <t xml:space="preserve">
</t>
        </r>
      </text>
    </comment>
    <comment ref="GA98" authorId="0" shapeId="0">
      <text>
        <r>
          <rPr>
            <b/>
            <sz val="14"/>
            <color indexed="81"/>
            <rFont val="ＭＳ Ｐゴシック"/>
            <family val="2"/>
          </rPr>
          <t>パタンマネージャが読み込むテーブル</t>
        </r>
      </text>
    </comment>
    <comment ref="HZ100" authorId="0" shapeId="0">
      <text>
        <r>
          <rPr>
            <b/>
            <sz val="9"/>
            <color indexed="81"/>
            <rFont val="ＭＳ Ｐゴシック"/>
            <family val="2"/>
          </rPr>
          <t>詳細パタン毎の能力値の平均</t>
        </r>
        <r>
          <rPr>
            <sz val="9"/>
            <color indexed="81"/>
            <rFont val="ＭＳ Ｐゴシック"/>
            <family val="2"/>
          </rPr>
          <t xml:space="preserve">
</t>
        </r>
      </text>
    </comment>
    <comment ref="HZ113" authorId="0" shapeId="0">
      <text>
        <r>
          <rPr>
            <b/>
            <sz val="14"/>
            <color indexed="81"/>
            <rFont val="ＭＳ Ｐゴシック"/>
            <family val="2"/>
          </rPr>
          <t>パタンマネージャが読み込むテーブル</t>
        </r>
      </text>
    </comment>
    <comment ref="FK132" authorId="0" shapeId="0">
      <text>
        <r>
          <rPr>
            <b/>
            <sz val="9"/>
            <color indexed="81"/>
            <rFont val="ＭＳ Ｐゴシック"/>
            <family val="2"/>
          </rPr>
          <t>totalrate_slopeを求めるために必要</t>
        </r>
      </text>
    </comment>
    <comment ref="FK171" authorId="0" shapeId="0">
      <text>
        <r>
          <rPr>
            <b/>
            <sz val="9"/>
            <color indexed="81"/>
            <rFont val="굴림"/>
            <family val="3"/>
            <charset val="129"/>
          </rPr>
          <t>조건에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포함된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전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년도에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걸쳐서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이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패턴이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선별되된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횟수</t>
        </r>
      </text>
    </comment>
    <comment ref="FK176" authorId="0" shapeId="0">
      <text>
        <r>
          <rPr>
            <b/>
            <sz val="9"/>
            <color indexed="81"/>
            <rFont val="굴림"/>
            <family val="3"/>
            <charset val="129"/>
          </rPr>
          <t>월별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적중률의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표준편차</t>
        </r>
      </text>
    </comment>
    <comment ref="FK181" authorId="0" shapeId="0">
      <text>
        <r>
          <rPr>
            <b/>
            <sz val="9"/>
            <color indexed="81"/>
            <rFont val="굴림"/>
            <family val="3"/>
            <charset val="129"/>
          </rPr>
          <t>패턴에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대해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복수년에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등장하는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횟수의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최소치
얘</t>
        </r>
        <r>
          <rPr>
            <b/>
            <sz val="9"/>
            <color indexed="81"/>
            <rFont val="ＭＳ Ｐゴシック"/>
            <family val="2"/>
          </rPr>
          <t>) 2</t>
        </r>
        <r>
          <rPr>
            <b/>
            <sz val="9"/>
            <color indexed="81"/>
            <rFont val="굴림"/>
            <family val="3"/>
            <charset val="129"/>
          </rPr>
          <t>년치</t>
        </r>
        <r>
          <rPr>
            <b/>
            <sz val="9"/>
            <color indexed="81"/>
            <rFont val="ＭＳ Ｐゴシック"/>
            <family val="2"/>
          </rPr>
          <t xml:space="preserve"> </t>
        </r>
        <r>
          <rPr>
            <b/>
            <sz val="9"/>
            <color indexed="81"/>
            <rFont val="굴림"/>
            <family val="3"/>
            <charset val="129"/>
          </rPr>
          <t>결과이면</t>
        </r>
        <r>
          <rPr>
            <b/>
            <sz val="9"/>
            <color indexed="81"/>
            <rFont val="ＭＳ Ｐゴシック"/>
            <family val="2"/>
          </rPr>
          <t xml:space="preserve"> 2</t>
        </r>
      </text>
    </comment>
  </commentList>
</comments>
</file>

<file path=xl/sharedStrings.xml><?xml version="1.0" encoding="utf-8"?>
<sst xmlns="http://schemas.openxmlformats.org/spreadsheetml/2006/main" count="6392" uniqueCount="3443">
  <si>
    <t>20191026</t>
    <phoneticPr fontId="2"/>
  </si>
  <si>
    <t>구미방을 1착2착3착 각각 예측하는 모델을 만들어보자</t>
    <phoneticPr fontId="2"/>
  </si>
  <si>
    <t>=== Stratified cross-validation ===</t>
  </si>
  <si>
    <t>=== Summary ===</t>
  </si>
  <si>
    <t>Correctly Classified Instances      155986               35.8716 %</t>
  </si>
  <si>
    <t>Incorrectly Classified Instances    278859               64.1284 %</t>
  </si>
  <si>
    <t>Kappa statistic                          0.1936</t>
  </si>
  <si>
    <t>Mean absolute error                      0.2126</t>
  </si>
  <si>
    <t xml:space="preserve">Root mean squared error                  0.331 </t>
  </si>
  <si>
    <t>Relative absolute error                102.7967 %</t>
  </si>
  <si>
    <t>Root relative squared error            102.9331 %</t>
  </si>
  <si>
    <t xml:space="preserve">Total Number of Instances           434845     </t>
  </si>
  <si>
    <t>=== Detailed Accuracy By Class ===</t>
  </si>
  <si>
    <t xml:space="preserve">                 TP Rate  FP Rate  Precision  Recall   F-Measure  MCC      ROC Area  PRC Area  Class</t>
  </si>
  <si>
    <t xml:space="preserve">                 0.404    0.166    0.670      0.404    0.504      0.265    0.711     0.649     1</t>
  </si>
  <si>
    <t xml:space="preserve">                 0.319    0.115    0.357      0.319    0.337      0.214    0.698     0.329     2</t>
  </si>
  <si>
    <t xml:space="preserve">                 0.302    0.120    0.287      0.302    0.294      0.178    0.684     0.264     3</t>
  </si>
  <si>
    <t xml:space="preserve">                 0.320    0.129    0.257      0.320    0.285      0.174    0.683     0.240     4</t>
  </si>
  <si>
    <t xml:space="preserve">                 0.319    0.127    0.158      0.319    0.212      0.140    0.683     0.147     5</t>
  </si>
  <si>
    <t xml:space="preserve">                 0.393    0.126    0.136      0.393    0.202      0.165    0.729     0.140     6</t>
  </si>
  <si>
    <t xml:space="preserve">                 ?        0.000    ?          ?        ?          ?        ?         ?         else</t>
  </si>
  <si>
    <t xml:space="preserve">Weighted Avg.    0.359    0.142    0.453      0.359    0.385      0.220    0.701     0.433     </t>
  </si>
  <si>
    <t>=== Confusion Matrix ===</t>
  </si>
  <si>
    <t xml:space="preserve">     a     b     c     d     e     f     g   &lt;-- classified as</t>
  </si>
  <si>
    <t xml:space="preserve"> 79845 21118 23300 25811 24703 23069     0 |     a = 1</t>
  </si>
  <si>
    <t xml:space="preserve"> 11687 23093  8774  9376  9651  9797     0 |     b = 2</t>
  </si>
  <si>
    <t xml:space="preserve"> 10310  7571 18176  7689  8127  8370     0 |     c = 3</t>
  </si>
  <si>
    <t xml:space="preserve">  9523  6674  6681 17002  6560  6752     0 |     d = 4</t>
  </si>
  <si>
    <t xml:space="preserve">  5099  3849  3883  3836  9699  4015     0 |     e = 5</t>
  </si>
  <si>
    <t xml:space="preserve">  2758  2463  2474  2411  2528  8171     0 |     f = 6</t>
  </si>
  <si>
    <t xml:space="preserve">     0     0     0     0     0     0     0 |     g = else</t>
  </si>
  <si>
    <t>ClassBalancer + BayesNet + 10folds</t>
    <phoneticPr fontId="2"/>
  </si>
  <si>
    <t>Correctly Classified Instances      213849               49.1782 %</t>
  </si>
  <si>
    <t>Incorrectly Classified Instances    220996               50.8218 %</t>
  </si>
  <si>
    <t>Kappa statistic                          0.1895</t>
  </si>
  <si>
    <t>Mean absolute error                      0.1805</t>
  </si>
  <si>
    <t>Root mean squared error                  0.3076</t>
  </si>
  <si>
    <t>Relative absolute error                 87.2568 %</t>
  </si>
  <si>
    <t>Root relative squared error             95.6577 %</t>
  </si>
  <si>
    <t xml:space="preserve">                 0.875    0.626    0.539      0.875    0.667      0.283    0.715     0.652     1</t>
  </si>
  <si>
    <t xml:space="preserve">                 0.273    0.083    0.395      0.273    0.323      0.221    0.716     0.347     2</t>
  </si>
  <si>
    <t xml:space="preserve">                 0.172    0.051    0.349      0.172    0.230      0.165    0.701     0.278     3</t>
  </si>
  <si>
    <t xml:space="preserve">                 0.143    0.040    0.336      0.143    0.201      0.153    0.696     0.250     4</t>
  </si>
  <si>
    <t xml:space="preserve">                 0.053    0.011    0.257      0.053    0.088      0.089    0.695     0.153     5</t>
  </si>
  <si>
    <t xml:space="preserve">                 0.064    0.008    0.283      0.064    0.105      0.116    0.739     0.145     6</t>
  </si>
  <si>
    <t xml:space="preserve">Weighted Avg.    0.492    0.312    0.432      0.492    0.425      0.219    0.711     0.441     </t>
  </si>
  <si>
    <t xml:space="preserve">      a      b      c      d      e      f      g   &lt;-- classified as</t>
  </si>
  <si>
    <t xml:space="preserve"> 173188  10176   6570   5379   1450   1083      0 |      a = 1</t>
  </si>
  <si>
    <t xml:space="preserve">  42460  19731   4670   3624   1101    792      0 |      b = 2</t>
  </si>
  <si>
    <t xml:space="preserve">  38108   7040  10351   3102    972    670      0 |      c = 3</t>
  </si>
  <si>
    <t xml:space="preserve">  34567   6082   3707   7631    716    489      0 |      d = 4</t>
  </si>
  <si>
    <t xml:space="preserve">  20358   3902   2427   1721   1608    365      0 |      e = 5</t>
  </si>
  <si>
    <t xml:space="preserve">  12921   2971   1893   1279    401   1340      0 |      f = 6</t>
  </si>
  <si>
    <t xml:space="preserve">      0      0      0      0      0      0      0 |      g = else</t>
  </si>
  <si>
    <t>BayesNet + 10folds</t>
    <phoneticPr fontId="2"/>
  </si>
  <si>
    <r>
      <t>1</t>
    </r>
    <r>
      <rPr>
        <sz val="12"/>
        <color rgb="FFFF0000"/>
        <rFont val="ＭＳ Ｐゴシック"/>
        <family val="3"/>
        <charset val="129"/>
        <scheme val="minor"/>
      </rPr>
      <t>착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예측</t>
    </r>
    <phoneticPr fontId="2"/>
  </si>
  <si>
    <t>ClassBalancer + NaiveBayes + 10folds</t>
    <phoneticPr fontId="2"/>
  </si>
  <si>
    <t>Correctly Classified Instances      156002               35.8753 %</t>
  </si>
  <si>
    <t>Incorrectly Classified Instances    278843               64.1247 %</t>
  </si>
  <si>
    <t>Kappa statistic                          0.1937</t>
  </si>
  <si>
    <t>Mean absolute error                      0.2132</t>
  </si>
  <si>
    <t>Root mean squared error                  0.3308</t>
  </si>
  <si>
    <t>Relative absolute error                103.0545 %</t>
  </si>
  <si>
    <t>Root relative squared error            102.8639 %</t>
  </si>
  <si>
    <t xml:space="preserve">                 0.403    0.166    0.670      0.403    0.504      0.265    0.711     0.649     1</t>
  </si>
  <si>
    <t xml:space="preserve">                 0.319    0.115    0.357      0.319    0.337      0.214    0.698     0.330     2</t>
  </si>
  <si>
    <t xml:space="preserve">                 0.302    0.120    0.288      0.302    0.294      0.178    0.684     0.265     3</t>
  </si>
  <si>
    <t xml:space="preserve">                 0.320    0.129    0.257      0.320    0.285      0.174    0.684     0.240     4</t>
  </si>
  <si>
    <t xml:space="preserve">                 0.319    0.128    0.158      0.319    0.212      0.141    0.684     0.147     5</t>
  </si>
  <si>
    <t xml:space="preserve">                 0.395    0.126    0.136      0.395    0.202      0.166    0.731     0.140     6</t>
  </si>
  <si>
    <t xml:space="preserve"> 79826 21089 23262 25805 24718 23146     0 |     a = 1</t>
  </si>
  <si>
    <t xml:space="preserve"> 11668 23080  8771  9383  9647  9829     0 |     b = 2</t>
  </si>
  <si>
    <t xml:space="preserve"> 10314  7540 18171  7685  8124  8409     0 |     c = 3</t>
  </si>
  <si>
    <t xml:space="preserve">  9505  6660  6662 17009  6571  6785     0 |     d = 4</t>
  </si>
  <si>
    <t xml:space="preserve">  5100  3836  3877  3834  9706  4028     0 |     e = 5</t>
  </si>
  <si>
    <t xml:space="preserve">  2756  2455  2458  2401  2525  8210     0 |     f = 6</t>
  </si>
  <si>
    <t>Correctly Classified Instances      146099               33.5979 %</t>
  </si>
  <si>
    <t>Incorrectly Classified Instances    288746               66.4021 %</t>
  </si>
  <si>
    <t>Kappa statistic                          0.1704</t>
  </si>
  <si>
    <t>Mean absolute error                      0.2135</t>
  </si>
  <si>
    <t>Root mean squared error                  0.3355</t>
  </si>
  <si>
    <t>Relative absolute error                103.2225 %</t>
  </si>
  <si>
    <t>Root relative squared error            104.3368 %</t>
  </si>
  <si>
    <t xml:space="preserve">                 0.371    0.164    0.654      0.371    0.473      0.236    0.692     0.628     1</t>
  </si>
  <si>
    <t xml:space="preserve">                 0.304    0.123    0.330      0.304    0.317      0.187    0.677     0.304     2</t>
  </si>
  <si>
    <t xml:space="preserve">                 0.291    0.129    0.267      0.291    0.279      0.157    0.665     0.245     3</t>
  </si>
  <si>
    <t xml:space="preserve">                 0.306    0.136    0.239      0.306    0.268      0.153    0.666     0.222     4</t>
  </si>
  <si>
    <t xml:space="preserve">                 0.302    0.131    0.147      0.302    0.198      0.124    0.668     0.137     5</t>
  </si>
  <si>
    <t xml:space="preserve">                 0.370    0.126    0.129      0.370    0.191      0.152    0.719     0.131     6</t>
  </si>
  <si>
    <t xml:space="preserve">Weighted Avg.    0.336    0.145    0.435      0.336    0.362      0.195    0.682     0.413     </t>
  </si>
  <si>
    <t xml:space="preserve"> 73366 23024 25332 27454 25534 23136     0 |     a = 1</t>
  </si>
  <si>
    <t xml:space="preserve"> 11545 22026  9331  9772  9919  9785     0 |     b = 2</t>
  </si>
  <si>
    <t xml:space="preserve"> 10031  7977 17556  8177  8203  8299     0 |     c = 3</t>
  </si>
  <si>
    <t xml:space="preserve">  9337  7042  6908 16294  6811  6800     0 |     d = 4</t>
  </si>
  <si>
    <t xml:space="preserve">  5073  4109  4041  4047  9163  3948     0 |     e = 5</t>
  </si>
  <si>
    <t xml:space="preserve">  2796  2570  2548  2553  2644  7694     0 |     f = 6</t>
  </si>
  <si>
    <t>ClassBalancer + NaiveBayesSimple + 10folds</t>
    <phoneticPr fontId="2"/>
  </si>
  <si>
    <t>Correctly Classified Instances      213964               49.2047 %</t>
  </si>
  <si>
    <t>Incorrectly Classified Instances    220881               50.7953 %</t>
  </si>
  <si>
    <t>Kappa statistic                          0.1776</t>
  </si>
  <si>
    <t>Mean absolute error                      0.1786</t>
  </si>
  <si>
    <t>Root mean squared error                  0.3081</t>
  </si>
  <si>
    <t>Relative absolute error                 86.3432 %</t>
  </si>
  <si>
    <t>Root relative squared error             95.804  %</t>
  </si>
  <si>
    <t xml:space="preserve">                 0.894    0.661    0.530      0.894    0.666      0.274    0.715     0.652     1</t>
  </si>
  <si>
    <t xml:space="preserve">                 0.262    0.079    0.397      0.262    0.316      0.218    0.716     0.347     2</t>
  </si>
  <si>
    <t xml:space="preserve">                 0.157    0.046    0.354      0.157    0.218      0.160    0.701     0.278     3</t>
  </si>
  <si>
    <t xml:space="preserve">                 0.127    0.034    0.341      0.127    0.185      0.146    0.695     0.250     4</t>
  </si>
  <si>
    <t xml:space="preserve">                 0.037    0.008    0.265      0.037    0.065      0.076    0.695     0.153     5</t>
  </si>
  <si>
    <t xml:space="preserve">                 0.040    0.005    0.298      0.040    0.070      0.094    0.739     0.144     6</t>
  </si>
  <si>
    <t xml:space="preserve">Weighted Avg.    0.492    0.325    0.431      0.492    0.416      0.211    0.711     0.441     </t>
  </si>
  <si>
    <t xml:space="preserve"> 176829   9326   5678   4475    945    593      0 |      a = 1</t>
  </si>
  <si>
    <t xml:space="preserve">  44823  18945   4245   3164    752    449      0 |      b = 2</t>
  </si>
  <si>
    <t xml:space="preserve">  40230   6715   9483   2757    659    399      0 |      c = 3</t>
  </si>
  <si>
    <t xml:space="preserve">  36365   5901   3408   6762    472    284      0 |      d = 4</t>
  </si>
  <si>
    <t xml:space="preserve">  21460   3830   2241   1512   1120    218      0 |      e = 5</t>
  </si>
  <si>
    <t xml:space="preserve">  13820   2955   1762   1166    277    825      0 |      f = 6</t>
  </si>
  <si>
    <t>NaiveBayes + 10folds</t>
    <phoneticPr fontId="2"/>
  </si>
  <si>
    <t>NaiveBayesSimple + 10folds</t>
    <phoneticPr fontId="2"/>
  </si>
  <si>
    <t>== Stratified cross-validation ===</t>
  </si>
  <si>
    <r>
      <t>2</t>
    </r>
    <r>
      <rPr>
        <sz val="12"/>
        <color rgb="FFFF0000"/>
        <rFont val="ＭＳ Ｐゴシック"/>
        <family val="3"/>
        <charset val="129"/>
        <scheme val="minor"/>
      </rPr>
      <t>착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예측</t>
    </r>
    <phoneticPr fontId="2"/>
  </si>
  <si>
    <t>Correctly Classified Instances       99875               22.968  %</t>
  </si>
  <si>
    <t>Incorrectly Classified Instances    334970               77.032  %</t>
  </si>
  <si>
    <t>Kappa statistic                          0.0787</t>
  </si>
  <si>
    <t>Mean absolute error                      0.2308</t>
  </si>
  <si>
    <t>Root mean squared error                  0.3447</t>
  </si>
  <si>
    <t>Relative absolute error                 98.238  %</t>
  </si>
  <si>
    <t>Root relative squared error            100.5705 %</t>
  </si>
  <si>
    <t xml:space="preserve">                 0.167    0.134    0.220      0.167    0.190      0.036    0.545     0.210     1</t>
  </si>
  <si>
    <t xml:space="preserve">                 0.218    0.147    0.303      0.218    0.253      0.080    0.586     0.283     2</t>
  </si>
  <si>
    <t xml:space="preserve">                 0.211    0.145    0.259      0.211    0.233      0.071    0.584     0.241     3</t>
  </si>
  <si>
    <t xml:space="preserve">                 0.238    0.158    0.235      0.238    0.237      0.079    0.598     0.220     4</t>
  </si>
  <si>
    <t xml:space="preserve">                 0.276    0.165    0.195      0.276    0.228      0.096    0.625     0.182     5</t>
  </si>
  <si>
    <t xml:space="preserve">                 0.338    0.171    0.177      0.338    0.232      0.128    0.661     0.166     6</t>
  </si>
  <si>
    <t xml:space="preserve">Weighted Avg.    0.230    0.151    0.242      0.230    0.230      0.077    0.592     0.226     </t>
  </si>
  <si>
    <t xml:space="preserve"> 13458 12668 12181 13461 13988 14895     0 |     a = 1</t>
  </si>
  <si>
    <t xml:space="preserve"> 13829 21476 14883 15922 16116 16406     0 |     b = 2</t>
  </si>
  <si>
    <t xml:space="preserve"> 11393 12975 17823 13663 14022 14403     0 |     c = 3</t>
  </si>
  <si>
    <t xml:space="preserve"> 10058 11111 10882 17593 12116 12183     0 |     d = 4</t>
  </si>
  <si>
    <t xml:space="preserve">  7124  7517  7728  8269 15146  9076     0 |     e = 5</t>
  </si>
  <si>
    <t xml:space="preserve">  5215  5218  5332  5877  6459 14379     0 |     f = 6</t>
  </si>
  <si>
    <t>Correctly Classified Instances       99885               22.9703 %</t>
  </si>
  <si>
    <t>Incorrectly Classified Instances    334960               77.0297 %</t>
  </si>
  <si>
    <t>Kappa statistic                          0.0788</t>
  </si>
  <si>
    <t>Mean absolute error                      0.2309</t>
  </si>
  <si>
    <t>Root mean squared error                  0.3444</t>
  </si>
  <si>
    <t>Relative absolute error                 98.3057 %</t>
  </si>
  <si>
    <t>Root relative squared error            100.4949 %</t>
  </si>
  <si>
    <t xml:space="preserve">                 0.238    0.159    0.235      0.238    0.237      0.079    0.598     0.221     4</t>
  </si>
  <si>
    <t xml:space="preserve">                 0.339    0.171    0.177      0.339    0.232      0.128    0.661     0.166     6</t>
  </si>
  <si>
    <t xml:space="preserve">Weighted Avg.    0.230    0.151    0.242      0.230    0.230      0.077    0.593     0.227     </t>
  </si>
  <si>
    <t xml:space="preserve"> 13442 12679 12172 13465 13976 14917     0 |     a = 1</t>
  </si>
  <si>
    <t xml:space="preserve"> 13793 21505 14865 15944 16098 16427     0 |     b = 2</t>
  </si>
  <si>
    <t xml:space="preserve"> 11373 12993 17817 13683 14001 14412     0 |     c = 3</t>
  </si>
  <si>
    <t xml:space="preserve"> 10044 11110 10880 17605 12111 12193     0 |     d = 4</t>
  </si>
  <si>
    <t xml:space="preserve">  7107  7529  7734  8275 15124  9091     0 |     e = 5</t>
  </si>
  <si>
    <t xml:space="preserve">  5210  5218  5330  5884  6446 14392     0 |     f = 6</t>
  </si>
  <si>
    <t>Correctly Classified Instances       95276               21.9103 %</t>
  </si>
  <si>
    <t>Incorrectly Classified Instances    339569               78.0897 %</t>
  </si>
  <si>
    <t>Kappa statistic                          0.0639</t>
  </si>
  <si>
    <t xml:space="preserve">Mean absolute error                      0.231 </t>
  </si>
  <si>
    <t xml:space="preserve">Root mean squared error                  0.349 </t>
  </si>
  <si>
    <t>Relative absolute error                 98.3467 %</t>
  </si>
  <si>
    <t>Root relative squared error            101.832  %</t>
  </si>
  <si>
    <t xml:space="preserve">                 0.176    0.149    0.212      0.176    0.192      0.029    0.535     0.204     1</t>
  </si>
  <si>
    <t xml:space="preserve">                 0.211    0.156    0.285      0.211    0.243      0.062    0.569     0.269     2</t>
  </si>
  <si>
    <t xml:space="preserve">                 0.206    0.153    0.244      0.206    0.223      0.056    0.567     0.230     3</t>
  </si>
  <si>
    <t xml:space="preserve">                 0.223    0.159    0.223      0.223    0.223      0.063    0.579     0.210     4</t>
  </si>
  <si>
    <t xml:space="preserve">                 0.249    0.160    0.184      0.249    0.212      0.079    0.606     0.172     5</t>
  </si>
  <si>
    <t xml:space="preserve">                 0.301    0.160    0.169      0.301    0.217      0.110    0.643     0.157     6</t>
  </si>
  <si>
    <t xml:space="preserve">Weighted Avg.    0.219    0.155    0.229      0.219    0.220      0.062    0.576     0.216     </t>
  </si>
  <si>
    <t xml:space="preserve"> 14190 13067 12845 13376 13419 13754     0 |     a = 1</t>
  </si>
  <si>
    <t xml:space="preserve"> 15200 20839 15523 16000 15718 15352     0 |     b = 2</t>
  </si>
  <si>
    <t xml:space="preserve"> 12614 13502 17343 13829 13530 13461     0 |     c = 3</t>
  </si>
  <si>
    <t xml:space="preserve"> 11001 11949 11406 16455 11660 11472     0 |     d = 4</t>
  </si>
  <si>
    <t xml:space="preserve">  7984  8089  8134  8325 13679  8649     0 |     e = 5</t>
  </si>
  <si>
    <t xml:space="preserve">  5934  5710  5783  5937  6346 12770     0 |     f = 6</t>
  </si>
  <si>
    <t>Correctly Classified Instances      107761               24.7815 %</t>
  </si>
  <si>
    <t>Incorrectly Classified Instances    327084               75.2185 %</t>
  </si>
  <si>
    <t xml:space="preserve">Kappa statistic                          0.069 </t>
  </si>
  <si>
    <t xml:space="preserve">Mean absolute error                      0.228 </t>
  </si>
  <si>
    <t>Root mean squared error                  0.3424</t>
  </si>
  <si>
    <t>Relative absolute error                 97.0748 %</t>
  </si>
  <si>
    <t>Root relative squared error             99.8998 %</t>
  </si>
  <si>
    <t xml:space="preserve">                 0.201    0.167    0.215      0.201    0.208      0.035    0.546     0.209     1</t>
  </si>
  <si>
    <t xml:space="preserve">                 0.438    0.337    0.276      0.438    0.338      0.088    0.586     0.282     2</t>
  </si>
  <si>
    <t xml:space="preserve">                 0.271    0.196    0.250      0.271    0.260      0.073    0.584     0.240     3</t>
  </si>
  <si>
    <t xml:space="preserve">                 0.203    0.134    0.236      0.203    0.218      0.073    0.598     0.220     4</t>
  </si>
  <si>
    <t xml:space="preserve">                 0.114    0.059    0.218      0.114    0.150      0.073    0.627     0.183     5</t>
  </si>
  <si>
    <t xml:space="preserve">                 0.100    0.038    0.222      0.100    0.138      0.090    0.662     0.166     6</t>
  </si>
  <si>
    <t xml:space="preserve">Weighted Avg.    0.248    0.179    0.240      0.248    0.235      0.071    0.593     0.226     </t>
  </si>
  <si>
    <t xml:space="preserve"> 16224 28189 16309 11483  5092  3354     0 |     a = 1</t>
  </si>
  <si>
    <t xml:space="preserve"> 15811 43196 18329 12432  5368  3496     0 |     b = 2</t>
  </si>
  <si>
    <t xml:space="preserve"> 13800 28268 22837 11315  4899  3160     0 |     c = 3</t>
  </si>
  <si>
    <t xml:space="preserve"> 12401 25088 14478 14987  4311  2678     0 |     d = 4</t>
  </si>
  <si>
    <t xml:space="preserve">  9476 18201 11103  7584  6264  2232     0 |     e = 5</t>
  </si>
  <si>
    <t xml:space="preserve">  7709 13649  8337  5700  2832  4253     0 |     f = 6</t>
  </si>
  <si>
    <t>Correctly Classified Instances      108143               24.8693 %</t>
  </si>
  <si>
    <t>Incorrectly Classified Instances    326702               75.1307 %</t>
  </si>
  <si>
    <t>Kappa statistic                          0.0673</t>
  </si>
  <si>
    <t>Mean absolute error                      0.2279</t>
  </si>
  <si>
    <t>Root mean squared error                  0.3423</t>
  </si>
  <si>
    <t>Relative absolute error                 97.0286 %</t>
  </si>
  <si>
    <t>Root relative squared error             99.8644 %</t>
  </si>
  <si>
    <t xml:space="preserve">                 0.202    0.168    0.215      0.202    0.208      0.035    0.546     0.209     1</t>
  </si>
  <si>
    <t xml:space="preserve">                 0.460    0.358    0.274      0.460    0.344      0.089    0.585     0.282     2</t>
  </si>
  <si>
    <t xml:space="preserve">                 0.274    0.198    0.249      0.274    0.261      0.073    0.584     0.240     3</t>
  </si>
  <si>
    <t xml:space="preserve">                 0.197    0.130    0.237      0.197    0.215      0.072    0.598     0.220     4</t>
  </si>
  <si>
    <t xml:space="preserve">                 0.099    0.050    0.220      0.099    0.136      0.069    0.627     0.183     5</t>
  </si>
  <si>
    <t xml:space="preserve">                 0.081    0.029    0.230      0.081    0.119      0.084    0.662     0.166     6</t>
  </si>
  <si>
    <t xml:space="preserve">Weighted Avg.    0.249    0.182    0.241      0.249    0.233      0.070    0.593     0.226     </t>
  </si>
  <si>
    <t xml:space="preserve"> 16292 29829 16532 11069  4356  2573     0 |     a = 1</t>
  </si>
  <si>
    <t xml:space="preserve"> 15770 45394 18450 11846  4523  2649     0 |     b = 2</t>
  </si>
  <si>
    <t xml:space="preserve"> 13839 29858 23083 10894  4146  2459     0 |     c = 3</t>
  </si>
  <si>
    <t xml:space="preserve"> 12458 26519 14662 14532  3681  2091     0 |     d = 4</t>
  </si>
  <si>
    <t xml:space="preserve">  9603 19434 11295  7388  5412  1728     0 |     e = 5</t>
  </si>
  <si>
    <t xml:space="preserve">  7854 14574  8551  5604  2467  3430     0 |     f = 6</t>
  </si>
  <si>
    <r>
      <t>3</t>
    </r>
    <r>
      <rPr>
        <sz val="12"/>
        <color rgb="FFFF0000"/>
        <rFont val="ＭＳ Ｐゴシック"/>
        <family val="3"/>
        <charset val="129"/>
        <scheme val="minor"/>
      </rPr>
      <t>착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예측</t>
    </r>
    <phoneticPr fontId="2"/>
  </si>
  <si>
    <t>Correctly Classified Instances       87987               20.2341 %</t>
  </si>
  <si>
    <t>Incorrectly Classified Instances    346858               79.7659 %</t>
  </si>
  <si>
    <t>Kappa statistic                          0.0457</t>
  </si>
  <si>
    <t>Mean absolute error                      0.2341</t>
  </si>
  <si>
    <t>Root mean squared error                  0.3474</t>
  </si>
  <si>
    <t>Relative absolute error                 98.875  %</t>
  </si>
  <si>
    <t>Root relative squared error            100.9537 %</t>
  </si>
  <si>
    <t xml:space="preserve">                 0.249    0.184    0.143      0.249    0.181      0.052    0.569     0.134     1</t>
  </si>
  <si>
    <t xml:space="preserve">                 0.162    0.139    0.202      0.162    0.180      0.025    0.533     0.195     2</t>
  </si>
  <si>
    <t xml:space="preserve">                 0.168    0.141    0.220      0.168    0.190      0.030    0.538     0.211     3</t>
  </si>
  <si>
    <t xml:space="preserve">                 0.189    0.152    0.225      0.189    0.206      0.040    0.553     0.216     4</t>
  </si>
  <si>
    <t xml:space="preserve">                 0.215    0.160    0.219      0.215    0.217      0.055    0.575     0.208     5</t>
  </si>
  <si>
    <t xml:space="preserve">                 0.258    0.178    0.215      0.258    0.235      0.074    0.599     0.205     6</t>
  </si>
  <si>
    <t xml:space="preserve">Weighted Avg.    0.202    0.157    0.208      0.202    0.202      0.045    0.559     0.199     </t>
  </si>
  <si>
    <t xml:space="preserve"> 11853  6100  6181  6781  7681  8969     0 |     a = 1</t>
  </si>
  <si>
    <t xml:space="preserve"> 14324 12594 11606 12601 12732 13943     0 |     b = 2</t>
  </si>
  <si>
    <t xml:space="preserve"> 15084 12165 13954 13254 13611 14897     0 |     c = 3</t>
  </si>
  <si>
    <t xml:space="preserve"> 14940 11934 12067 15580 13337 14385     0 |     d = 4</t>
  </si>
  <si>
    <t xml:space="preserve"> 13817 10430 10496 11156 16126 13016     0 |     e = 5</t>
  </si>
  <si>
    <t xml:space="preserve"> 13120  9050  9244  9795 10142 17880     0 |     f = 6</t>
  </si>
  <si>
    <t>Correctly Classified Instances       88015               20.2405 %</t>
  </si>
  <si>
    <t>Incorrectly Classified Instances    346830               79.7595 %</t>
  </si>
  <si>
    <t>Kappa statistic                          0.0458</t>
  </si>
  <si>
    <t>Mean absolute error                      0.2342</t>
  </si>
  <si>
    <t>Root mean squared error                  0.3471</t>
  </si>
  <si>
    <t>Relative absolute error                 98.9095 %</t>
  </si>
  <si>
    <t>Root relative squared error            100.8762 %</t>
  </si>
  <si>
    <t xml:space="preserve">                 0.190    0.152    0.225      0.190    0.206      0.040    0.553     0.216     4</t>
  </si>
  <si>
    <t xml:space="preserve">                 0.215    0.160    0.219      0.215    0.217      0.056    0.575     0.208     5</t>
  </si>
  <si>
    <t xml:space="preserve"> 11858  6084  6188  6796  7672  8967     0 |     a = 1</t>
  </si>
  <si>
    <t xml:space="preserve"> 14322 12584 11587 12624 12734 13949     0 |     b = 2</t>
  </si>
  <si>
    <t xml:space="preserve"> 15089 12155 13955 13261 13614 14891     0 |     c = 3</t>
  </si>
  <si>
    <t xml:space="preserve"> 14938 11918 12078 15601 13332 14376     0 |     d = 4</t>
  </si>
  <si>
    <t xml:space="preserve"> 13814 10431 10490 11161 16132 13013     0 |     e = 5</t>
  </si>
  <si>
    <t xml:space="preserve"> 13121  9033  9257  9809 10126 17885     0 |     f = 6</t>
  </si>
  <si>
    <t>Correctly Classified Instances       85349               19.6275 %</t>
  </si>
  <si>
    <t>Incorrectly Classified Instances    349496               80.3725 %</t>
  </si>
  <si>
    <t>Kappa statistic                          0.0369</t>
  </si>
  <si>
    <t>Root mean squared error                  0.3515</t>
  </si>
  <si>
    <t>Relative absolute error                 98.9254 %</t>
  </si>
  <si>
    <t>Root relative squared error            102.1691 %</t>
  </si>
  <si>
    <t xml:space="preserve">                 0.223    0.171    0.138      0.223    0.170      0.042    0.560     0.131     1</t>
  </si>
  <si>
    <t xml:space="preserve">                 0.170    0.151    0.197      0.170    0.182      0.020    0.523     0.191     2</t>
  </si>
  <si>
    <t xml:space="preserve">                 0.174    0.151    0.213      0.174    0.192      0.025    0.529     0.206     3</t>
  </si>
  <si>
    <t xml:space="preserve">                 0.190    0.159    0.217      0.190    0.203      0.032    0.541     0.209     4</t>
  </si>
  <si>
    <t xml:space="preserve">                 0.204    0.160    0.209      0.204    0.207      0.044    0.561     0.200     5</t>
  </si>
  <si>
    <t xml:space="preserve">                 0.234    0.170    0.207      0.234    0.220      0.061    0.582     0.196     6</t>
  </si>
  <si>
    <t xml:space="preserve">Weighted Avg.    0.196    0.159    0.201      0.196    0.197      0.036    0.548     0.193     </t>
  </si>
  <si>
    <t xml:space="preserve"> 10602  6841  6675  7223  7732  8492     0 |     a = 1</t>
  </si>
  <si>
    <t xml:space="preserve"> 13298 13190 12214 12984 12791 13323     0 |     b = 2</t>
  </si>
  <si>
    <t xml:space="preserve"> 13977 12907 14454 13809 13582 14236     0 |     c = 3</t>
  </si>
  <si>
    <t xml:space="preserve"> 13956 12851 12879 15605 13189 13763     0 |     d = 4</t>
  </si>
  <si>
    <t xml:space="preserve"> 12981 11307 11475 11659 15292 12327     0 |     e = 5</t>
  </si>
  <si>
    <t xml:space="preserve"> 12192  9878 10045 10492 10418 16206     0 |     f = 6</t>
  </si>
  <si>
    <t>Correctly Classified Instances       92188               21.2002 %</t>
  </si>
  <si>
    <t>Incorrectly Classified Instances    342657               78.7998 %</t>
  </si>
  <si>
    <t>Kappa statistic                          0.0437</t>
  </si>
  <si>
    <t>Mean absolute error                      0.2328</t>
  </si>
  <si>
    <t>Root mean squared error                  0.3461</t>
  </si>
  <si>
    <t>Relative absolute error                 98.3315 %</t>
  </si>
  <si>
    <t>Root relative squared error            100.5967 %</t>
  </si>
  <si>
    <t xml:space="preserve">                 0.074    0.050    0.156      0.074    0.101      0.035    0.569     0.134     1</t>
  </si>
  <si>
    <t xml:space="preserve">                 0.189    0.165    0.200      0.189    0.194      0.024    0.532     0.194     2</t>
  </si>
  <si>
    <t xml:space="preserve">                 0.247    0.213    0.214      0.247    0.229      0.032    0.538     0.211     3</t>
  </si>
  <si>
    <t xml:space="preserve">                 0.264    0.218    0.220      0.264    0.240      0.043    0.552     0.215     4</t>
  </si>
  <si>
    <t xml:space="preserve">                 0.224    0.166    0.219      0.224    0.221      0.057    0.576     0.209     5</t>
  </si>
  <si>
    <t xml:space="preserve">                 0.217    0.144    0.221      0.217    0.219      0.073    0.600     0.206     6</t>
  </si>
  <si>
    <t xml:space="preserve">Weighted Avg.    0.212    0.169    0.208      0.212    0.208      0.044    0.559     0.199     </t>
  </si>
  <si>
    <t xml:space="preserve">  3540  7677  9919 10253  8429  7747     0 |     a = 1</t>
  </si>
  <si>
    <t xml:space="preserve">  3960 14706 17124 17687 13079 11244     0 |     b = 2</t>
  </si>
  <si>
    <t xml:space="preserve">  4118 14141 20480 18597 13826 11803     0 |     c = 3</t>
  </si>
  <si>
    <t xml:space="preserve">  3933 13743 17868 21683 13623 11393     0 |     d = 4</t>
  </si>
  <si>
    <t xml:space="preserve">  3601 12366 15821 15926 16785 10542     0 |     e = 5</t>
  </si>
  <si>
    <t xml:space="preserve">  3610 11023 14344 14414 10846 14994     0 |     f = 6</t>
  </si>
  <si>
    <t>Correctly Classified Instances       92455               21.2616 %</t>
  </si>
  <si>
    <t>Incorrectly Classified Instances    342390               78.7384 %</t>
  </si>
  <si>
    <t>Kappa statistic                          0.0433</t>
  </si>
  <si>
    <t>Root mean squared error                  0.3459</t>
  </si>
  <si>
    <t>Relative absolute error                 98.314  %</t>
  </si>
  <si>
    <t>Root relative squared error            100.5356 %</t>
  </si>
  <si>
    <t xml:space="preserve">                 0.062    0.041    0.159      0.062    0.089      0.033    0.570     0.134     1</t>
  </si>
  <si>
    <t xml:space="preserve">                 0.191    0.166    0.200      0.191    0.195      0.025    0.532     0.194     2</t>
  </si>
  <si>
    <t xml:space="preserve">                 0.254    0.221    0.214      0.254    0.232      0.031    0.538     0.211     3</t>
  </si>
  <si>
    <t xml:space="preserve">                 0.271    0.225    0.220      0.271    0.243      0.043    0.552     0.215     4</t>
  </si>
  <si>
    <t xml:space="preserve">                 0.223    0.165    0.219      0.223    0.221      0.057    0.576     0.209     5</t>
  </si>
  <si>
    <t xml:space="preserve">                 0.210    0.139    0.222      0.210    0.216      0.072    0.600     0.206     6</t>
  </si>
  <si>
    <t xml:space="preserve">Weighted Avg.    0.213    0.170    0.209      0.213    0.207      0.044    0.560     0.199     </t>
  </si>
  <si>
    <t xml:space="preserve">  2960  7754 10304 10588  8436  7523     0 |     a = 1</t>
  </si>
  <si>
    <t xml:space="preserve">  3250 14843 17684 18187 12965 10871     0 |     b = 2</t>
  </si>
  <si>
    <t xml:space="preserve">  3363 14254 21097 19127 13729 11395     0 |     c = 3</t>
  </si>
  <si>
    <t xml:space="preserve">  3213 13819 18412 22316 13499 10984     0 |     d = 4</t>
  </si>
  <si>
    <t xml:space="preserve">  2902 12455 16390 16399 16723 10172     0 |     e = 5</t>
  </si>
  <si>
    <t xml:space="preserve">  2966 11119 14883 14892 10855 14516     0 |     f = 6</t>
  </si>
  <si>
    <r>
      <t>3</t>
    </r>
    <r>
      <rPr>
        <sz val="12"/>
        <color theme="1"/>
        <rFont val="ＭＳ Ｐゴシック"/>
        <family val="3"/>
        <charset val="129"/>
        <scheme val="minor"/>
      </rPr>
      <t>착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데이터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분포</t>
    </r>
    <phoneticPr fontId="2"/>
  </si>
  <si>
    <r>
      <t>2</t>
    </r>
    <r>
      <rPr>
        <sz val="12"/>
        <color theme="1"/>
        <rFont val="ＭＳ Ｐゴシック"/>
        <family val="3"/>
        <charset val="129"/>
        <scheme val="minor"/>
      </rPr>
      <t>착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데이터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분포</t>
    </r>
    <phoneticPr fontId="2"/>
  </si>
  <si>
    <r>
      <t>1</t>
    </r>
    <r>
      <rPr>
        <sz val="12"/>
        <color theme="1"/>
        <rFont val="ＭＳ Ｐゴシック"/>
        <family val="3"/>
        <charset val="129"/>
        <scheme val="minor"/>
      </rPr>
      <t>착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데이터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분포</t>
    </r>
    <phoneticPr fontId="2"/>
  </si>
  <si>
    <t>entry</t>
    <phoneticPr fontId="2"/>
  </si>
  <si>
    <t>nationwiningrate</t>
    <phoneticPr fontId="2"/>
  </si>
  <si>
    <t>Correctly Classified Instances      164899               37.9213 %</t>
  </si>
  <si>
    <t>Incorrectly Classified Instances    269946               62.0787 %</t>
  </si>
  <si>
    <t xml:space="preserve">Kappa statistic                          0.216 </t>
  </si>
  <si>
    <t xml:space="preserve">Mean absolute error                      0.254 </t>
  </si>
  <si>
    <t>Root mean squared error                  0.3552</t>
  </si>
  <si>
    <t>Relative absolute error                105.2542 %</t>
  </si>
  <si>
    <t>Root relative squared error            102.2688 %</t>
  </si>
  <si>
    <t xml:space="preserve">                 0.421    0.172    0.671      0.421    0.518      0.274    0.710     0.647     1</t>
  </si>
  <si>
    <t xml:space="preserve">                 0.331    0.107    0.381      0.331    0.354      0.237    0.722     0.355     2</t>
  </si>
  <si>
    <t xml:space="preserve">                 0.315    0.110    0.315      0.315    0.315      0.205    0.707     0.290     3</t>
  </si>
  <si>
    <t xml:space="preserve">                 0.345    0.127    0.274      0.345    0.306      0.198    0.703     0.259     4</t>
  </si>
  <si>
    <t xml:space="preserve">                 0.354    0.117    0.184      0.354    0.242      0.177    0.726     0.179     5</t>
  </si>
  <si>
    <t xml:space="preserve">                 0.459    0.128    0.153      0.459    0.229      0.201    0.773     0.170     6</t>
  </si>
  <si>
    <t xml:space="preserve">Weighted Avg.    0.379    0.141    0.466      0.379    0.403      0.239    0.715     0.446     </t>
  </si>
  <si>
    <t xml:space="preserve">     a     b     c     d     e     f   &lt;-- classified as</t>
  </si>
  <si>
    <t xml:space="preserve"> 83337 19482 21446 26429 23406 23746 |     a = 1</t>
  </si>
  <si>
    <t xml:space="preserve"> 11992 23929  8068  9136  8938 10315 |     b = 2</t>
  </si>
  <si>
    <t xml:space="preserve"> 10566  7195 18991  7396  7509  8586 |     c = 3</t>
  </si>
  <si>
    <t xml:space="preserve"> 10085  6458  6109 18350  5591  6599 |     d = 4</t>
  </si>
  <si>
    <t xml:space="preserve">  5367  3538  3523  3545 10745  3663 |     e = 5</t>
  </si>
  <si>
    <t xml:space="preserve">  2837  2177  2109  2081  2054  9547 |     f = 6</t>
  </si>
  <si>
    <t>Correctly Classified Instances      164420               37.8112 %</t>
  </si>
  <si>
    <t>Incorrectly Classified Instances    270425               62.1888 %</t>
  </si>
  <si>
    <t>Kappa statistic                          0.2119</t>
  </si>
  <si>
    <t>Mean absolute error                      0.2553</t>
  </si>
  <si>
    <t>Root mean squared error                  0.3564</t>
  </si>
  <si>
    <t>Relative absolute error                105.8123 %</t>
  </si>
  <si>
    <t>Root relative squared error            102.6127 %</t>
  </si>
  <si>
    <t xml:space="preserve">                 0.430    0.185    0.659      0.430    0.520      0.266    0.709     0.648     1</t>
  </si>
  <si>
    <t xml:space="preserve">                 0.321    0.102    0.386      0.321    0.351      0.236    0.725     0.356     2</t>
  </si>
  <si>
    <t xml:space="preserve">                 0.302    0.103    0.321      0.302    0.312      0.205    0.709     0.290     3</t>
  </si>
  <si>
    <t xml:space="preserve">                 0.333    0.124    0.273      0.333    0.300      0.193    0.704     0.248     4</t>
  </si>
  <si>
    <t xml:space="preserve">                 0.348    0.118    0.181      0.348    0.238      0.171    0.725     0.166     5</t>
  </si>
  <si>
    <t xml:space="preserve">                 0.465    0.135    0.147      0.465    0.224      0.197    0.768     0.144     6</t>
  </si>
  <si>
    <t xml:space="preserve">Weighted Avg.    0.378    0.145    0.462      0.378    0.402      0.234    0.715     0.443     </t>
  </si>
  <si>
    <t xml:space="preserve"> 84990 18204 19828 25778 23620 25426 |     a = 1</t>
  </si>
  <si>
    <t xml:space="preserve"> 12887 23258  7415  8818  9044 10956 |     b = 2</t>
  </si>
  <si>
    <t xml:space="preserve"> 11260  6919 18221  7116  7644  9083 |     c = 3</t>
  </si>
  <si>
    <t xml:space="preserve"> 10873  6323  5904 17711  5457  6924 |     d = 4</t>
  </si>
  <si>
    <t xml:space="preserve">  5906  3452  3343  3544 10569  3567 |     e = 5</t>
  </si>
  <si>
    <t xml:space="preserve">  2988  2111  2014  1894  2127  9671 |     f = 6</t>
  </si>
  <si>
    <t>Correctly Classified Instances      164385               37.8031 %</t>
  </si>
  <si>
    <t>Incorrectly Classified Instances    270460               62.1969 %</t>
  </si>
  <si>
    <t>Mean absolute error                      0.2554</t>
  </si>
  <si>
    <t>Root mean squared error                  0.3565</t>
  </si>
  <si>
    <t>Relative absolute error                105.8211 %</t>
  </si>
  <si>
    <t>Root relative squared error            102.623  %</t>
  </si>
  <si>
    <t xml:space="preserve">                 0.429    0.185    0.659      0.429    0.520      0.266    0.709     0.647     1</t>
  </si>
  <si>
    <t xml:space="preserve">                 0.322    0.102    0.386      0.322    0.351      0.237    0.725     0.356     2</t>
  </si>
  <si>
    <t xml:space="preserve">                 0.302    0.102    0.322      0.302    0.312      0.205    0.709     0.290     3</t>
  </si>
  <si>
    <t xml:space="preserve">                 0.333    0.124    0.273      0.333    0.300      0.192    0.704     0.247     4</t>
  </si>
  <si>
    <t xml:space="preserve">                 0.348    0.119    0.180      0.348    0.238      0.171    0.725     0.166     5</t>
  </si>
  <si>
    <t xml:space="preserve">                 0.464    0.135    0.147      0.464    0.224      0.196    0.768     0.144     6</t>
  </si>
  <si>
    <t xml:space="preserve"> 84930 18235 19749 25825 23668 25439 |     a = 1</t>
  </si>
  <si>
    <t xml:space="preserve"> 12876 23324  7385  8814  9044 10935 |     b = 2</t>
  </si>
  <si>
    <t xml:space="preserve"> 11261  6951 18216  7077  7668  9070 |     c = 3</t>
  </si>
  <si>
    <t xml:space="preserve"> 10864  6350  5893 17694  5510  6881 |     d = 4</t>
  </si>
  <si>
    <t xml:space="preserve">  5895  3461  3341  3537 10569  3578 |     e = 5</t>
  </si>
  <si>
    <t xml:space="preserve">  2981  2125  2008  1906  2133  9652 |     f = 6</t>
  </si>
  <si>
    <t>Correctly Classified Instances      216162               49.7101 %</t>
  </si>
  <si>
    <t>Incorrectly Classified Instances    218683               50.2899 %</t>
  </si>
  <si>
    <t>Kappa statistic                          0.1845</t>
  </si>
  <si>
    <t>Mean absolute error                      0.2181</t>
  </si>
  <si>
    <t>Root mean squared error                  0.3294</t>
  </si>
  <si>
    <t>Relative absolute error                 90.3796 %</t>
  </si>
  <si>
    <t>Root relative squared error             94.8424 %</t>
  </si>
  <si>
    <t xml:space="preserve">                 0.894    0.665    0.529      0.894    0.665      0.271    0.714     0.651     1</t>
  </si>
  <si>
    <t xml:space="preserve">                 0.287    0.083    0.408      0.287    0.337      0.236    0.733     0.366     2</t>
  </si>
  <si>
    <t xml:space="preserve">                 0.160    0.042    0.381      0.160    0.225      0.174    0.719     0.300     3</t>
  </si>
  <si>
    <t xml:space="preserve">                 0.118    0.027    0.382      0.118    0.181      0.157    0.715     0.272     4</t>
  </si>
  <si>
    <t xml:space="preserve">                 0.041    0.006    0.349      0.041    0.074      0.100    0.732     0.185     5</t>
  </si>
  <si>
    <t xml:space="preserve">                 0.061    0.007    0.318      0.061    0.103      0.122    0.773     0.172     6</t>
  </si>
  <si>
    <t xml:space="preserve">Weighted Avg.    0.497    0.326    0.448      0.497    0.422      0.219    0.722     0.453     </t>
  </si>
  <si>
    <t xml:space="preserve">      a      b      c      d      e      f   &lt;-- classified as</t>
  </si>
  <si>
    <t xml:space="preserve"> 176966  10316   5251   3623    783    907 |      a = 1</t>
  </si>
  <si>
    <t xml:space="preserve">  44173  20752   3788   2513    534    618 |      b = 2</t>
  </si>
  <si>
    <t xml:space="preserve">  40425   6963   9613   2145    526    571 |      c = 3</t>
  </si>
  <si>
    <t xml:space="preserve">  37296   5935   2947   6298    318    398 |      d = 4</t>
  </si>
  <si>
    <t xml:space="preserve">  21812   3895   2024   1153   1256    241 |      e = 5</t>
  </si>
  <si>
    <t xml:space="preserve">  13960   3034   1584    773    177   1277 |      f = 6</t>
  </si>
  <si>
    <t>Correctly Classified Instances      214923               49.4252 %</t>
  </si>
  <si>
    <t>Incorrectly Classified Instances    219922               50.5748 %</t>
  </si>
  <si>
    <t>Kappa statistic                          0.1747</t>
  </si>
  <si>
    <t>Mean absolute error                      0.2185</t>
  </si>
  <si>
    <t>Root mean squared error                  0.3299</t>
  </si>
  <si>
    <t>Relative absolute error                 90.5594 %</t>
  </si>
  <si>
    <t>Root relative squared error             94.9852 %</t>
  </si>
  <si>
    <t xml:space="preserve">                 0.902    0.680    0.526      0.902    0.664      0.268    0.714     0.653     1</t>
  </si>
  <si>
    <t xml:space="preserve">                 0.274    0.081    0.405      0.274    0.327      0.228    0.734     0.364     2</t>
  </si>
  <si>
    <t xml:space="preserve">                 0.152    0.041    0.374      0.152    0.216      0.167    0.720     0.299     3</t>
  </si>
  <si>
    <t xml:space="preserve">                 0.110    0.027    0.362      0.110    0.168      0.143    0.714     0.263     4</t>
  </si>
  <si>
    <t xml:space="preserve">                 0.028    0.005    0.291      0.028    0.051      0.071    0.730     0.172     5</t>
  </si>
  <si>
    <t xml:space="preserve">                 0.035    0.005    0.272      0.035    0.062      0.083    0.768     0.148     6</t>
  </si>
  <si>
    <t xml:space="preserve">Weighted Avg.    0.494    0.332    0.436      0.494    0.414      0.209    0.722     0.450     </t>
  </si>
  <si>
    <t xml:space="preserve"> 178488   9534   4825   3547    731    721 |      a = 1</t>
  </si>
  <si>
    <t xml:space="preserve">  45456  19863   3718   2438    468    435 |      b = 2</t>
  </si>
  <si>
    <t xml:space="preserve">  41251   6854   9165   2143    431    399 |      c = 3</t>
  </si>
  <si>
    <t xml:space="preserve">  37992   5878   3035   5825    219    243 |      d = 4</t>
  </si>
  <si>
    <t xml:space="preserve">  22076   3940   2106   1255    853    151 |      e = 5</t>
  </si>
  <si>
    <t xml:space="preserve">  14338   3007   1629    873    229    729 |      f = 6</t>
  </si>
  <si>
    <t>Correctly Classified Instances      214919               49.4243 %</t>
  </si>
  <si>
    <t>Incorrectly Classified Instances    219926               50.5757 %</t>
  </si>
  <si>
    <t>Relative absolute error                 90.5593 %</t>
  </si>
  <si>
    <t>Root relative squared error             94.9851 %</t>
  </si>
  <si>
    <t xml:space="preserve">                 0.109    0.027    0.362      0.109    0.168      0.143    0.714     0.263     4</t>
  </si>
  <si>
    <t xml:space="preserve">                 0.028    0.005    0.289      0.028    0.051      0.071    0.730     0.172     5</t>
  </si>
  <si>
    <t xml:space="preserve"> 178489   9529   4829   3547    729    723 |      a = 1</t>
  </si>
  <si>
    <t xml:space="preserve">  45450  19859   3720   2443    472    434 |      b = 2</t>
  </si>
  <si>
    <t xml:space="preserve">  41246   6851   9171   2143    432    400 |      c = 3</t>
  </si>
  <si>
    <t xml:space="preserve">  37994   5873   3040   5823    219    243 |      d = 4</t>
  </si>
  <si>
    <t xml:space="preserve">  22082   3935   2111   1256    847    150 |      e = 5</t>
  </si>
  <si>
    <t xml:space="preserve">  14336   3006   1625    877    231    730 |      f = 6</t>
  </si>
  <si>
    <t>Correctly Classified Instances      106668               24.5301 %</t>
  </si>
  <si>
    <t>Incorrectly Classified Instances    328177               75.4699 %</t>
  </si>
  <si>
    <t>Kappa statistic                          0.1042</t>
  </si>
  <si>
    <t>Mean absolute error                      0.2703</t>
  </si>
  <si>
    <t>Root mean squared error                  0.3676</t>
  </si>
  <si>
    <t>Relative absolute error                 98.6109 %</t>
  </si>
  <si>
    <t>Root relative squared error             99.3109 %</t>
  </si>
  <si>
    <t xml:space="preserve">                 0.044    0.041    0.195      0.044    0.071      0.005    0.547     0.207     1</t>
  </si>
  <si>
    <t xml:space="preserve">                 0.232    0.141    0.326      0.232    0.271      0.104    0.613     0.305     2</t>
  </si>
  <si>
    <t xml:space="preserve">                 0.214    0.131    0.282      0.214    0.243      0.092    0.615     0.259     3</t>
  </si>
  <si>
    <t xml:space="preserve">                 0.309    0.186    0.254      0.309    0.279      0.115    0.634     0.240     4</t>
  </si>
  <si>
    <t xml:space="preserve">                 0.371    0.197    0.214      0.371    0.271      0.140    0.670     0.209     5</t>
  </si>
  <si>
    <t xml:space="preserve">                 0.447    0.200    0.195      0.447    0.271      0.176    0.707     0.192     6</t>
  </si>
  <si>
    <t xml:space="preserve">Weighted Avg.    0.245    0.141    0.254      0.245    0.230      0.097    0.621     0.244     </t>
  </si>
  <si>
    <t xml:space="preserve">  3522 13084 12168 16665 17207 18005 |     a = 1</t>
  </si>
  <si>
    <t xml:space="preserve">  4733 22914 13086 18793 19481 19625 |     b = 2</t>
  </si>
  <si>
    <t xml:space="preserve">  3869 12194 18019 16048 16923 17226 |     c = 3</t>
  </si>
  <si>
    <t xml:space="preserve">  2913 10488  9614 22876 14066 13986 |     d = 4</t>
  </si>
  <si>
    <t xml:space="preserve">  1802  7019  6657  9383 20342  9657 |     e = 5</t>
  </si>
  <si>
    <t xml:space="preserve">  1201  4676  4433  6143  7032 18995 |     f = 6</t>
  </si>
  <si>
    <t>Correctly Classified Instances      103476               23.7961 %</t>
  </si>
  <si>
    <t>Incorrectly Classified Instances    331369               76.2039 %</t>
  </si>
  <si>
    <t>Kappa statistic                          0.1019</t>
  </si>
  <si>
    <t>Mean absolute error                      0.2702</t>
  </si>
  <si>
    <t>Root mean squared error                  0.3683</t>
  </si>
  <si>
    <t>Relative absolute error                 98.5949 %</t>
  </si>
  <si>
    <t>Root relative squared error             99.4845 %</t>
  </si>
  <si>
    <t xml:space="preserve">                 0.021    0.020    0.193      0.021    0.037      0.003    0.544     0.204     1</t>
  </si>
  <si>
    <t xml:space="preserve">                 0.217    0.129    0.330      0.217    0.262      0.103    0.614     0.305     2</t>
  </si>
  <si>
    <t xml:space="preserve">                 0.176    0.106    0.286      0.176    0.218      0.086    0.616     0.258     3</t>
  </si>
  <si>
    <t xml:space="preserve">                 0.291    0.176    0.253      0.291    0.270      0.108    0.634     0.238     4</t>
  </si>
  <si>
    <t xml:space="preserve">                 0.415    0.230    0.207      0.415    0.276      0.141    0.668     0.205     5</t>
  </si>
  <si>
    <t xml:space="preserve">                 0.503    0.237    0.187      0.503    0.272      0.179    0.703     0.185     6</t>
  </si>
  <si>
    <t xml:space="preserve">Weighted Avg.    0.238    0.135    0.253      0.238    0.216      0.094    0.620     0.242     </t>
  </si>
  <si>
    <t xml:space="preserve">  1654 11991 10063 15817 20080 21046 |     a = 1</t>
  </si>
  <si>
    <t xml:space="preserve">  2213 21361 10797 18219 22755 23287 |     b = 2</t>
  </si>
  <si>
    <t xml:space="preserve">  1774 11406 14841 15670 19949 20639 |     c = 3</t>
  </si>
  <si>
    <t xml:space="preserve">  1440  9600  7690 21486 16875 16852 |     d = 4</t>
  </si>
  <si>
    <t xml:space="preserve">   906  6287  5087  8500 22774 11306 |     e = 5</t>
  </si>
  <si>
    <t xml:space="preserve">   603  4027  3386  5364  7740 21360 |     f = 6</t>
  </si>
  <si>
    <t>Correctly Classified Instances      103350               23.7671 %</t>
  </si>
  <si>
    <t>Incorrectly Classified Instances    331495               76.2329 %</t>
  </si>
  <si>
    <t>Kappa statistic                          0.1015</t>
  </si>
  <si>
    <t>Relative absolute error                 98.5928 %</t>
  </si>
  <si>
    <t>Root relative squared error             99.4826 %</t>
  </si>
  <si>
    <t xml:space="preserve">                 0.022    0.021    0.195      0.022    0.039      0.004    0.544     0.204     1</t>
  </si>
  <si>
    <t xml:space="preserve">                 0.217    0.129    0.331      0.217    0.262      0.103    0.614     0.305     2</t>
  </si>
  <si>
    <t xml:space="preserve">                 0.177    0.106    0.285      0.177    0.218      0.086    0.616     0.258     3</t>
  </si>
  <si>
    <t xml:space="preserve">                 0.289    0.176    0.252      0.289    0.269      0.107    0.634     0.238     4</t>
  </si>
  <si>
    <t xml:space="preserve">                 0.413    0.229    0.206      0.413    0.275      0.140    0.668     0.205     5</t>
  </si>
  <si>
    <t xml:space="preserve">                 0.502    0.238    0.186      0.502    0.272      0.178    0.703     0.185     6</t>
  </si>
  <si>
    <t xml:space="preserve">Weighted Avg.    0.238    0.136    0.254      0.238    0.216      0.094    0.620     0.241     </t>
  </si>
  <si>
    <t xml:space="preserve">  1759 11975 10112 15738 19998 21069 |     a = 1</t>
  </si>
  <si>
    <t xml:space="preserve">  2317 21365 10904 18081 22669 23296 |     b = 2</t>
  </si>
  <si>
    <t xml:space="preserve">  1856 11319 14899 15684 19921 20600 |     c = 3</t>
  </si>
  <si>
    <t xml:space="preserve">  1509  9618  7773 21336 16785 16922 |     d = 4</t>
  </si>
  <si>
    <t xml:space="preserve">   943  6310  5117  8508 22649 11333 |     e = 5</t>
  </si>
  <si>
    <t xml:space="preserve">   639  4049  3403  5348  7699 21342 |     f = 6</t>
  </si>
  <si>
    <t>Correctly Classified Instances      116024               26.6817 %</t>
  </si>
  <si>
    <t>Incorrectly Classified Instances    318821               73.3183 %</t>
  </si>
  <si>
    <t>Kappa statistic                          0.0838</t>
  </si>
  <si>
    <t>Mean absolute error                      0.2674</t>
  </si>
  <si>
    <t>Root mean squared error                  0.3652</t>
  </si>
  <si>
    <t>Relative absolute error                 97.5587 %</t>
  </si>
  <si>
    <t>Root relative squared error             98.6473 %</t>
  </si>
  <si>
    <t xml:space="preserve">                 0.042    0.043    0.182      0.042    0.069      -0.002   0.549     0.207     1</t>
  </si>
  <si>
    <t xml:space="preserve">                 0.620    0.475    0.277      0.620    0.383      0.122    0.613     0.305     2</t>
  </si>
  <si>
    <t xml:space="preserve">                 0.301    0.200    0.266      0.301    0.282      0.096    0.616     0.259     3</t>
  </si>
  <si>
    <t xml:space="preserve">                 0.217    0.125    0.263      0.217    0.238      0.100    0.637     0.241     4</t>
  </si>
  <si>
    <t xml:space="preserve">                 0.099    0.040    0.262      0.099    0.144      0.092    0.671     0.210     5</t>
  </si>
  <si>
    <t xml:space="preserve">                 0.107    0.034    0.255      0.107    0.151      0.110    0.707     0.193     6</t>
  </si>
  <si>
    <t xml:space="preserve">Weighted Avg.    0.267    0.184    0.251      0.267    0.228      0.085    0.622     0.244     </t>
  </si>
  <si>
    <t xml:space="preserve">  3420 40905 18047 11309  3702  3268 |     a = 1</t>
  </si>
  <si>
    <t xml:space="preserve">  4031 61190 16413 10531  3347  3120 |     b = 2</t>
  </si>
  <si>
    <t xml:space="preserve">  3735 38648 25349 10210  3426  2911 |     c = 3</t>
  </si>
  <si>
    <t xml:space="preserve">  3081 34936 14724 16079  2799  2324 |     d = 4</t>
  </si>
  <si>
    <t xml:space="preserve">  2446 25913 11843  7536  5429  1693 |     e = 5</t>
  </si>
  <si>
    <t xml:space="preserve">  2079 19372  9013  5476  1983  4557 |     f = 6</t>
  </si>
  <si>
    <t>Correctly Classified Instances      116032               26.6835 %</t>
  </si>
  <si>
    <t>Incorrectly Classified Instances    318813               73.3165 %</t>
  </si>
  <si>
    <t>Kappa statistic                          0.0826</t>
  </si>
  <si>
    <t>Mean absolute error                      0.2673</t>
  </si>
  <si>
    <t>Root mean squared error                  0.3653</t>
  </si>
  <si>
    <t>Relative absolute error                 97.5474 %</t>
  </si>
  <si>
    <t>Root relative squared error             98.6736 %</t>
  </si>
  <si>
    <t xml:space="preserve">                 0.017    0.018    0.177      0.017    0.031      -0.003   0.548     0.205     1</t>
  </si>
  <si>
    <t xml:space="preserve">                 0.632    0.487    0.276      0.632    0.384      0.122    0.615     0.306     2</t>
  </si>
  <si>
    <t xml:space="preserve">                 0.313    0.207    0.266      0.313    0.288      0.099    0.618     0.259     3</t>
  </si>
  <si>
    <t xml:space="preserve">                 0.238    0.140    0.258      0.238    0.248      0.101    0.636     0.240     4</t>
  </si>
  <si>
    <t xml:space="preserve">                 0.086    0.036    0.255      0.086    0.128      0.082    0.670     0.206     5</t>
  </si>
  <si>
    <t xml:space="preserve">                 0.085    0.030    0.238      0.085    0.125      0.090    0.703     0.186     6</t>
  </si>
  <si>
    <t xml:space="preserve">Weighted Avg.    0.267    0.185    0.246      0.267    0.219      0.083    0.622     0.243     </t>
  </si>
  <si>
    <t xml:space="preserve">  1378 42167 18718 12390  3218  2780 |     a = 1</t>
  </si>
  <si>
    <t xml:space="preserve">  1661 62359 16789 11713  3203  2907 |     b = 2</t>
  </si>
  <si>
    <t xml:space="preserve">  1515 39293 26360 11326  3050  2735 |     c = 3</t>
  </si>
  <si>
    <t xml:space="preserve">  1330 35635 15195 17608  2161  2014 |     d = 4</t>
  </si>
  <si>
    <t xml:space="preserve">  1064 26713 12506  8715  4712  1150 |     e = 5</t>
  </si>
  <si>
    <t xml:space="preserve">   840 19884  9518  6478  2145  3615 |     f = 6</t>
  </si>
  <si>
    <t>Correctly Classified Instances      116039               26.6851 %</t>
  </si>
  <si>
    <t>Incorrectly Classified Instances    318806               73.3149 %</t>
  </si>
  <si>
    <t xml:space="preserve">                 0.085    0.030    0.238      0.085    0.125      0.090    0.703     0.185     6</t>
  </si>
  <si>
    <t xml:space="preserve">  1375 42168 18714 12397  3210  2787 |     a = 1</t>
  </si>
  <si>
    <t xml:space="preserve">  1663 62360 16783 11722  3200  2904 |     b = 2</t>
  </si>
  <si>
    <t xml:space="preserve">  1518 39312 26369 11310  3036  2734 |     c = 3</t>
  </si>
  <si>
    <t xml:space="preserve">  1323 35648 15192 17608  2158  2014 |     d = 4</t>
  </si>
  <si>
    <t xml:space="preserve">  1062 26728 12494  8717  4709  1150 |     e = 5</t>
  </si>
  <si>
    <t xml:space="preserve">   846 19875  9523  6472  2146  3618 |     f = 6</t>
  </si>
  <si>
    <t>Correctly Classified Instances       92736               21.3262 %</t>
  </si>
  <si>
    <t>Incorrectly Classified Instances    342109               78.6738 %</t>
  </si>
  <si>
    <t>Kappa statistic                          0.0642</t>
  </si>
  <si>
    <t>Mean absolute error                      0.2742</t>
  </si>
  <si>
    <t>Root mean squared error                  0.3703</t>
  </si>
  <si>
    <t>Relative absolute error                 99.2673 %</t>
  </si>
  <si>
    <t>Root relative squared error             99.6294 %</t>
  </si>
  <si>
    <t xml:space="preserve">                 0.255    0.190    0.142      0.255    0.182      0.051    0.582     0.136     1</t>
  </si>
  <si>
    <t xml:space="preserve">                 0.052    0.041    0.217      0.052    0.084      0.021    0.547     0.203     2</t>
  </si>
  <si>
    <t xml:space="preserve">                 0.069    0.047    0.256      0.069    0.109      0.039    0.559     0.225     3</t>
  </si>
  <si>
    <t xml:space="preserve">                 0.182    0.132    0.243      0.182    0.208      0.056    0.576     0.228     4</t>
  </si>
  <si>
    <t xml:space="preserve">                 0.314    0.218    0.231      0.314    0.267      0.086    0.608     0.224     5</t>
  </si>
  <si>
    <t xml:space="preserve">                 0.466    0.307    0.223      0.466    0.302      0.123    0.635     0.221     6</t>
  </si>
  <si>
    <t xml:space="preserve">Weighted Avg.    0.213    0.149    0.225      0.213    0.189      0.062    0.583     0.211     </t>
  </si>
  <si>
    <t xml:space="preserve"> 12118  1252  1757  5614 10767 16057 |     a = 1</t>
  </si>
  <si>
    <t xml:space="preserve"> 14698  4040  4423 12243 18312 24084 |     b = 2</t>
  </si>
  <si>
    <t xml:space="preserve"> 15860  4073  5748 12657 19004 25623 |     c = 3</t>
  </si>
  <si>
    <t xml:space="preserve"> 16282  3907  4209 14989 18152 24704 |     d = 4</t>
  </si>
  <si>
    <t xml:space="preserve"> 14201  2950  3549  8806 23592 21943 |     e = 5</t>
  </si>
  <si>
    <t xml:space="preserve"> 12392  2426  2763  7311 12090 32249 |     f = 6</t>
  </si>
  <si>
    <t>Correctly Classified Instances       94741               21.7873 %</t>
  </si>
  <si>
    <t>Incorrectly Classified Instances    340104               78.2127 %</t>
  </si>
  <si>
    <t>Kappa statistic                          0.0658</t>
  </si>
  <si>
    <t>Mean absolute error                      0.2737</t>
  </si>
  <si>
    <t>Relative absolute error                 99.0788 %</t>
  </si>
  <si>
    <t>Root relative squared error             99.6267 %</t>
  </si>
  <si>
    <t xml:space="preserve">                 0.147    0.106    0.145      0.147    0.146      0.041    0.578     0.134     1</t>
  </si>
  <si>
    <t xml:space="preserve">                 0.029    0.023    0.215      0.029    0.051      0.015    0.549     0.204     2</t>
  </si>
  <si>
    <t xml:space="preserve">                 0.039    0.026    0.265      0.039    0.069      0.032    0.563     0.226     3</t>
  </si>
  <si>
    <t xml:space="preserve">                 0.187    0.134    0.245      0.187    0.212      0.058    0.577     0.229     4</t>
  </si>
  <si>
    <t xml:space="preserve">                 0.343    0.236    0.233      0.343    0.277      0.093    0.609     0.225     5</t>
  </si>
  <si>
    <t xml:space="preserve">                 0.594    0.409    0.216      0.594    0.317      0.137    0.636     0.222     6</t>
  </si>
  <si>
    <t xml:space="preserve">Weighted Avg.    0.218    0.152    0.226      0.218    0.176      0.062    0.584     0.212     </t>
  </si>
  <si>
    <t xml:space="preserve">  6982   629  1043  6092 11981 20838 |     a = 1</t>
  </si>
  <si>
    <t xml:space="preserve">  8398  2234  2546 12639 19924 32059 |     b = 2</t>
  </si>
  <si>
    <t xml:space="preserve">  9030  2458  3270 13138 20809 34260 |     c = 3</t>
  </si>
  <si>
    <t xml:space="preserve">  9134  2207  2305 15344 20303 32950 |     d = 4</t>
  </si>
  <si>
    <t xml:space="preserve">  7711  1650  1809  8798 25772 29301 |     e = 5</t>
  </si>
  <si>
    <t xml:space="preserve">  6773  1231  1383  6737 11968 41139 |     f = 6</t>
  </si>
  <si>
    <t>Correctly Classified Instances       94705               21.779  %</t>
  </si>
  <si>
    <t>Incorrectly Classified Instances    340140               78.221  %</t>
  </si>
  <si>
    <t>Relative absolute error                 99.0822 %</t>
  </si>
  <si>
    <t>Root relative squared error             99.6308 %</t>
  </si>
  <si>
    <t xml:space="preserve">                 0.148    0.107    0.145      0.148    0.147      0.040    0.578     0.135     1</t>
  </si>
  <si>
    <t xml:space="preserve">                 0.028    0.022    0.217      0.028    0.050      0.015    0.549     0.204     2</t>
  </si>
  <si>
    <t xml:space="preserve">                 0.040    0.026    0.267      0.040    0.070      0.033    0.563     0.227     3</t>
  </si>
  <si>
    <t xml:space="preserve">                 0.182    0.130    0.246      0.182    0.209      0.059    0.577     0.229     4</t>
  </si>
  <si>
    <t xml:space="preserve">                 0.353    0.246    0.231      0.353    0.279      0.092    0.608     0.225     5</t>
  </si>
  <si>
    <t xml:space="preserve">                 0.588    0.403    0.216      0.588    0.316      0.137    0.636     0.222     6</t>
  </si>
  <si>
    <t xml:space="preserve">  7055   596  1053  5919 12378 20564 |     a = 1</t>
  </si>
  <si>
    <t xml:space="preserve">  8480  2187  2573 12243 20661 31656 |     b = 2</t>
  </si>
  <si>
    <t xml:space="preserve">  9152  2343  3332 12719 21672 33747 |     c = 3</t>
  </si>
  <si>
    <t xml:space="preserve">  9288  2129  2305 14956 21075 32490 |     d = 4</t>
  </si>
  <si>
    <t xml:space="preserve">  7796  1634  1823  8506 26498 28784 |     e = 5</t>
  </si>
  <si>
    <t xml:space="preserve">  6894  1168  1403  6465 12624 40677 |     f = 6</t>
  </si>
  <si>
    <t>Correctly Classified Instances       98875               22.738  %</t>
  </si>
  <si>
    <t>Incorrectly Classified Instances    335970               77.262  %</t>
  </si>
  <si>
    <t>Kappa statistic                          0.0593</t>
  </si>
  <si>
    <t>Mean absolute error                      0.2727</t>
  </si>
  <si>
    <t>Root mean squared error                  0.3691</t>
  </si>
  <si>
    <t>Relative absolute error                 98.7355 %</t>
  </si>
  <si>
    <t>Root relative squared error             99.3202 %</t>
  </si>
  <si>
    <t xml:space="preserve">                 0.001    0.001    0.135      0.001    0.003      0.003    0.582     0.136     1</t>
  </si>
  <si>
    <t xml:space="preserve">                 0.059    0.049    0.207      0.059    0.091      0.017    0.547     0.203     2</t>
  </si>
  <si>
    <t xml:space="preserve">                 0.210    0.173    0.223      0.210    0.216      0.038    0.560     0.225     3</t>
  </si>
  <si>
    <t xml:space="preserve">                 0.389    0.313    0.225      0.389    0.285      0.064    0.577     0.228     4</t>
  </si>
  <si>
    <t xml:space="preserve">                 0.305    0.209    0.233      0.305    0.265      0.087    0.610     0.224     5</t>
  </si>
  <si>
    <t xml:space="preserve">                 0.315    0.196    0.234      0.315    0.268      0.106    0.636     0.221     6</t>
  </si>
  <si>
    <t xml:space="preserve">Weighted Avg.    0.227    0.168    0.214      0.227    0.200      0.055    0.584     0.211     </t>
  </si>
  <si>
    <t xml:space="preserve">    62  1991  7545 15006 11590 11371 |     a = 1</t>
  </si>
  <si>
    <t xml:space="preserve">    79  4568 14767 26315 16898 15173 |     b = 2</t>
  </si>
  <si>
    <t xml:space="preserve">    84  4509 17458 27533 17395 15986 |     c = 3</t>
  </si>
  <si>
    <t xml:space="preserve">    84  4224 14036 32030 16687 15182 |     d = 4</t>
  </si>
  <si>
    <t xml:space="preserve">    68  3620 12775 21734 22923 13921 |     e = 5</t>
  </si>
  <si>
    <t xml:space="preserve">    81  3181 11734 19658 12743 21834 |     f = 6</t>
  </si>
  <si>
    <t>Correctly Classified Instances       99803               22.9514 %</t>
  </si>
  <si>
    <t>Incorrectly Classified Instances    335042               77.0486 %</t>
  </si>
  <si>
    <t>Mean absolute error                      0.2722</t>
  </si>
  <si>
    <t>Relative absolute error                 98.5393 %</t>
  </si>
  <si>
    <t>Root relative squared error             99.3239 %</t>
  </si>
  <si>
    <t xml:space="preserve">                 0.002    0.002    0.145      0.002    0.005      0.005    0.578     0.134     1</t>
  </si>
  <si>
    <t xml:space="preserve">                 0.035    0.030    0.202      0.035    0.059      0.011    0.549     0.203     2</t>
  </si>
  <si>
    <t xml:space="preserve">                 0.134    0.104    0.233      0.134    0.170      0.037    0.563     0.226     3</t>
  </si>
  <si>
    <t xml:space="preserve">                 0.418    0.336    0.225      0.418    0.293      0.068    0.577     0.228     4</t>
  </si>
  <si>
    <t xml:space="preserve">                 0.326    0.220    0.236      0.326    0.273      0.094    0.610     0.225     5</t>
  </si>
  <si>
    <t xml:space="preserve">                 0.390    0.245    0.232      0.390    0.291      0.120    0.636     0.222     6</t>
  </si>
  <si>
    <t xml:space="preserve">Weighted Avg.    0.230    0.166    0.217      0.230    0.193      0.058    0.585     0.212     </t>
  </si>
  <si>
    <t xml:space="preserve">   113  1172  4713 15606 11890 14071 |     a = 1</t>
  </si>
  <si>
    <t xml:space="preserve">   149  2707  9218 28694 18048 18984 |     b = 2</t>
  </si>
  <si>
    <t xml:space="preserve">   134  2858 11146 29940 18767 20120 |     c = 3</t>
  </si>
  <si>
    <t xml:space="preserve">   147  2638  8487 34399 17742 18830 |     d = 4</t>
  </si>
  <si>
    <t xml:space="preserve">   108  2212  7578 23314 24428 17401 |     e = 5</t>
  </si>
  <si>
    <t xml:space="preserve">   129  1782  6771 20817 12722 27010 |     f = 6</t>
  </si>
  <si>
    <t>Correctly Classified Instances       99793               22.9491 %</t>
  </si>
  <si>
    <t>Incorrectly Classified Instances    335052               77.0509 %</t>
  </si>
  <si>
    <t xml:space="preserve">                 0.002    0.002    0.144      0.002    0.005      0.005    0.578     0.134     1</t>
  </si>
  <si>
    <t xml:space="preserve">                 0.134    0.105    0.233      0.134    0.170      0.037    0.563     0.226     3</t>
  </si>
  <si>
    <t xml:space="preserve">                 0.325    0.220    0.236      0.325    0.273      0.093    0.610     0.225     5</t>
  </si>
  <si>
    <t xml:space="preserve">                 0.390    0.244    0.232      0.390    0.291      0.120    0.636     0.222     6</t>
  </si>
  <si>
    <t xml:space="preserve">Weighted Avg.    0.229    0.166    0.217      0.229    0.193      0.058    0.585     0.212     </t>
  </si>
  <si>
    <t xml:space="preserve">   112  1175  4732 15597 11890 14059 |     a = 1</t>
  </si>
  <si>
    <t xml:space="preserve">   149  2705  9215 28692 18047 18992 |     b = 2</t>
  </si>
  <si>
    <t xml:space="preserve">   134  2863 11150 29940 18771 20107 |     c = 3</t>
  </si>
  <si>
    <t xml:space="preserve">   146  2639  8488 34395 17742 18833 |     d = 4</t>
  </si>
  <si>
    <t xml:space="preserve">   107  2208  7584 23326 24419 17397 |     e = 5</t>
  </si>
  <si>
    <t xml:space="preserve">   128  1787  6758 20836 12710 27012 |     f = 6</t>
  </si>
  <si>
    <t>nation2winingrate</t>
    <phoneticPr fontId="2"/>
  </si>
  <si>
    <t>알고리즘</t>
    <phoneticPr fontId="2"/>
  </si>
  <si>
    <t>필터</t>
    <phoneticPr fontId="2"/>
  </si>
  <si>
    <t>속성</t>
    <phoneticPr fontId="2"/>
  </si>
  <si>
    <t>BayesNet</t>
    <phoneticPr fontId="2"/>
  </si>
  <si>
    <t>ClassBalancer</t>
    <phoneticPr fontId="2"/>
  </si>
  <si>
    <t>NaiveBayesSimple</t>
    <phoneticPr fontId="2"/>
  </si>
  <si>
    <t>NaiveBayes</t>
    <phoneticPr fontId="2"/>
  </si>
  <si>
    <t>nationrate</t>
    <phoneticPr fontId="2"/>
  </si>
  <si>
    <t>X</t>
    <phoneticPr fontId="9"/>
  </si>
  <si>
    <t>투표4</t>
    <phoneticPr fontId="9"/>
  </si>
  <si>
    <t>투표3</t>
    <phoneticPr fontId="9"/>
  </si>
  <si>
    <r>
      <t>투표</t>
    </r>
    <r>
      <rPr>
        <sz val="12"/>
        <color theme="1"/>
        <rFont val="ＭＳ Ｐゴシック"/>
        <family val="3"/>
        <charset val="129"/>
        <scheme val="minor"/>
      </rPr>
      <t>1</t>
    </r>
    <phoneticPr fontId="9"/>
  </si>
  <si>
    <t>정도6</t>
    <phoneticPr fontId="9"/>
  </si>
  <si>
    <t>정도5</t>
    <phoneticPr fontId="9"/>
  </si>
  <si>
    <t>정도2</t>
    <phoneticPr fontId="9"/>
  </si>
  <si>
    <t>정도</t>
    <phoneticPr fontId="9"/>
  </si>
  <si>
    <t>착순</t>
    <phoneticPr fontId="9"/>
  </si>
  <si>
    <t>nation3winingrate</t>
    <phoneticPr fontId="2"/>
  </si>
  <si>
    <t>20191027</t>
    <phoneticPr fontId="2"/>
  </si>
  <si>
    <t>다른 속성들은 BayesNet만 실험해보기로 한다.</t>
    <phoneticPr fontId="2"/>
  </si>
  <si>
    <t>Correctly Classified Instances      168744               50.8432 %</t>
  </si>
  <si>
    <t>Incorrectly Classified Instances    163147               49.1568 %</t>
  </si>
  <si>
    <t>Kappa statistic                          0.1512</t>
  </si>
  <si>
    <t>Mean absolute error                      0.2159</t>
  </si>
  <si>
    <t>Root mean squared error                  0.3282</t>
  </si>
  <si>
    <t>Relative absolute error                 91.817  %</t>
  </si>
  <si>
    <t>Root relative squared error             95.6942 %</t>
  </si>
  <si>
    <t xml:space="preserve">Total Number of Instances           331891     </t>
  </si>
  <si>
    <t xml:space="preserve">                 0.920    0.735    0.536      0.920    0.677      0.243    0.695     0.650     1</t>
  </si>
  <si>
    <t xml:space="preserve">                 0.242    0.073    0.394      0.242    0.300      0.209    0.717     0.337     2</t>
  </si>
  <si>
    <t xml:space="preserve">                 0.119    0.033    0.362      0.119    0.179      0.144    0.704     0.272     3</t>
  </si>
  <si>
    <t xml:space="preserve">                 0.080    0.018    0.369      0.080    0.132      0.127    0.700     0.243     4</t>
  </si>
  <si>
    <t xml:space="preserve">                 0.016    0.002    0.313      0.016    0.030      0.058    0.718     0.156     5</t>
  </si>
  <si>
    <t xml:space="preserve">                 0.023    0.002    0.298      0.023    0.043      0.073    0.759     0.135     6</t>
  </si>
  <si>
    <t xml:space="preserve">Weighted Avg.    0.508    0.371    0.446      0.508    0.417      0.192    0.705     0.447     </t>
  </si>
  <si>
    <t xml:space="preserve"> 146534   7126   3241   1869    264    238 |      a = 1</t>
  </si>
  <si>
    <t xml:space="preserve">  37082  13146   2322   1339    158    192 |      b = 2</t>
  </si>
  <si>
    <t xml:space="preserve">  32934   4786   5307   1124    166    163 |      c = 3</t>
  </si>
  <si>
    <t xml:space="preserve">  29764   3932   1735   3099     79    107 |      d = 4</t>
  </si>
  <si>
    <t xml:space="preserve">  16716   2454   1161    578    336     58 |      e = 5</t>
  </si>
  <si>
    <t xml:space="preserve">  10327   1893    887    382     70    322 |      f = 6</t>
  </si>
  <si>
    <t>Correctly Classified Instances       89832               27.0667 %</t>
  </si>
  <si>
    <t>Incorrectly Classified Instances    242059               72.9333 %</t>
  </si>
  <si>
    <t>Kappa statistic                          0.0802</t>
  </si>
  <si>
    <t>Mean absolute error                      0.2671</t>
  </si>
  <si>
    <t xml:space="preserve">Root mean squared error                  0.365 </t>
  </si>
  <si>
    <t>Relative absolute error                 97.679  %</t>
  </si>
  <si>
    <t>Root relative squared error             98.7232 %</t>
  </si>
  <si>
    <t xml:space="preserve">                 0.022    0.024    0.170      0.022    0.039      -0.006   0.540     0.202     1</t>
  </si>
  <si>
    <t xml:space="preserve">                 0.651    0.509    0.280      0.651    0.391      0.120    0.609     0.308     2</t>
  </si>
  <si>
    <t xml:space="preserve">                 0.320    0.216    0.267      0.320    0.291      0.098    0.613     0.262     3</t>
  </si>
  <si>
    <t xml:space="preserve">                 0.208    0.119    0.264      0.208    0.232      0.098    0.634     0.241     4</t>
  </si>
  <si>
    <t xml:space="preserve">                 0.074    0.029    0.262      0.074    0.115      0.080    0.669     0.203     5</t>
  </si>
  <si>
    <t xml:space="preserve">                 0.080    0.024    0.255      0.080    0.122      0.097    0.705     0.185     6</t>
  </si>
  <si>
    <t xml:space="preserve">Weighted Avg.    0.271    0.192    0.250      0.271    0.221      0.082    0.617     0.244     </t>
  </si>
  <si>
    <t xml:space="preserve">  1350 33294 14735  8114  2005  1793 |     a = 1</t>
  </si>
  <si>
    <t xml:space="preserve">  1730 50313 13881  7826  1903  1648 |     b = 2</t>
  </si>
  <si>
    <t xml:space="preserve">  1641 31852 21006  7512  1872  1668 |     c = 3</t>
  </si>
  <si>
    <t xml:space="preserve">  1313 28449 12174 11707  1514  1256 |     d = 4</t>
  </si>
  <si>
    <t xml:space="preserve">  1039 20796  9575  5397  2991   842 |     e = 5</t>
  </si>
  <si>
    <t xml:space="preserve">   853 15203  7233  3813  1128  2465 |     f = 6</t>
  </si>
  <si>
    <t>Correctly Classified Instances       76311               22.9928 %</t>
  </si>
  <si>
    <t>Incorrectly Classified Instances    255580               77.0072 %</t>
  </si>
  <si>
    <t>Kappa statistic                          0.0605</t>
  </si>
  <si>
    <t>Mean absolute error                      0.2724</t>
  </si>
  <si>
    <t>Root mean squared error                  0.3689</t>
  </si>
  <si>
    <t>Relative absolute error                 98.736  %</t>
  </si>
  <si>
    <t>Root relative squared error             99.3273 %</t>
  </si>
  <si>
    <t xml:space="preserve">                 0.000    0.000    0.156      0.000    0.000      0.002    0.576     0.128     1</t>
  </si>
  <si>
    <t xml:space="preserve">                 0.037    0.032    0.203      0.037    0.062      0.011    0.543     0.203     2</t>
  </si>
  <si>
    <t xml:space="preserve">                 0.209    0.173    0.225      0.209    0.217      0.037    0.557     0.226     3</t>
  </si>
  <si>
    <t xml:space="preserve">                 0.414    0.332    0.229      0.414    0.295      0.069    0.576     0.231     4</t>
  </si>
  <si>
    <t xml:space="preserve">                 0.317    0.217    0.234      0.317    0.269      0.090    0.611     0.225     5</t>
  </si>
  <si>
    <t xml:space="preserve">                 0.308    0.186    0.235      0.308    0.267      0.109    0.639     0.221     6</t>
  </si>
  <si>
    <t xml:space="preserve">Weighted Avg.    0.230    0.170    0.218      0.230    0.198      0.055    0.582     0.212     </t>
  </si>
  <si>
    <t xml:space="preserve">     7   884  5601 11597  8585  7804 |     a = 1</t>
  </si>
  <si>
    <t xml:space="preserve">     6  2204 11638 21514 13418 11138 |     b = 2</t>
  </si>
  <si>
    <t xml:space="preserve">    12  2291 13439 22560 14093 11869 |     c = 3</t>
  </si>
  <si>
    <t xml:space="preserve">     9  2055 10680 26469 13389 11256 |     d = 4</t>
  </si>
  <si>
    <t xml:space="preserve">     5  1807  9814 17453 18156 10038 |     e = 5</t>
  </si>
  <si>
    <t xml:space="preserve">     6  1603  8656 15776 10023 16036 |     f = 6</t>
  </si>
  <si>
    <t>Correctly Classified Instances      215040               49.4521 %</t>
  </si>
  <si>
    <t>Incorrectly Classified Instances    219805               50.5479 %</t>
  </si>
  <si>
    <t>Kappa statistic                          0.1764</t>
  </si>
  <si>
    <t>Mean absolute error                      0.2193</t>
  </si>
  <si>
    <t>Root mean squared error                  0.3304</t>
  </si>
  <si>
    <t>Relative absolute error                 90.8621 %</t>
  </si>
  <si>
    <t>Root relative squared error             95.1076 %</t>
  </si>
  <si>
    <t xml:space="preserve">                 0.900    0.676    0.526      0.900    0.664      0.268    0.709     0.644     1</t>
  </si>
  <si>
    <t xml:space="preserve">                 0.279    0.084    0.400      0.279    0.329      0.228    0.728     0.357     2</t>
  </si>
  <si>
    <t xml:space="preserve">                 0.154    0.042    0.371      0.154    0.217      0.166    0.715     0.292     3</t>
  </si>
  <si>
    <t xml:space="preserve">                 0.108    0.026    0.369      0.108    0.167      0.145    0.711     0.264     4</t>
  </si>
  <si>
    <t xml:space="preserve">                 0.030    0.005    0.330      0.030    0.055      0.081    0.729     0.177     5</t>
  </si>
  <si>
    <t xml:space="preserve">                 0.045    0.005    0.321      0.045    0.079      0.106    0.768     0.162     6</t>
  </si>
  <si>
    <t xml:space="preserve">Weighted Avg.    0.495    0.331    0.441      0.495    0.415      0.211    0.718     0.445     </t>
  </si>
  <si>
    <t xml:space="preserve"> 177987  10125   5170   3333    579    652 |      a = 1</t>
  </si>
  <si>
    <t xml:space="preserve">  45015  20220   3822   2425    437    459 |      b = 2</t>
  </si>
  <si>
    <t xml:space="preserve">  40956   7134   9257   2062    411    423 |      c = 3</t>
  </si>
  <si>
    <t xml:space="preserve">  37955   5967   3015   5725    252    278 |      d = 4</t>
  </si>
  <si>
    <t xml:space="preserve">  22059   3998   2094   1134    907    189 |      e = 5</t>
  </si>
  <si>
    <t xml:space="preserve">  14190   3070   1621    818    162    944 |      f = 6</t>
  </si>
  <si>
    <t>Correctly Classified Instances      114337               26.2937 %</t>
  </si>
  <si>
    <t>Incorrectly Classified Instances    320508               73.7063 %</t>
  </si>
  <si>
    <t>Kappa statistic                          0.0771</t>
  </si>
  <si>
    <t>Mean absolute error                      0.2679</t>
  </si>
  <si>
    <t>Root mean squared error                  0.3656</t>
  </si>
  <si>
    <t>Relative absolute error                 97.7513 %</t>
  </si>
  <si>
    <t>Root relative squared error             98.7574 %</t>
  </si>
  <si>
    <t xml:space="preserve">                 0.039    0.041    0.179      0.039    0.064      -0.003   0.544     0.204     1</t>
  </si>
  <si>
    <t xml:space="preserve">                 0.634    0.494    0.274      0.634    0.382      0.117    0.608     0.301     2</t>
  </si>
  <si>
    <t xml:space="preserve">                 0.296    0.202    0.260      0.296    0.277      0.090    0.611     0.255     3</t>
  </si>
  <si>
    <t xml:space="preserve">                 0.208    0.122    0.259      0.208    0.231      0.094    0.632     0.238     4</t>
  </si>
  <si>
    <t xml:space="preserve">                 0.083    0.036    0.250      0.083    0.125      0.078    0.665     0.204     5</t>
  </si>
  <si>
    <t xml:space="preserve">                 0.089    0.029    0.247      0.089    0.131      0.096    0.700     0.187     6</t>
  </si>
  <si>
    <t xml:space="preserve">Weighted Avg.    0.263    0.187    0.245      0.263    0.220      0.079    0.617     0.240     </t>
  </si>
  <si>
    <t xml:space="preserve">  3148 42377 18071 10972  3297  2786 |     a = 1</t>
  </si>
  <si>
    <t xml:space="preserve">  3722 62491 16529 10154  3016  2720 |     b = 2</t>
  </si>
  <si>
    <t xml:space="preserve">  3549 40238 24957 10009  3019  2507 |     c = 3</t>
  </si>
  <si>
    <t xml:space="preserve">  2933 36219 14896 15394  2474  2027 |     d = 4</t>
  </si>
  <si>
    <t xml:space="preserve">  2193 27078 12171  7386  4570  1462 |     e = 5</t>
  </si>
  <si>
    <t xml:space="preserve">  2045 20048  9207  5511  1892  3777 |     f = 6</t>
  </si>
  <si>
    <t>Correctly Classified Instances       97381               22.3944 %</t>
  </si>
  <si>
    <t>Incorrectly Classified Instances    337464               77.6056 %</t>
  </si>
  <si>
    <t>Kappa statistic                          0.0553</t>
  </si>
  <si>
    <t>Mean absolute error                      0.2731</t>
  </si>
  <si>
    <t>Root mean squared error                  0.3694</t>
  </si>
  <si>
    <t>Relative absolute error                 98.8792 %</t>
  </si>
  <si>
    <t>Root relative squared error             99.4026 %</t>
  </si>
  <si>
    <t xml:space="preserve">                 0.000    0.000    0.124      0.000    0.001      0.001    0.579     0.135     1</t>
  </si>
  <si>
    <t xml:space="preserve">                 0.037    0.033    0.196      0.037    0.062      0.008    0.542     0.201     2</t>
  </si>
  <si>
    <t xml:space="preserve">                 0.198    0.166    0.219      0.198    0.208      0.033    0.553     0.221     3</t>
  </si>
  <si>
    <t xml:space="preserve">                 0.403    0.326    0.224      0.403    0.288      0.064    0.571     0.225     4</t>
  </si>
  <si>
    <t xml:space="preserve">                 0.298    0.209    0.229      0.298    0.259      0.081    0.603     0.221     5</t>
  </si>
  <si>
    <t xml:space="preserve">                 0.326    0.211    0.227      0.326    0.267      0.100    0.628     0.216     6</t>
  </si>
  <si>
    <t xml:space="preserve">Weighted Avg.    0.224    0.169    0.208      0.224    0.193      0.050    0.578     0.208     </t>
  </si>
  <si>
    <t xml:space="preserve">    15  1285  7154 15636 11483 11992 |     a = 1</t>
  </si>
  <si>
    <t xml:space="preserve">    25  2852 14139 27564 16998 16222 |     b = 2</t>
  </si>
  <si>
    <t xml:space="preserve">    19  3043 16396 28694 17543 17270 |     c = 3</t>
  </si>
  <si>
    <t xml:space="preserve">    19  2832 13410 33174 16493 16315 |     d = 4</t>
  </si>
  <si>
    <t xml:space="preserve">    22  2402 12429 22563 22375 15250 |     e = 5</t>
  </si>
  <si>
    <t xml:space="preserve">    21  2131 11314 20538 12658 22569 |     f = 6</t>
  </si>
  <si>
    <t>Correctly Classified Instances      168206               50.6811 %</t>
  </si>
  <si>
    <t>Incorrectly Classified Instances    163685               49.3189 %</t>
  </si>
  <si>
    <t>Kappa statistic                          0.1475</t>
  </si>
  <si>
    <t>Mean absolute error                      0.2168</t>
  </si>
  <si>
    <t>Root mean squared error                  0.3288</t>
  </si>
  <si>
    <t>Relative absolute error                 92.1732 %</t>
  </si>
  <si>
    <t>Root relative squared error             95.8923 %</t>
  </si>
  <si>
    <t xml:space="preserve">                 0.923    0.737    0.536      0.923    0.679      0.246    0.695     0.647     1</t>
  </si>
  <si>
    <t xml:space="preserve">                 0.228    0.072    0.383      0.228    0.286      0.195    0.704     0.323     2</t>
  </si>
  <si>
    <t xml:space="preserve">                 0.109    0.032    0.347      0.109    0.166      0.131    0.691     0.260     3</t>
  </si>
  <si>
    <t xml:space="preserve">                 0.078    0.018    0.358      0.078    0.128      0.121    0.693     0.238     4</t>
  </si>
  <si>
    <t xml:space="preserve">                 0.020    0.003    0.312      0.020    0.038      0.065    0.705     0.151     5</t>
  </si>
  <si>
    <t xml:space="preserve">                 0.036    0.004    0.300      0.036    0.065      0.092    0.754     0.138     6</t>
  </si>
  <si>
    <t xml:space="preserve">Weighted Avg.    0.507    0.372    0.441      0.507    0.415      0.190    0.699     0.441     </t>
  </si>
  <si>
    <t xml:space="preserve"> 147072   6762   2972   1803    294    369 |      a = 1</t>
  </si>
  <si>
    <t xml:space="preserve">  37612  12355   2375   1394    223    280 |      b = 2</t>
  </si>
  <si>
    <t xml:space="preserve">  33177   4801   4841   1182    218    261 |      c = 3</t>
  </si>
  <si>
    <t xml:space="preserve">  29730   3966   1742   3004    115    159 |      d = 4</t>
  </si>
  <si>
    <t xml:space="preserve">  16495   2489   1173    610    429    107 |      e = 5</t>
  </si>
  <si>
    <t xml:space="preserve">  10163   1861    864    393     95    505 |      f = 6</t>
  </si>
  <si>
    <t>Correctly Classified Instances       87912               26.4882 %</t>
  </si>
  <si>
    <t>Incorrectly Classified Instances    243979               73.5118 %</t>
  </si>
  <si>
    <t>Kappa statistic                          0.0731</t>
  </si>
  <si>
    <t>Mean absolute error                      0.2678</t>
  </si>
  <si>
    <t>Root mean squared error                  0.3657</t>
  </si>
  <si>
    <t>Relative absolute error                 97.9604 %</t>
  </si>
  <si>
    <t>Root relative squared error             98.9083 %</t>
  </si>
  <si>
    <t xml:space="preserve">                 0.025    0.024    0.188      0.025    0.044      0.001    0.540     0.203     1</t>
  </si>
  <si>
    <t xml:space="preserve">                 0.653    0.520    0.276      0.653    0.388      0.114    0.602     0.303     2</t>
  </si>
  <si>
    <t xml:space="preserve">                 0.297    0.210    0.258      0.297    0.276      0.082    0.601     0.254     3</t>
  </si>
  <si>
    <t xml:space="preserve">                 0.190    0.114    0.253      0.190    0.217      0.085    0.622     0.233     4</t>
  </si>
  <si>
    <t xml:space="preserve">                 0.074    0.032    0.248      0.074    0.114      0.075    0.653     0.194     5</t>
  </si>
  <si>
    <t xml:space="preserve">                 0.088    0.028    0.242      0.088    0.129      0.096    0.693     0.177     6</t>
  </si>
  <si>
    <t xml:space="preserve">Weighted Avg.    0.265    0.193    0.246      0.265    0.216      0.075    0.608     0.238     </t>
  </si>
  <si>
    <t xml:space="preserve">  1517 33725 14033  7765  2216  2035 |     a = 1</t>
  </si>
  <si>
    <t xml:space="preserve">  1700 50515 13730  7354  2074  1928 |     b = 2</t>
  </si>
  <si>
    <t xml:space="preserve">  1589 33051 19449  7467  2075  1920 |     c = 3</t>
  </si>
  <si>
    <t xml:space="preserve">  1328 29310 11995 10709  1643  1428 |     d = 4</t>
  </si>
  <si>
    <t xml:space="preserve">  1037 20980  9225  5241  3026  1131 |     e = 5</t>
  </si>
  <si>
    <t xml:space="preserve">   897 15236  6967  3713  1186  2696 |     f = 6</t>
  </si>
  <si>
    <t>Correctly Classified Instances       75185               22.6535 %</t>
  </si>
  <si>
    <t>Incorrectly Classified Instances    256706               77.3465 %</t>
  </si>
  <si>
    <t xml:space="preserve">Kappa statistic                          0.056 </t>
  </si>
  <si>
    <t>Mean absolute error                      0.2728</t>
  </si>
  <si>
    <t>Root mean squared error                  0.3692</t>
  </si>
  <si>
    <t>Relative absolute error                 98.8908 %</t>
  </si>
  <si>
    <t>Root relative squared error             99.4165 %</t>
  </si>
  <si>
    <t xml:space="preserve">                 0.000    0.000    0.063      0.000    0.000      -0.001   0.582     0.131     1</t>
  </si>
  <si>
    <t xml:space="preserve">                 0.024    0.021    0.197      0.024    0.042      0.006    0.541     0.202     2</t>
  </si>
  <si>
    <t xml:space="preserve">                 0.222    0.184    0.224      0.222    0.223      0.037    0.552     0.222     3</t>
  </si>
  <si>
    <t xml:space="preserve">                 0.420    0.341    0.227      0.420    0.295      0.065    0.570     0.228     4</t>
  </si>
  <si>
    <t xml:space="preserve">                 0.299    0.210    0.229      0.299    0.259      0.081    0.601     0.220     5</t>
  </si>
  <si>
    <t xml:space="preserve">                 0.299    0.188    0.229      0.299    0.259      0.100    0.628     0.215     6</t>
  </si>
  <si>
    <t xml:space="preserve">Weighted Avg.    0.227    0.171    0.205      0.227    0.193      0.050    0.577     0.209     </t>
  </si>
  <si>
    <t xml:space="preserve">     2   523  5842 12026  8319  7766 |     a = 1</t>
  </si>
  <si>
    <t xml:space="preserve">     4  1426 12203 22101 12993 11191 |     b = 2</t>
  </si>
  <si>
    <t xml:space="preserve">     9  1559 14243 22960 13739 11754 |     c = 3</t>
  </si>
  <si>
    <t xml:space="preserve">     6  1433 11453 26825 12638 11503 |     d = 4</t>
  </si>
  <si>
    <t xml:space="preserve">     6  1247 10473 18100 17102 10345 |     e = 5</t>
  </si>
  <si>
    <t xml:space="preserve">     5  1048  9362 16239  9859 15587 |     f = 6</t>
  </si>
  <si>
    <t>Correctly Classified Instances       53348               53.6247 %</t>
  </si>
  <si>
    <t>Incorrectly Classified Instances     46136               46.3753 %</t>
  </si>
  <si>
    <t>Kappa statistic                          0.1221</t>
  </si>
  <si>
    <t>Mean absolute error                      0.2076</t>
  </si>
  <si>
    <t>Root mean squared error                  0.3222</t>
  </si>
  <si>
    <t>Relative absolute error                 92.3201 %</t>
  </si>
  <si>
    <t>Root relative squared error             96.0753 %</t>
  </si>
  <si>
    <t xml:space="preserve">Total Number of Instances            99484     </t>
  </si>
  <si>
    <t xml:space="preserve">                 0.942    0.803    0.559      0.942    0.702      0.210    0.684     0.672     1</t>
  </si>
  <si>
    <t xml:space="preserve">                 0.181    0.052    0.388      0.181    0.247      0.181    0.707     0.308     2</t>
  </si>
  <si>
    <t xml:space="preserve">                 0.090    0.023    0.360      0.090    0.143      0.127    0.699     0.256     3</t>
  </si>
  <si>
    <t xml:space="preserve">                 0.058    0.011    0.385      0.058    0.101      0.116    0.695     0.220     4</t>
  </si>
  <si>
    <t xml:space="preserve">                 0.012    0.002    0.310      0.012    0.023      0.051    0.716     0.143     5</t>
  </si>
  <si>
    <t xml:space="preserve">                 0.024    0.003    0.262      0.024    0.044      0.069    0.762     0.123     6</t>
  </si>
  <si>
    <t xml:space="preserve">Weighted Avg.    0.536    0.430    0.464      0.536    0.434      0.170    0.696     0.465     </t>
  </si>
  <si>
    <t xml:space="preserve"> 48693  1754   758   362    51    72 |     a = 1</t>
  </si>
  <si>
    <t xml:space="preserve"> 11662  2767   493   245    30    65 |     b = 2</t>
  </si>
  <si>
    <t xml:space="preserve"> 10157   982  1125   197    44    59 |     c = 3</t>
  </si>
  <si>
    <t xml:space="preserve">  8735   740   324   605    18    31 |     d = 4</t>
  </si>
  <si>
    <t xml:space="preserve">  4942   482   251    97    71    18 |     e = 5</t>
  </si>
  <si>
    <t xml:space="preserve">  2900   413   173    66    15    87 |     f = 6</t>
  </si>
  <si>
    <t>Correctly Classified Instances       27586               27.7291 %</t>
  </si>
  <si>
    <t>Incorrectly Classified Instances     71898               72.2709 %</t>
  </si>
  <si>
    <t>Kappa statistic                          0.0801</t>
  </si>
  <si>
    <t>Mean absolute error                      0.2658</t>
  </si>
  <si>
    <t>Root mean squared error                  0.3644</t>
  </si>
  <si>
    <t>Relative absolute error                 97.5644 %</t>
  </si>
  <si>
    <t>Root relative squared error             98.7276 %</t>
  </si>
  <si>
    <t xml:space="preserve">                 0.011    0.012    0.169      0.011    0.021      -0.003   0.537     0.194     1</t>
  </si>
  <si>
    <t xml:space="preserve">                 0.664    0.530    0.286      0.664    0.400      0.116    0.604     0.315     2</t>
  </si>
  <si>
    <t xml:space="preserve">                 0.313    0.216    0.272      0.313    0.291      0.092    0.609     0.270     3</t>
  </si>
  <si>
    <t xml:space="preserve">                 0.202    0.109    0.273      0.202    0.232      0.105    0.638     0.244     4</t>
  </si>
  <si>
    <t xml:space="preserve">                 0.075    0.031    0.250      0.075    0.116      0.078    0.670     0.200     5</t>
  </si>
  <si>
    <t xml:space="preserve">                 0.085    0.024    0.253      0.085    0.128      0.103    0.707     0.180     6</t>
  </si>
  <si>
    <t xml:space="preserve">Weighted Avg.    0.277    0.199    0.253      0.277    0.224      0.082    0.616     0.247     </t>
  </si>
  <si>
    <t xml:space="preserve">   203  9884  4343  2133   635   542 |     a = 1</t>
  </si>
  <si>
    <t xml:space="preserve">   278 15981  4341  2298   640   522 |     b = 2</t>
  </si>
  <si>
    <t xml:space="preserve">   238 10469  6394  2172   631   505 |     c = 3</t>
  </si>
  <si>
    <t xml:space="preserve">   213  8761  3571  3373   454   365 |     d = 4</t>
  </si>
  <si>
    <t xml:space="preserve">   128  6462  2753  1448   900   237 |     e = 5</t>
  </si>
  <si>
    <t xml:space="preserve">   139  4376  2080   944   336   735 |     f = 6</t>
  </si>
  <si>
    <t>Correctly Classified Instances       23252               23.3726 %</t>
  </si>
  <si>
    <t>Incorrectly Classified Instances     76232               76.6274 %</t>
  </si>
  <si>
    <t>Kappa statistic                          0.0621</t>
  </si>
  <si>
    <t>Mean absolute error                      0.2717</t>
  </si>
  <si>
    <t>Root mean squared error                  0.3685</t>
  </si>
  <si>
    <t>Relative absolute error                 98.6695 %</t>
  </si>
  <si>
    <t>Root relative squared error             99.3245 %</t>
  </si>
  <si>
    <t xml:space="preserve">                 0.000    0.000    0.250      0.000    0.000      0.003    0.581     0.119     1</t>
  </si>
  <si>
    <t xml:space="preserve">                 0.048    0.040    0.215      0.048    0.078      0.016    0.539     0.207     2</t>
  </si>
  <si>
    <t xml:space="preserve">                 0.221    0.182    0.229      0.221    0.225      0.040    0.554     0.228     3</t>
  </si>
  <si>
    <t xml:space="preserve">                 0.445    0.357    0.233      0.445    0.306      0.072    0.575     0.234     4</t>
  </si>
  <si>
    <t xml:space="preserve">                 0.280    0.189    0.236      0.280    0.256      0.085    0.608     0.224     5</t>
  </si>
  <si>
    <t xml:space="preserve">                 0.296    0.170    0.242      0.296    0.266      0.116    0.643     0.222     6</t>
  </si>
  <si>
    <t xml:space="preserve">Weighted Avg.    0.234    0.172    0.232      0.234    0.204      0.058    0.581     0.213     </t>
  </si>
  <si>
    <t xml:space="preserve">    a    b    c    d    e    f   &lt;-- classified as</t>
  </si>
  <si>
    <t xml:space="preserve">    1  304 1607 3314 2182 2031 |    a = 1</t>
  </si>
  <si>
    <t xml:space="preserve">    1  883 3625 7126 3648 3128 |    b = 2</t>
  </si>
  <si>
    <t xml:space="preserve">    1  860 4324 7322 3647 3402 |    c = 3</t>
  </si>
  <si>
    <t xml:space="preserve">    1  810 3417 8663 3556 3017 |    d = 4</t>
  </si>
  <si>
    <t xml:space="preserve">    0  725 3107 5762 4802 2737 |    e = 5</t>
  </si>
  <si>
    <t xml:space="preserve">    0  517 2786 5062 2537 4579 |    f = 6</t>
  </si>
  <si>
    <t>20120401-20181231</t>
    <phoneticPr fontId="2"/>
  </si>
  <si>
    <t>20170101-20181231</t>
    <phoneticPr fontId="2"/>
  </si>
  <si>
    <t>20180101-20181231</t>
    <phoneticPr fontId="2"/>
  </si>
  <si>
    <t>Correctly Classified Instances       26963               54.4026 %</t>
  </si>
  <si>
    <t>Incorrectly Classified Instances     22599               45.5974 %</t>
  </si>
  <si>
    <t>Kappa statistic                          0.1226</t>
  </si>
  <si>
    <t>Mean absolute error                      0.2055</t>
  </si>
  <si>
    <t>Root mean squared error                  0.3206</t>
  </si>
  <si>
    <t>Relative absolute error                 92.4093 %</t>
  </si>
  <si>
    <t>Root relative squared error             96.1449 %</t>
  </si>
  <si>
    <t xml:space="preserve">Total Number of Instances            49562     </t>
  </si>
  <si>
    <t xml:space="preserve">                 0.943    0.804    0.568      0.943    0.709      0.212    0.681     0.675     1</t>
  </si>
  <si>
    <t xml:space="preserve">                 0.174    0.048    0.389      0.174    0.240      0.179    0.706     0.305     2</t>
  </si>
  <si>
    <t xml:space="preserve">                 0.098    0.025    0.353      0.098    0.153      0.131    0.693     0.255     3</t>
  </si>
  <si>
    <t xml:space="preserve">                 0.054    0.011    0.354      0.054    0.093      0.104    0.695     0.219     4</t>
  </si>
  <si>
    <t xml:space="preserve">                 0.013    0.002    0.319      0.013    0.025      0.054    0.708     0.137     5</t>
  </si>
  <si>
    <t xml:space="preserve">                 0.021    0.002    0.255      0.021    0.038      0.064    0.755     0.118     6</t>
  </si>
  <si>
    <t xml:space="preserve">Weighted Avg.    0.544    0.437    0.467      0.544    0.443      0.171    0.692     0.469     </t>
  </si>
  <si>
    <t xml:space="preserve"> 24717   813   413   201    34    32 |     a = 1</t>
  </si>
  <si>
    <t xml:space="preserve">  5718  1296   269   124    13    31 |     b = 2</t>
  </si>
  <si>
    <t xml:space="preserve">  4973   453   602    94    19    26 |     c = 3</t>
  </si>
  <si>
    <t xml:space="preserve">  4294   354   185   275     4    15 |     d = 4</t>
  </si>
  <si>
    <t xml:space="preserve">  2353   225   143    52    36     4 |     e = 5</t>
  </si>
  <si>
    <t xml:space="preserve">  1436   191    92    31     7    37 |     f = 6</t>
  </si>
  <si>
    <t>Correctly Classified Instances       13826               27.8964 %</t>
  </si>
  <si>
    <t>Incorrectly Classified Instances     35736               72.1036 %</t>
  </si>
  <si>
    <t>Kappa statistic                          0.0778</t>
  </si>
  <si>
    <t>Root mean squared error                  0.3645</t>
  </si>
  <si>
    <t>Relative absolute error                 97.6518 %</t>
  </si>
  <si>
    <t>Root relative squared error             98.7958 %</t>
  </si>
  <si>
    <t xml:space="preserve">                 0.006    0.007    0.153      0.006    0.011      -0.005   0.535     0.193     1</t>
  </si>
  <si>
    <t xml:space="preserve">                 0.678    0.549    0.286      0.678    0.402      0.112    0.599     0.312     2</t>
  </si>
  <si>
    <t xml:space="preserve">                 0.311    0.213    0.275      0.311    0.292      0.094    0.607     0.270     3</t>
  </si>
  <si>
    <t xml:space="preserve">                 0.201    0.108    0.274      0.201    0.232      0.106    0.637     0.244     4</t>
  </si>
  <si>
    <t xml:space="preserve">                 0.054    0.022    0.245      0.054    0.089      0.064    0.665     0.195     5</t>
  </si>
  <si>
    <t xml:space="preserve">                 0.084    0.023    0.251      0.084    0.126      0.102    0.702     0.175     6</t>
  </si>
  <si>
    <t xml:space="preserve">Weighted Avg.    0.279    0.203    0.250      0.279    0.221      0.080    0.612     0.245     </t>
  </si>
  <si>
    <t xml:space="preserve">   52 5034 2092 1076  227  254 |    a = 1</t>
  </si>
  <si>
    <t xml:space="preserve">   95 8234 2177 1114  240  279 |    b = 2</t>
  </si>
  <si>
    <t xml:space="preserve">   69 5364 3181 1125  231  251 |    c = 3</t>
  </si>
  <si>
    <t xml:space="preserve">   54 4562 1748 1686  165  167 |    d = 4</t>
  </si>
  <si>
    <t xml:space="preserve">   35 3326 1384  690  318  110 |    e = 5</t>
  </si>
  <si>
    <t xml:space="preserve">   34 2273  985  457  118  355 |    f = 6</t>
  </si>
  <si>
    <t>Correctly Classified Instances       11487               23.177  %</t>
  </si>
  <si>
    <t>Incorrectly Classified Instances     38075               76.823  %</t>
  </si>
  <si>
    <t>Kappa statistic                          0.0594</t>
  </si>
  <si>
    <t>Mean absolute error                      0.2715</t>
  </si>
  <si>
    <t>Relative absolute error                 98.6704 %</t>
  </si>
  <si>
    <t>Root relative squared error             99.3361 %</t>
  </si>
  <si>
    <t xml:space="preserve">                 0.000    0.000    ?          0.000    ?          ?        0.568     0.114     1</t>
  </si>
  <si>
    <t xml:space="preserve">                 0.026    0.022    0.209      0.026    0.046      0.010    0.543     0.208     2</t>
  </si>
  <si>
    <t xml:space="preserve">                 0.155    0.131    0.225      0.155    0.183      0.027    0.547     0.223     3</t>
  </si>
  <si>
    <t xml:space="preserve">                 0.477    0.392    0.229      0.477    0.309      0.069    0.573     0.232     4</t>
  </si>
  <si>
    <t xml:space="preserve">                 0.348    0.241    0.235      0.348    0.280      0.093    0.607     0.227     5</t>
  </si>
  <si>
    <t xml:space="preserve">                 0.273    0.155    0.242      0.273    0.257      0.113    0.646     0.221     6</t>
  </si>
  <si>
    <t xml:space="preserve">Weighted Avg.    0.232    0.173    ?          0.232    ?          ?        0.579     0.212     </t>
  </si>
  <si>
    <t xml:space="preserve">    0   83  570 1840 1212  917 |    a = 1</t>
  </si>
  <si>
    <t xml:space="preserve">    0  236 1376 3858 2246 1417 |    b = 2</t>
  </si>
  <si>
    <t xml:space="preserve">    0  221 1519 4107 2447 1532 |    c = 3</t>
  </si>
  <si>
    <t xml:space="preserve">    0  222 1169 4637 2271 1421 |    d = 4</t>
  </si>
  <si>
    <t xml:space="preserve">    0  208 1107 3134 3021 1203 |    e = 5</t>
  </si>
  <si>
    <t xml:space="preserve">    0  157  996 2687 1674 2074 |    f = 6</t>
  </si>
  <si>
    <t>20160101-20181231</t>
    <phoneticPr fontId="2"/>
  </si>
  <si>
    <t>Correctly Classified Instances       79218               53.0504 %</t>
  </si>
  <si>
    <t>Incorrectly Classified Instances     70108               46.9496 %</t>
  </si>
  <si>
    <t>Kappa statistic                          0.1259</t>
  </si>
  <si>
    <t>Mean absolute error                      0.2095</t>
  </si>
  <si>
    <t>Root mean squared error                  0.3235</t>
  </si>
  <si>
    <t>Relative absolute error                 92.2965 %</t>
  </si>
  <si>
    <t>Root relative squared error             96.0307 %</t>
  </si>
  <si>
    <t xml:space="preserve">Total Number of Instances           149326     </t>
  </si>
  <si>
    <t xml:space="preserve">                 0.940    0.795    0.553      0.940    0.697      0.215    0.685     0.668     1</t>
  </si>
  <si>
    <t xml:space="preserve">                 0.191    0.056    0.390      0.191    0.256      0.185    0.708     0.316     2</t>
  </si>
  <si>
    <t xml:space="preserve">                 0.089    0.023    0.362      0.089    0.143      0.127    0.699     0.256     3</t>
  </si>
  <si>
    <t xml:space="preserve">                 0.063    0.012    0.379      0.063    0.107      0.118    0.696     0.224     4</t>
  </si>
  <si>
    <t xml:space="preserve">                 0.014    0.002    0.310      0.014    0.027      0.055    0.717     0.146     5</t>
  </si>
  <si>
    <t xml:space="preserve">                 0.019    0.002    0.302      0.019    0.036      0.067    0.762     0.124     6</t>
  </si>
  <si>
    <t xml:space="preserve">Weighted Avg.    0.531    0.420    0.461      0.531    0.429      0.174    0.697     0.461     </t>
  </si>
  <si>
    <t xml:space="preserve"> 71816  2680  1106   620   104    76 |     a = 1</t>
  </si>
  <si>
    <t xml:space="preserve"> 17677  4479   767   412    55    65 |     b = 2</t>
  </si>
  <si>
    <t xml:space="preserve"> 15260  1615  1694   312    66    55 |     c = 3</t>
  </si>
  <si>
    <t xml:space="preserve"> 13153  1248   498   998    27    34 |     d = 4</t>
  </si>
  <si>
    <t xml:space="preserve">  7434   814   377   181   126    13 |     e = 5</t>
  </si>
  <si>
    <t xml:space="preserve">  4435   643   243   110    28   105 |     f = 6</t>
  </si>
  <si>
    <t>Correctly Classified Instances       41390               27.7179 %</t>
  </si>
  <si>
    <t>Incorrectly Classified Instances    107936               72.2821 %</t>
  </si>
  <si>
    <t>Kappa statistic                          0.0823</t>
  </si>
  <si>
    <t>Mean absolute error                      0.2662</t>
  </si>
  <si>
    <t>Relative absolute error                 97.5913 %</t>
  </si>
  <si>
    <t>Root relative squared error             98.718  %</t>
  </si>
  <si>
    <t xml:space="preserve">                 0.013    0.015    0.168      0.013    0.025      -0.004   0.538     0.198     1</t>
  </si>
  <si>
    <t xml:space="preserve">                 0.659    0.516    0.287      0.659    0.400      0.123    0.607     0.315     2</t>
  </si>
  <si>
    <t xml:space="preserve">                 0.336    0.228    0.273      0.336    0.301      0.101    0.612     0.268     3</t>
  </si>
  <si>
    <t xml:space="preserve">                 0.192    0.107    0.267      0.192    0.224      0.098    0.637     0.242     4</t>
  </si>
  <si>
    <t xml:space="preserve">                 0.072    0.029    0.254      0.072    0.112      0.077    0.668     0.200     5</t>
  </si>
  <si>
    <t xml:space="preserve">                 0.086    0.025    0.250      0.086    0.127      0.100    0.709     0.181     6</t>
  </si>
  <si>
    <t xml:space="preserve">Weighted Avg.    0.277    0.196    0.252      0.277    0.224      0.084    0.617     0.246     </t>
  </si>
  <si>
    <t xml:space="preserve">   360 14763  6912  3235   911   831 |     a = 1</t>
  </si>
  <si>
    <t xml:space="preserve">   506 23597  6715  3244   906   830 |     b = 2</t>
  </si>
  <si>
    <t xml:space="preserve">   429 14882 10180  3150   868   771 |     c = 3</t>
  </si>
  <si>
    <t xml:space="preserve">   355 12965  5759  4835   624   587 |     d = 4</t>
  </si>
  <si>
    <t xml:space="preserve">   265  9364  4483  2186  1293   365 |     e = 5</t>
  </si>
  <si>
    <t xml:space="preserve">   234  6614  3253  1447   482  1125 |     f = 6</t>
  </si>
  <si>
    <t>Correctly Classified Instances       34742               23.2659 %</t>
  </si>
  <si>
    <t>Incorrectly Classified Instances    114584               76.7341 %</t>
  </si>
  <si>
    <t>Kappa statistic                          0.0601</t>
  </si>
  <si>
    <t>Mean absolute error                      0.2718</t>
  </si>
  <si>
    <t>Relative absolute error                 98.6802 %</t>
  </si>
  <si>
    <t>Root relative squared error             99.3133 %</t>
  </si>
  <si>
    <t xml:space="preserve">                 0.000    0.000    0.000      0.000    0.000      -0.001   0.580     0.122     1</t>
  </si>
  <si>
    <t xml:space="preserve">                 0.032    0.029    0.202      0.032    0.056      0.009    0.540     0.205     2</t>
  </si>
  <si>
    <t xml:space="preserve">                 0.235    0.192    0.231      0.235    0.233      0.042    0.557     0.230     3</t>
  </si>
  <si>
    <t xml:space="preserve">                 0.458    0.371    0.231      0.458    0.307      0.070    0.577     0.236     4</t>
  </si>
  <si>
    <t xml:space="preserve">                 0.278    0.186    0.235      0.278    0.255      0.086    0.611     0.224     5</t>
  </si>
  <si>
    <t xml:space="preserve">                 0.278    0.162    0.240      0.278    0.258      0.109    0.642     0.221     6</t>
  </si>
  <si>
    <t xml:space="preserve">Weighted Avg.    0.233    0.173    0.206      0.233    0.200      0.055    0.583     0.214     </t>
  </si>
  <si>
    <t xml:space="preserve">     0   322  2648  5349  3235  2900 |     a = 1</t>
  </si>
  <si>
    <t xml:space="preserve">     2   885  5765 10863  5266  4523 |     b = 2</t>
  </si>
  <si>
    <t xml:space="preserve">     0   924  6930 11443  5457  4770 |     c = 3</t>
  </si>
  <si>
    <t xml:space="preserve">     1   880  5333 13373  5264  4373 |     d = 4</t>
  </si>
  <si>
    <t xml:space="preserve">     0   737  4853  9004  7090  3860 |     e = 5</t>
  </si>
  <si>
    <t xml:space="preserve">     0   629  4440  7912  3831  6464 |     f = 6</t>
  </si>
  <si>
    <r>
      <t>nation2rate, racer3rate</t>
    </r>
    <r>
      <rPr>
        <sz val="12"/>
        <color theme="1"/>
        <rFont val="ＭＳ Ｐゴシック"/>
        <family val="3"/>
        <charset val="129"/>
        <scheme val="minor"/>
      </rPr>
      <t>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전반적으로</t>
    </r>
    <r>
      <rPr>
        <sz val="12"/>
        <color theme="1"/>
        <rFont val="ＭＳ Ｐゴシック"/>
        <family val="2"/>
        <scheme val="minor"/>
      </rPr>
      <t xml:space="preserve"> nation3ratae</t>
    </r>
    <r>
      <rPr>
        <sz val="12"/>
        <color theme="1"/>
        <rFont val="ＭＳ Ｐゴシック"/>
        <family val="3"/>
        <charset val="129"/>
        <scheme val="minor"/>
      </rPr>
      <t>보다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성능이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떨어지므로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요약은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기재하지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않는다</t>
    </r>
    <r>
      <rPr>
        <sz val="12"/>
        <color theme="1"/>
        <rFont val="ＭＳ Ｐゴシック"/>
        <family val="2"/>
        <scheme val="minor"/>
      </rPr>
      <t>.</t>
    </r>
    <phoneticPr fontId="9"/>
  </si>
  <si>
    <r>
      <t>entry, nationrate</t>
    </r>
    <r>
      <rPr>
        <sz val="12"/>
        <color theme="1"/>
        <rFont val="ＭＳ Ｐゴシック"/>
        <family val="3"/>
        <charset val="129"/>
        <scheme val="minor"/>
      </rPr>
      <t>까지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해본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</t>
    </r>
    <r>
      <rPr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rgb="FFFF0000"/>
        <rFont val="ＭＳ Ｐゴシック"/>
        <family val="2"/>
        <scheme val="minor"/>
      </rPr>
      <t>ClassBalancer</t>
    </r>
    <r>
      <rPr>
        <b/>
        <sz val="12"/>
        <color rgb="FFFF0000"/>
        <rFont val="ＭＳ Ｐゴシック"/>
        <family val="3"/>
        <charset val="129"/>
        <scheme val="minor"/>
      </rPr>
      <t>를</t>
    </r>
    <r>
      <rPr>
        <b/>
        <sz val="12"/>
        <color rgb="FFFF0000"/>
        <rFont val="ＭＳ Ｐゴシック"/>
        <family val="2"/>
        <scheme val="minor"/>
      </rPr>
      <t xml:space="preserve"> </t>
    </r>
    <r>
      <rPr>
        <b/>
        <sz val="12"/>
        <color rgb="FFFF0000"/>
        <rFont val="ＭＳ Ｐゴシック"/>
        <family val="3"/>
        <charset val="129"/>
        <scheme val="minor"/>
      </rPr>
      <t>안쓰는</t>
    </r>
    <r>
      <rPr>
        <b/>
        <sz val="12"/>
        <color rgb="FFFF0000"/>
        <rFont val="ＭＳ Ｐゴシック"/>
        <family val="2"/>
        <scheme val="minor"/>
      </rPr>
      <t xml:space="preserve"> BayesNet</t>
    </r>
    <r>
      <rPr>
        <sz val="12"/>
        <color theme="1"/>
        <rFont val="ＭＳ Ｐゴシック"/>
        <family val="3"/>
        <charset val="129"/>
        <scheme val="minor"/>
      </rPr>
      <t>으로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통일한다</t>
    </r>
    <r>
      <rPr>
        <sz val="12"/>
        <color theme="1"/>
        <rFont val="ＭＳ Ｐゴシック"/>
        <family val="2"/>
        <scheme val="minor"/>
      </rPr>
      <t>.</t>
    </r>
    <phoneticPr fontId="2"/>
  </si>
  <si>
    <r>
      <rPr>
        <b/>
        <sz val="12"/>
        <color rgb="FFFF0000"/>
        <rFont val="ＭＳ Ｐゴシック"/>
        <family val="2"/>
        <scheme val="minor"/>
      </rPr>
      <t>nation3rate</t>
    </r>
    <r>
      <rPr>
        <b/>
        <sz val="12"/>
        <color rgb="FFFF0000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6,3,2,1</t>
    </r>
    <r>
      <rPr>
        <sz val="12"/>
        <color theme="1"/>
        <rFont val="ＭＳ Ｐゴシック"/>
        <family val="3"/>
        <charset val="129"/>
        <scheme val="minor"/>
      </rPr>
      <t>년붙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데이터로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각각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시험해본결과</t>
    </r>
    <r>
      <rPr>
        <sz val="12"/>
        <color rgb="FFFF0000"/>
        <rFont val="ＭＳ Ｐゴシック"/>
        <family val="2"/>
        <scheme val="minor"/>
      </rPr>
      <t xml:space="preserve"> </t>
    </r>
    <r>
      <rPr>
        <b/>
        <sz val="12"/>
        <color rgb="FFFF0000"/>
        <rFont val="ＭＳ Ｐゴシック"/>
        <family val="2"/>
        <scheme val="minor"/>
      </rPr>
      <t>2</t>
    </r>
    <r>
      <rPr>
        <b/>
        <sz val="12"/>
        <color rgb="FFFF0000"/>
        <rFont val="ＭＳ Ｐゴシック"/>
        <family val="3"/>
        <charset val="129"/>
        <scheme val="minor"/>
      </rPr>
      <t>년치데이터로</t>
    </r>
    <r>
      <rPr>
        <b/>
        <sz val="12"/>
        <color rgb="FFFF0000"/>
        <rFont val="ＭＳ Ｐゴシック"/>
        <family val="2"/>
        <scheme val="minor"/>
      </rPr>
      <t xml:space="preserve"> </t>
    </r>
    <r>
      <rPr>
        <b/>
        <sz val="12"/>
        <color rgb="FFFF0000"/>
        <rFont val="ＭＳ Ｐゴシック"/>
        <family val="3"/>
        <charset val="129"/>
        <scheme val="minor"/>
      </rPr>
      <t>모델을</t>
    </r>
    <r>
      <rPr>
        <b/>
        <sz val="12"/>
        <color rgb="FFFF0000"/>
        <rFont val="ＭＳ Ｐゴシック"/>
        <family val="2"/>
        <scheme val="minor"/>
      </rPr>
      <t xml:space="preserve"> </t>
    </r>
    <r>
      <rPr>
        <b/>
        <sz val="12"/>
        <color rgb="FFFF0000"/>
        <rFont val="ＭＳ Ｐゴシック"/>
        <family val="3"/>
        <charset val="129"/>
        <scheme val="minor"/>
      </rPr>
      <t>생성하기로</t>
    </r>
    <r>
      <rPr>
        <b/>
        <sz val="12"/>
        <color rgb="FFFF0000"/>
        <rFont val="ＭＳ Ｐゴシック"/>
        <family val="2"/>
        <scheme val="minor"/>
      </rPr>
      <t xml:space="preserve"> </t>
    </r>
    <r>
      <rPr>
        <b/>
        <sz val="12"/>
        <color rgb="FFFF0000"/>
        <rFont val="ＭＳ Ｐゴシック"/>
        <family val="3"/>
        <charset val="129"/>
        <scheme val="minor"/>
      </rPr>
      <t>한다</t>
    </r>
    <r>
      <rPr>
        <sz val="12"/>
        <color rgb="FFFF0000"/>
        <rFont val="ＭＳ Ｐゴシック"/>
        <family val="2"/>
        <scheme val="minor"/>
      </rPr>
      <t xml:space="preserve">. </t>
    </r>
    <r>
      <rPr>
        <sz val="12"/>
        <color theme="1"/>
        <rFont val="ＭＳ Ｐゴシック"/>
        <family val="3"/>
        <charset val="129"/>
        <scheme val="minor"/>
      </rPr>
      <t>요약은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기재하지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않는다</t>
    </r>
    <phoneticPr fontId="9"/>
  </si>
  <si>
    <t>착순1,2,3이 중복하는 경우의 조합전략은 나중에 만들자. 일단 중복없는 경우만 전 승식에 대해 투표해보자</t>
    <phoneticPr fontId="2"/>
  </si>
  <si>
    <t>nation3rate</t>
    <phoneticPr fontId="2"/>
  </si>
  <si>
    <t>투표6</t>
    <phoneticPr fontId="9"/>
  </si>
  <si>
    <t>정도3</t>
    <phoneticPr fontId="9"/>
  </si>
  <si>
    <t>entry1+nation3rate</t>
    <phoneticPr fontId="2"/>
  </si>
  <si>
    <t>entry1 + nation3winingrate</t>
    <phoneticPr fontId="2"/>
  </si>
  <si>
    <t>Correctly Classified Instances       52683               52.9563 %</t>
  </si>
  <si>
    <t>Incorrectly Classified Instances     46801               47.0437 %</t>
  </si>
  <si>
    <t>Kappa statistic                          0.1924</t>
  </si>
  <si>
    <t>Mean absolute error                      0.1937</t>
  </si>
  <si>
    <t>Root mean squared error                  0.3256</t>
  </si>
  <si>
    <t>Relative absolute error                 86.1229 %</t>
  </si>
  <si>
    <t>Root relative squared error             97.1093 %</t>
  </si>
  <si>
    <t xml:space="preserve">                 0.859    0.602    0.607      0.859    0.711      0.291    0.704     0.692     1</t>
  </si>
  <si>
    <t xml:space="preserve">                 0.313    0.114    0.333      0.313    0.322      0.204    0.701     0.304     2</t>
  </si>
  <si>
    <t xml:space="preserve">                 0.168    0.054    0.310      0.168    0.218      0.150    0.683     0.240     3</t>
  </si>
  <si>
    <t xml:space="preserve">                 0.106    0.031    0.289      0.106    0.155      0.120    0.677     0.206     4</t>
  </si>
  <si>
    <t xml:space="preserve">                 0.035    0.007    0.241      0.035    0.061      0.071    0.685     0.127     5</t>
  </si>
  <si>
    <t xml:space="preserve">                 0.028    0.004    0.202      0.028    0.049      0.063    0.728     0.105     6</t>
  </si>
  <si>
    <t xml:space="preserve">Weighted Avg.    0.530    0.341    0.457      0.530    0.468      0.221    0.698     0.469     </t>
  </si>
  <si>
    <t xml:space="preserve"> 44384  3923  1900  1111   232   140 |     a = 1</t>
  </si>
  <si>
    <t xml:space="preserve">  8488  4774  1103   655   152    90 |     b = 2</t>
  </si>
  <si>
    <t xml:space="preserve">  7641  2065  2115   525   126    92 |     c = 3</t>
  </si>
  <si>
    <t xml:space="preserve">  6707  1716   781  1104    88    57 |     d = 4</t>
  </si>
  <si>
    <t xml:space="preserve">  3720  1083   573   255   203    27 |     e = 5</t>
  </si>
  <si>
    <t xml:space="preserve">  2198   785   353   173    42   103 |     f = 6</t>
  </si>
  <si>
    <t>Correctly Classified Instances       26501               26.6385 %</t>
  </si>
  <si>
    <t>Incorrectly Classified Instances     72983               73.3615 %</t>
  </si>
  <si>
    <t>Kappa statistic                          0.0719</t>
  </si>
  <si>
    <t>Mean absolute error                      0.2641</t>
  </si>
  <si>
    <t>Root mean squared error                  0.3677</t>
  </si>
  <si>
    <t>Relative absolute error                 96.9218 %</t>
  </si>
  <si>
    <t>Root relative squared error             99.6047 %</t>
  </si>
  <si>
    <t xml:space="preserve">                 0.075    0.070    0.189      0.075    0.107      0.008    0.525     0.191     1</t>
  </si>
  <si>
    <t xml:space="preserve">                 0.592    0.466    0.289      0.592    0.388      0.108    0.597     0.303     2</t>
  </si>
  <si>
    <t xml:space="preserve">                 0.300    0.215    0.265      0.300    0.281      0.081    0.585     0.254     3</t>
  </si>
  <si>
    <t xml:space="preserve">                 0.189    0.114    0.251      0.189    0.216      0.084    0.613     0.227     4</t>
  </si>
  <si>
    <t xml:space="preserve">                 0.084    0.039    0.225      0.084    0.122      0.070    0.640     0.182     5</t>
  </si>
  <si>
    <t xml:space="preserve">                 0.075    0.025    0.223      0.075    0.113      0.084    0.676     0.161     6</t>
  </si>
  <si>
    <t xml:space="preserve">Weighted Avg.    0.266    0.195    0.246      0.266    0.231      0.074    0.596     0.233     </t>
  </si>
  <si>
    <t xml:space="preserve">  1326  8855  4093  2196   763   507 |     a = 1</t>
  </si>
  <si>
    <t xml:space="preserve">  1656 14252  4426  2394   817   515 |     b = 2</t>
  </si>
  <si>
    <t xml:space="preserve">  1396  9171  6115  2346   815   566 |     c = 3</t>
  </si>
  <si>
    <t xml:space="preserve">  1142  7663  3719  3162   648   403 |     d = 4</t>
  </si>
  <si>
    <t xml:space="preserve">   861  5548  2755  1497   998   269 |     e = 5</t>
  </si>
  <si>
    <t xml:space="preserve">   643  3911  2001  1009   398   648 |     f = 6</t>
  </si>
  <si>
    <t>Correctly Classified Instances       21742               21.8548 %</t>
  </si>
  <si>
    <t>Incorrectly Classified Instances     77742               78.1452 %</t>
  </si>
  <si>
    <t>Kappa statistic                          0.0426</t>
  </si>
  <si>
    <t>Mean absolute error                      0.2711</t>
  </si>
  <si>
    <t>Root mean squared error                  0.3714</t>
  </si>
  <si>
    <t>Relative absolute error                 98.4626 %</t>
  </si>
  <si>
    <t>Root relative squared error            100.1041 %</t>
  </si>
  <si>
    <t xml:space="preserve">                 0.010    0.008    0.116      0.010    0.019      0.007    0.548     0.110     1</t>
  </si>
  <si>
    <t xml:space="preserve">                 0.162    0.145    0.202      0.162    0.179      0.018    0.522     0.198     2</t>
  </si>
  <si>
    <t xml:space="preserve">                 0.316    0.274    0.220      0.316    0.260      0.037    0.546     0.220     3</t>
  </si>
  <si>
    <t xml:space="preserve">                 0.288    0.241    0.225      0.288    0.253      0.043    0.551     0.222     4</t>
  </si>
  <si>
    <t xml:space="preserve">                 0.215    0.156    0.223      0.215    0.219      0.060    0.581     0.210     5</t>
  </si>
  <si>
    <t xml:space="preserve">                 0.206    0.133    0.222      0.206    0.213      0.075    0.617     0.207     6</t>
  </si>
  <si>
    <t xml:space="preserve">Weighted Avg.    0.219    0.176    0.209      0.219    0.206      0.042    0.560     0.202     </t>
  </si>
  <si>
    <t xml:space="preserve">   97 1317 2543 2281 1640 1561 |    a = 1</t>
  </si>
  <si>
    <t xml:space="preserve">  154 2977 5182 4585 3010 2503 |    b = 2</t>
  </si>
  <si>
    <t xml:space="preserve">  144 2849 6181 4907 2913 2562 |    c = 3</t>
  </si>
  <si>
    <t xml:space="preserve">  162 2941 5296 5615 3003 2447 |    d = 4</t>
  </si>
  <si>
    <t xml:space="preserve">  138 2544 4612 4037 3687 2115 |    e = 5</t>
  </si>
  <si>
    <t xml:space="preserve">  139 2143 4241 3487 2286 3185 |    f = 6</t>
  </si>
  <si>
    <r>
      <t>entry</t>
    </r>
    <r>
      <rPr>
        <sz val="12"/>
        <color theme="1"/>
        <rFont val="ＭＳ Ｐゴシック"/>
        <family val="3"/>
        <charset val="129"/>
        <scheme val="minor"/>
      </rPr>
      <t>일부와</t>
    </r>
    <r>
      <rPr>
        <sz val="12"/>
        <color theme="1"/>
        <rFont val="ＭＳ Ｐゴシック"/>
        <family val="2"/>
        <scheme val="minor"/>
      </rPr>
      <t xml:space="preserve"> nation3rate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혼합했지만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결과는</t>
    </r>
    <r>
      <rPr>
        <sz val="12"/>
        <color theme="1"/>
        <rFont val="ＭＳ Ｐゴシック"/>
        <family val="2"/>
        <scheme val="minor"/>
      </rPr>
      <t xml:space="preserve"> nation3ratre</t>
    </r>
    <r>
      <rPr>
        <sz val="12"/>
        <color theme="1"/>
        <rFont val="ＭＳ Ｐゴシック"/>
        <family val="3"/>
        <charset val="129"/>
        <scheme val="minor"/>
      </rPr>
      <t>만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못했다</t>
    </r>
    <r>
      <rPr>
        <sz val="12"/>
        <color theme="1"/>
        <rFont val="ＭＳ Ｐゴシック"/>
        <family val="2"/>
        <scheme val="minor"/>
      </rPr>
      <t>.</t>
    </r>
    <phoneticPr fontId="9"/>
  </si>
  <si>
    <r>
      <t>nation3rate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6,3,2,1</t>
    </r>
    <r>
      <rPr>
        <sz val="12"/>
        <color theme="1"/>
        <rFont val="ＭＳ Ｐゴシック"/>
        <family val="3"/>
        <charset val="129"/>
        <scheme val="minor"/>
      </rPr>
      <t>년붙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데이터로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각각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시험해본결과</t>
    </r>
    <r>
      <rPr>
        <sz val="12"/>
        <color theme="1"/>
        <rFont val="ＭＳ Ｐゴシック"/>
        <family val="2"/>
        <scheme val="minor"/>
      </rPr>
      <t xml:space="preserve"> 2</t>
    </r>
    <r>
      <rPr>
        <sz val="12"/>
        <color theme="1"/>
        <rFont val="ＭＳ Ｐゴシック"/>
        <family val="3"/>
        <charset val="129"/>
        <scheme val="minor"/>
      </rPr>
      <t>년치데이터로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생성하기로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한다</t>
    </r>
    <r>
      <rPr>
        <sz val="12"/>
        <color theme="1"/>
        <rFont val="ＭＳ Ｐゴシック"/>
        <family val="2"/>
        <scheme val="minor"/>
      </rPr>
      <t xml:space="preserve">. </t>
    </r>
    <r>
      <rPr>
        <sz val="12"/>
        <color theme="1"/>
        <rFont val="ＭＳ Ｐゴシック"/>
        <family val="3"/>
        <charset val="129"/>
        <scheme val="minor"/>
      </rPr>
      <t>요약은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기재하지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않는다</t>
    </r>
    <phoneticPr fontId="9"/>
  </si>
  <si>
    <r>
      <t>nation2rate, racer3rate</t>
    </r>
    <r>
      <rPr>
        <sz val="12"/>
        <color theme="1"/>
        <rFont val="ＭＳ Ｐゴシック"/>
        <family val="3"/>
        <charset val="129"/>
        <scheme val="minor"/>
      </rPr>
      <t>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전반적으로</t>
    </r>
    <r>
      <rPr>
        <sz val="12"/>
        <color theme="1"/>
        <rFont val="ＭＳ Ｐゴシック"/>
        <family val="2"/>
        <scheme val="minor"/>
      </rPr>
      <t xml:space="preserve"> nation3ratae</t>
    </r>
    <r>
      <rPr>
        <sz val="12"/>
        <color theme="1"/>
        <rFont val="ＭＳ Ｐゴシック"/>
        <family val="3"/>
        <charset val="129"/>
        <scheme val="minor"/>
      </rPr>
      <t>보다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성능이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떨어지므로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요약은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기재하지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않는다</t>
    </r>
    <r>
      <rPr>
        <sz val="12"/>
        <color theme="1"/>
        <rFont val="ＭＳ Ｐゴシック"/>
        <family val="2"/>
        <scheme val="minor"/>
      </rPr>
      <t>.</t>
    </r>
    <phoneticPr fontId="9"/>
  </si>
  <si>
    <t>2years</t>
    <phoneticPr fontId="9"/>
  </si>
  <si>
    <t>entry2+nation3rate</t>
    <phoneticPr fontId="2"/>
  </si>
  <si>
    <t>BayesNet</t>
    <phoneticPr fontId="2"/>
  </si>
  <si>
    <t>entry1+nation3rate</t>
    <phoneticPr fontId="2"/>
  </si>
  <si>
    <t>2years</t>
    <phoneticPr fontId="9"/>
  </si>
  <si>
    <t>entry3+nation3rate</t>
    <phoneticPr fontId="2"/>
  </si>
  <si>
    <t>X</t>
    <phoneticPr fontId="9"/>
  </si>
  <si>
    <t>NaiveBayesSimple</t>
    <phoneticPr fontId="2"/>
  </si>
  <si>
    <t>entry</t>
    <phoneticPr fontId="2"/>
  </si>
  <si>
    <t>ClassBalancer</t>
    <phoneticPr fontId="2"/>
  </si>
  <si>
    <t>nationrate</t>
    <phoneticPr fontId="2"/>
  </si>
  <si>
    <t>데이터기간</t>
    <phoneticPr fontId="9"/>
  </si>
  <si>
    <t>투표5</t>
    <phoneticPr fontId="9"/>
  </si>
  <si>
    <t>투표2</t>
    <phoneticPr fontId="9"/>
  </si>
  <si>
    <t>정도4</t>
    <phoneticPr fontId="9"/>
  </si>
  <si>
    <t>정도1</t>
    <phoneticPr fontId="9"/>
  </si>
  <si>
    <t>조합</t>
    <phoneticPr fontId="2"/>
  </si>
  <si>
    <t>실험전략</t>
    <phoneticPr fontId="2"/>
  </si>
  <si>
    <t>모델</t>
    <phoneticPr fontId="2"/>
  </si>
  <si>
    <t>리그레션(철판도)</t>
    <phoneticPr fontId="2"/>
  </si>
  <si>
    <t>속성</t>
    <phoneticPr fontId="2"/>
  </si>
  <si>
    <t>일반속성 : 예(와꾸1~6의 3연대율)</t>
    <phoneticPr fontId="2"/>
  </si>
  <si>
    <t>복합속성 : 복수개의 속성을 우선도별로 자릿수 배치한 복합 수치 (예) 전국3연대율2자리 + 당지3연대율2자리 등등</t>
    <phoneticPr fontId="2"/>
  </si>
  <si>
    <r>
      <t xml:space="preserve">3. </t>
    </r>
    <r>
      <rPr>
        <sz val="12"/>
        <color theme="1"/>
        <rFont val="ＭＳ Ｐゴシック"/>
        <family val="3"/>
        <charset val="129"/>
        <scheme val="minor"/>
      </rPr>
      <t>나만의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출주표</t>
    </r>
    <r>
      <rPr>
        <sz val="12"/>
        <color theme="1"/>
        <rFont val="ＭＳ Ｐゴシック"/>
        <family val="2"/>
        <scheme val="minor"/>
      </rPr>
      <t xml:space="preserve"> + </t>
    </r>
    <r>
      <rPr>
        <sz val="12"/>
        <color theme="1"/>
        <rFont val="ＭＳ Ｐゴシック"/>
        <family val="3"/>
        <charset val="129"/>
        <scheme val="minor"/>
      </rPr>
      <t>패턴별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phoneticPr fontId="2"/>
  </si>
  <si>
    <r>
      <t>나만의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출주표</t>
    </r>
    <r>
      <rPr>
        <sz val="12"/>
        <color theme="1"/>
        <rFont val="ＭＳ Ｐゴシック"/>
        <family val="3"/>
        <charset val="129"/>
        <scheme val="minor"/>
      </rPr>
      <t xml:space="preserve"> = </t>
    </r>
    <r>
      <rPr>
        <sz val="12"/>
        <color theme="1"/>
        <rFont val="ＭＳ Ｐゴシック"/>
        <family val="3"/>
        <charset val="129"/>
        <scheme val="minor"/>
      </rPr>
      <t>각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선수의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시작와꾸별</t>
    </r>
    <r>
      <rPr>
        <sz val="12"/>
        <color theme="1"/>
        <rFont val="ＭＳ Ｐゴシック"/>
        <family val="3"/>
        <charset val="129"/>
        <scheme val="minor"/>
      </rPr>
      <t xml:space="preserve"> 3</t>
    </r>
    <r>
      <rPr>
        <sz val="12"/>
        <color theme="1"/>
        <rFont val="ＭＳ Ｐゴシック"/>
        <family val="3"/>
        <charset val="129"/>
        <scheme val="minor"/>
      </rPr>
      <t>연대율</t>
    </r>
    <phoneticPr fontId="2"/>
  </si>
  <si>
    <r>
      <t>학습</t>
    </r>
    <r>
      <rPr>
        <sz val="12"/>
        <color theme="1"/>
        <rFont val="ＭＳ Ｐゴシック"/>
        <family val="2"/>
        <scheme val="minor"/>
      </rPr>
      <t xml:space="preserve"> = </t>
    </r>
    <r>
      <rPr>
        <sz val="12"/>
        <color theme="1"/>
        <rFont val="ＭＳ Ｐゴシック"/>
        <family val="3"/>
        <charset val="129"/>
        <scheme val="minor"/>
      </rPr>
      <t>와꾸</t>
    </r>
    <r>
      <rPr>
        <sz val="12"/>
        <color theme="1"/>
        <rFont val="ＭＳ Ｐゴシック"/>
        <family val="2"/>
        <scheme val="minor"/>
      </rPr>
      <t>1</t>
    </r>
    <r>
      <rPr>
        <sz val="12"/>
        <color theme="1"/>
        <rFont val="ＭＳ Ｐゴシック"/>
        <family val="3"/>
        <charset val="129"/>
        <scheme val="minor"/>
      </rPr>
      <t>부터</t>
    </r>
    <r>
      <rPr>
        <sz val="12"/>
        <color theme="1"/>
        <rFont val="ＭＳ Ｐゴシック"/>
        <family val="2"/>
        <scheme val="minor"/>
      </rPr>
      <t>6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각종속성</t>
    </r>
    <r>
      <rPr>
        <sz val="12"/>
        <color theme="1"/>
        <rFont val="ＭＳ Ｐゴシック"/>
        <family val="2"/>
        <scheme val="minor"/>
      </rPr>
      <t xml:space="preserve">  class=</t>
    </r>
    <r>
      <rPr>
        <sz val="12"/>
        <color theme="1"/>
        <rFont val="ＭＳ Ｐゴシック"/>
        <family val="3"/>
        <charset val="129"/>
        <scheme val="minor"/>
      </rPr>
      <t>구미방</t>
    </r>
    <r>
      <rPr>
        <sz val="12"/>
        <color theme="1"/>
        <rFont val="ＭＳ Ｐゴシック"/>
        <family val="2"/>
        <scheme val="minor"/>
      </rPr>
      <t>123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결과옺즈</t>
    </r>
    <phoneticPr fontId="2"/>
  </si>
  <si>
    <t>리그레션(철판도확장)</t>
    <phoneticPr fontId="2"/>
  </si>
  <si>
    <t>의미 = 해당 레이스의 철판도.   모델 결과에 대해 리그레선결과로 피봇분석한다.</t>
    <phoneticPr fontId="2"/>
  </si>
  <si>
    <t>학습 = 와꾸1부터6의 각종속성  class=1부터6으로부터 시작하는 여섯가지 대표 구미방(빈도수가 가장 많은)의 결과옺즈   (예) 123=인니게도   431=마꾸리도</t>
    <phoneticPr fontId="2"/>
  </si>
  <si>
    <r>
      <t xml:space="preserve">1. </t>
    </r>
    <r>
      <rPr>
        <sz val="12"/>
        <color theme="1"/>
        <rFont val="ＭＳ Ｐゴシック"/>
        <family val="3"/>
        <charset val="129"/>
        <scheme val="minor"/>
      </rPr>
      <t>알고리즘</t>
    </r>
    <phoneticPr fontId="2"/>
  </si>
  <si>
    <r>
      <t xml:space="preserve">2. </t>
    </r>
    <r>
      <rPr>
        <sz val="12"/>
        <color theme="1"/>
        <rFont val="ＭＳ Ｐゴシック"/>
        <family val="3"/>
        <charset val="129"/>
        <scheme val="minor"/>
      </rPr>
      <t>학습데이터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일수</t>
    </r>
    <phoneticPr fontId="2"/>
  </si>
  <si>
    <r>
      <t xml:space="preserve">3. </t>
    </r>
    <r>
      <rPr>
        <sz val="12"/>
        <color theme="1"/>
        <rFont val="ＭＳ Ｐゴシック"/>
        <family val="3"/>
        <charset val="129"/>
        <scheme val="minor"/>
      </rPr>
      <t>학습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간격</t>
    </r>
    <phoneticPr fontId="2"/>
  </si>
  <si>
    <r>
      <t xml:space="preserve">1. </t>
    </r>
    <r>
      <rPr>
        <sz val="12"/>
        <color theme="1"/>
        <rFont val="ＭＳ Ｐゴシック"/>
        <family val="3"/>
        <charset val="129"/>
        <scheme val="minor"/>
      </rPr>
      <t>패턴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phoneticPr fontId="2"/>
  </si>
  <si>
    <r>
      <t xml:space="preserve">2. </t>
    </r>
    <r>
      <rPr>
        <sz val="12"/>
        <color theme="1"/>
        <rFont val="ＭＳ Ｐゴシック"/>
        <family val="3"/>
        <charset val="129"/>
        <scheme val="minor"/>
      </rPr>
      <t>패턴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</t>
    </r>
    <r>
      <rPr>
        <sz val="12"/>
        <color theme="1"/>
        <rFont val="ＭＳ Ｐゴシック"/>
        <family val="3"/>
        <charset val="129"/>
        <scheme val="minor"/>
      </rPr>
      <t xml:space="preserve"> + </t>
    </r>
    <r>
      <rPr>
        <sz val="12"/>
        <color theme="1"/>
        <rFont val="ＭＳ Ｐゴシック"/>
        <family val="3"/>
        <charset val="129"/>
        <scheme val="minor"/>
      </rPr>
      <t>리그레션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</t>
    </r>
    <phoneticPr fontId="2"/>
  </si>
  <si>
    <r>
      <t>의미</t>
    </r>
    <r>
      <rPr>
        <sz val="12"/>
        <color theme="1"/>
        <rFont val="ＭＳ Ｐゴシック"/>
        <family val="2"/>
        <scheme val="minor"/>
      </rPr>
      <t xml:space="preserve"> = </t>
    </r>
    <r>
      <rPr>
        <sz val="12"/>
        <color theme="1"/>
        <rFont val="ＭＳ Ｐゴシック"/>
        <family val="3"/>
        <charset val="129"/>
        <scheme val="minor"/>
      </rPr>
      <t>패턴모델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결과구미방에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매칭하는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여섯가지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대표구미방별로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리그세션결과를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피봇분석한다</t>
    </r>
    <phoneticPr fontId="2"/>
  </si>
  <si>
    <t>실행</t>
    <phoneticPr fontId="2"/>
  </si>
  <si>
    <t>투표방식</t>
    <phoneticPr fontId="2"/>
  </si>
  <si>
    <r>
      <t>1,2,3</t>
    </r>
    <r>
      <rPr>
        <sz val="12"/>
        <color theme="1"/>
        <rFont val="ＭＳ Ｐゴシック"/>
        <family val="3"/>
        <charset val="129"/>
        <scheme val="minor"/>
      </rPr>
      <t>착</t>
    </r>
    <r>
      <rPr>
        <sz val="12"/>
        <color theme="1"/>
        <rFont val="ＭＳ Ｐゴシック"/>
        <family val="2"/>
        <scheme val="minor"/>
      </rPr>
      <t xml:space="preserve"> AND </t>
    </r>
    <r>
      <rPr>
        <sz val="12"/>
        <color theme="1"/>
        <rFont val="ＭＳ Ｐゴシック"/>
        <family val="3"/>
        <charset val="129"/>
        <scheme val="minor"/>
      </rPr>
      <t>조합</t>
    </r>
    <phoneticPr fontId="2"/>
  </si>
  <si>
    <t>박스투표</t>
    <phoneticPr fontId="2"/>
  </si>
  <si>
    <t>포메이션투표</t>
    <phoneticPr fontId="2"/>
  </si>
  <si>
    <t>학습검증기간</t>
    <phoneticPr fontId="2"/>
  </si>
  <si>
    <t>예측검증기간</t>
    <phoneticPr fontId="2"/>
  </si>
  <si>
    <t xml:space="preserve">패턴별 모델 결과와  패턴없을모델 -&gt; 패턴별 피봇결과를 비교해보자 </t>
    <phoneticPr fontId="2"/>
  </si>
  <si>
    <t>장, 레이스, 턴, alevel카운드</t>
    <phoneticPr fontId="2"/>
  </si>
  <si>
    <t>20191115</t>
    <phoneticPr fontId="2"/>
  </si>
  <si>
    <t>20191117</t>
    <phoneticPr fontId="2"/>
  </si>
  <si>
    <t>1. 패턴모델로 높은 적중율,수익율의 승식,구미방 후보를 추출한다</t>
    <phoneticPr fontId="2"/>
  </si>
  <si>
    <t>2. 해당 후보구미방에 대해 확정옺즈를 리그레션으로 예측한다</t>
    <phoneticPr fontId="2"/>
  </si>
  <si>
    <t>3. 예측확정옺즈와 적중율을 곱하여 흑자인 경우에 투표한다.</t>
    <phoneticPr fontId="2"/>
  </si>
  <si>
    <t>실험전략-조합2의 진행방향</t>
    <phoneticPr fontId="2"/>
  </si>
  <si>
    <r>
      <t>race_model_result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패턴컬럼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추가한다</t>
    </r>
    <phoneticPr fontId="2"/>
  </si>
  <si>
    <r>
      <t>2F, 3F</t>
    </r>
    <r>
      <rPr>
        <sz val="12"/>
        <color theme="1"/>
        <rFont val="ＭＳ Ｐゴシック"/>
        <family val="3"/>
        <charset val="129"/>
        <scheme val="minor"/>
      </rPr>
      <t>투표로직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수정한다</t>
    </r>
    <phoneticPr fontId="2"/>
  </si>
  <si>
    <r>
      <t>descrip</t>
    </r>
    <r>
      <rPr>
        <sz val="12"/>
        <color theme="1"/>
        <rFont val="ＭＳ Ｐゴシック"/>
        <family val="3"/>
        <charset val="129"/>
        <scheme val="minor"/>
      </rPr>
      <t>컬럼수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줄일것</t>
    </r>
    <phoneticPr fontId="2"/>
  </si>
  <si>
    <t>turn+raceno</t>
    <phoneticPr fontId="2"/>
  </si>
  <si>
    <t>0012</t>
    <phoneticPr fontId="2"/>
  </si>
  <si>
    <t>20191122</t>
    <phoneticPr fontId="2"/>
  </si>
  <si>
    <t xml:space="preserve">통계 프로시져 작성 </t>
    <phoneticPr fontId="2"/>
  </si>
  <si>
    <r>
      <t>핕터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프로시져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작성</t>
    </r>
    <phoneticPr fontId="2"/>
  </si>
  <si>
    <t>포메이션투표로직</t>
    <phoneticPr fontId="2"/>
  </si>
  <si>
    <r>
      <t>필터드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베이즈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실험</t>
    </r>
    <phoneticPr fontId="2"/>
  </si>
  <si>
    <r>
      <t>ranknationrate와</t>
    </r>
    <r>
      <rPr>
        <sz val="12"/>
        <color theme="1"/>
        <rFont val="ＭＳ Ｐゴシック"/>
        <family val="2"/>
        <scheme val="minor"/>
      </rPr>
      <t xml:space="preserve"> entry </t>
    </r>
    <r>
      <rPr>
        <sz val="12"/>
        <color theme="1"/>
        <rFont val="ＭＳ Ｐゴシック"/>
        <family val="3"/>
        <charset val="129"/>
        <scheme val="minor"/>
      </rPr>
      <t>속성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비교</t>
    </r>
    <phoneticPr fontId="2"/>
  </si>
  <si>
    <r>
      <t>승리방식별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탑</t>
    </r>
    <r>
      <rPr>
        <sz val="12"/>
        <color theme="1"/>
        <rFont val="ＭＳ Ｐゴシック"/>
        <family val="2"/>
        <scheme val="minor"/>
      </rPr>
      <t>20%</t>
    </r>
    <r>
      <rPr>
        <sz val="12"/>
        <color theme="1"/>
        <rFont val="ＭＳ Ｐゴシック"/>
        <family val="3"/>
        <charset val="129"/>
        <scheme val="minor"/>
      </rPr>
      <t>테이블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작성</t>
    </r>
    <phoneticPr fontId="2"/>
  </si>
  <si>
    <r>
      <rPr>
        <sz val="12"/>
        <color theme="1"/>
        <rFont val="ＭＳ Ｐゴシック"/>
        <family val="2"/>
        <scheme val="minor"/>
      </rPr>
      <t>(</t>
    </r>
    <r>
      <rPr>
        <sz val="12"/>
        <color theme="1"/>
        <rFont val="ＭＳ Ｐゴシック"/>
        <family val="3"/>
        <charset val="129"/>
        <scheme val="minor"/>
      </rPr>
      <t>대표</t>
    </r>
    <r>
      <rPr>
        <sz val="12"/>
        <color theme="1"/>
        <rFont val="ＭＳ Ｐゴシック"/>
        <family val="2"/>
        <scheme val="minor"/>
      </rPr>
      <t>)</t>
    </r>
    <r>
      <rPr>
        <sz val="12"/>
        <color theme="1"/>
        <rFont val="ＭＳ Ｐゴシック"/>
        <family val="3"/>
        <charset val="129"/>
        <scheme val="minor"/>
      </rPr>
      <t>구미방별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옺즈</t>
    </r>
    <r>
      <rPr>
        <sz val="12"/>
        <color theme="1"/>
        <rFont val="ＭＳ Ｐゴシック"/>
        <family val="2"/>
        <scheme val="minor"/>
      </rPr>
      <t>,</t>
    </r>
    <r>
      <rPr>
        <sz val="12"/>
        <color theme="1"/>
        <rFont val="ＭＳ Ｐゴシック"/>
        <family val="3"/>
        <charset val="129"/>
        <scheme val="minor"/>
      </rPr>
      <t>옺즈랭크리그레션</t>
    </r>
    <phoneticPr fontId="2"/>
  </si>
  <si>
    <r>
      <t>필터드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시뮬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프로시져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작성</t>
    </r>
    <phoneticPr fontId="2"/>
  </si>
  <si>
    <r>
      <t>nationlocalrate</t>
    </r>
    <r>
      <rPr>
        <sz val="12"/>
        <color theme="1"/>
        <rFont val="ＭＳ Ｐゴシック"/>
        <family val="3"/>
        <charset val="129"/>
        <scheme val="minor"/>
      </rPr>
      <t>속성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실험</t>
    </r>
    <r>
      <rPr>
        <sz val="12"/>
        <color theme="1"/>
        <rFont val="ＭＳ Ｐゴシック"/>
        <family val="2"/>
        <scheme val="minor"/>
      </rPr>
      <t xml:space="preserve"> - nation</t>
    </r>
    <r>
      <rPr>
        <sz val="12"/>
        <color theme="1"/>
        <rFont val="ＭＳ Ｐゴシック"/>
        <family val="3"/>
        <charset val="129"/>
        <scheme val="minor"/>
      </rPr>
      <t>두자리</t>
    </r>
    <r>
      <rPr>
        <sz val="12"/>
        <color theme="1"/>
        <rFont val="ＭＳ Ｐゴシック"/>
        <family val="2"/>
        <scheme val="minor"/>
      </rPr>
      <t xml:space="preserve"> local</t>
    </r>
    <r>
      <rPr>
        <sz val="12"/>
        <color theme="1"/>
        <rFont val="ＭＳ Ｐゴシック"/>
        <family val="3"/>
        <charset val="129"/>
        <scheme val="minor"/>
      </rPr>
      <t>네자리</t>
    </r>
    <phoneticPr fontId="2"/>
  </si>
  <si>
    <t>all속성실험</t>
    <phoneticPr fontId="2"/>
  </si>
  <si>
    <r>
      <t>j45모델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실험</t>
    </r>
    <phoneticPr fontId="2"/>
  </si>
  <si>
    <r>
      <t>딥러닝모델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실험</t>
    </r>
    <phoneticPr fontId="2"/>
  </si>
  <si>
    <t>20191123</t>
    <phoneticPr fontId="2"/>
  </si>
  <si>
    <r>
      <t>필터모델</t>
    </r>
    <r>
      <rPr>
        <strike/>
        <sz val="12"/>
        <color theme="1"/>
        <rFont val="ＭＳ Ｐゴシック"/>
        <family val="2"/>
        <scheme val="minor"/>
      </rPr>
      <t xml:space="preserve"> </t>
    </r>
    <r>
      <rPr>
        <strike/>
        <sz val="12"/>
        <color theme="1"/>
        <rFont val="ＭＳ Ｐゴシック"/>
        <family val="3"/>
        <charset val="129"/>
        <scheme val="minor"/>
      </rPr>
      <t>생성기</t>
    </r>
    <r>
      <rPr>
        <strike/>
        <sz val="12"/>
        <color theme="1"/>
        <rFont val="ＭＳ Ｐゴシック"/>
        <family val="2"/>
        <scheme val="minor"/>
      </rPr>
      <t xml:space="preserve"> </t>
    </r>
    <phoneticPr fontId="2"/>
  </si>
  <si>
    <r>
      <t>리그레션</t>
    </r>
    <r>
      <rPr>
        <strike/>
        <sz val="12"/>
        <color theme="1"/>
        <rFont val="ＭＳ Ｐゴシック"/>
        <family val="2"/>
        <scheme val="minor"/>
      </rPr>
      <t xml:space="preserve"> </t>
    </r>
    <r>
      <rPr>
        <strike/>
        <sz val="12"/>
        <color theme="1"/>
        <rFont val="ＭＳ Ｐゴシック"/>
        <family val="3"/>
        <charset val="129"/>
        <scheme val="minor"/>
      </rPr>
      <t>모델</t>
    </r>
    <r>
      <rPr>
        <strike/>
        <sz val="12"/>
        <color theme="1"/>
        <rFont val="ＭＳ Ｐゴシック"/>
        <family val="2"/>
        <scheme val="minor"/>
      </rPr>
      <t xml:space="preserve"> </t>
    </r>
    <r>
      <rPr>
        <strike/>
        <sz val="12"/>
        <color theme="1"/>
        <rFont val="ＭＳ Ｐゴシック"/>
        <family val="3"/>
        <charset val="129"/>
        <scheme val="minor"/>
      </rPr>
      <t>생성기</t>
    </r>
    <r>
      <rPr>
        <strike/>
        <sz val="12"/>
        <color theme="1"/>
        <rFont val="ＭＳ Ｐゴシック"/>
        <family val="2"/>
        <scheme val="minor"/>
      </rPr>
      <t xml:space="preserve"> </t>
    </r>
    <r>
      <rPr>
        <strike/>
        <sz val="12"/>
        <color theme="1"/>
        <rFont val="ＭＳ Ｐゴシック"/>
        <family val="3"/>
        <charset val="129"/>
        <scheme val="minor"/>
      </rPr>
      <t>개발</t>
    </r>
    <phoneticPr fontId="2"/>
  </si>
  <si>
    <t>통계 프로시져를 배치파일로 작성</t>
    <phoneticPr fontId="2"/>
  </si>
  <si>
    <r>
      <t>ym속성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실험</t>
    </r>
    <phoneticPr fontId="2"/>
  </si>
  <si>
    <t>0001</t>
    <phoneticPr fontId="2"/>
  </si>
  <si>
    <t>직전옺즈 안들어간 버그 수정할 것</t>
    <phoneticPr fontId="2"/>
  </si>
  <si>
    <t>20191125</t>
    <phoneticPr fontId="2"/>
  </si>
  <si>
    <t>랭크모델 성향분석 : C:\Dev\workspace\Oxygen\pod_boatrace_test\experiment\expr02\csv_analyze\file_source.xlsx</t>
    <phoneticPr fontId="2"/>
  </si>
  <si>
    <t>plus_days_rate</t>
    <phoneticPr fontId="2"/>
  </si>
  <si>
    <t>plus_month_rate</t>
    <phoneticPr fontId="2"/>
  </si>
  <si>
    <t>incomerate</t>
    <phoneticPr fontId="2"/>
  </si>
  <si>
    <t>incomeamt</t>
    <phoneticPr fontId="2"/>
  </si>
  <si>
    <t>hitrate</t>
    <phoneticPr fontId="2"/>
  </si>
  <si>
    <t>1T</t>
    <phoneticPr fontId="2"/>
  </si>
  <si>
    <t>2F</t>
    <phoneticPr fontId="2"/>
  </si>
  <si>
    <t>1*</t>
    <phoneticPr fontId="2"/>
  </si>
  <si>
    <t>2*</t>
    <phoneticPr fontId="2"/>
  </si>
  <si>
    <t>2T</t>
    <phoneticPr fontId="2"/>
  </si>
  <si>
    <t>2*</t>
    <phoneticPr fontId="2"/>
  </si>
  <si>
    <t>3F</t>
    <phoneticPr fontId="2"/>
  </si>
  <si>
    <t>2*</t>
    <phoneticPr fontId="2"/>
  </si>
  <si>
    <t>3T</t>
    <phoneticPr fontId="2"/>
  </si>
  <si>
    <t>16, 20</t>
    <phoneticPr fontId="2"/>
  </si>
  <si>
    <t>3, 15</t>
    <phoneticPr fontId="2"/>
  </si>
  <si>
    <t>16,</t>
    <phoneticPr fontId="2"/>
  </si>
  <si>
    <t>23,</t>
    <phoneticPr fontId="2"/>
  </si>
  <si>
    <t>11,</t>
    <phoneticPr fontId="2"/>
  </si>
  <si>
    <t>9, 16</t>
    <phoneticPr fontId="2"/>
  </si>
  <si>
    <t>8, 15</t>
    <phoneticPr fontId="2"/>
  </si>
  <si>
    <t>1,3</t>
    <phoneticPr fontId="2"/>
  </si>
  <si>
    <t>3,</t>
    <phoneticPr fontId="2"/>
  </si>
  <si>
    <t>2*</t>
    <phoneticPr fontId="2"/>
  </si>
  <si>
    <t>14, 23</t>
    <phoneticPr fontId="2"/>
  </si>
  <si>
    <t>18, 22</t>
    <phoneticPr fontId="2"/>
  </si>
  <si>
    <t>1, 15</t>
    <phoneticPr fontId="2"/>
  </si>
  <si>
    <t>6, 20</t>
    <phoneticPr fontId="2"/>
  </si>
  <si>
    <t>21,</t>
    <phoneticPr fontId="2"/>
  </si>
  <si>
    <t>15,</t>
    <phoneticPr fontId="2"/>
  </si>
  <si>
    <t>22,</t>
    <phoneticPr fontId="2"/>
  </si>
  <si>
    <t>6, 19</t>
    <phoneticPr fontId="2"/>
  </si>
  <si>
    <t>3, 6</t>
    <phoneticPr fontId="2"/>
  </si>
  <si>
    <t>13,</t>
    <phoneticPr fontId="2"/>
  </si>
  <si>
    <t>5, 14</t>
    <phoneticPr fontId="2"/>
  </si>
  <si>
    <t>1, 11, 13</t>
    <phoneticPr fontId="2"/>
  </si>
  <si>
    <t>3, 5</t>
    <phoneticPr fontId="2"/>
  </si>
  <si>
    <r>
      <t xml:space="preserve">3, 5, </t>
    </r>
    <r>
      <rPr>
        <sz val="12"/>
        <color rgb="FFFF0000"/>
        <rFont val="ＭＳ Ｐゴシック"/>
        <family val="2"/>
        <scheme val="minor"/>
      </rPr>
      <t>12</t>
    </r>
    <phoneticPr fontId="2"/>
  </si>
  <si>
    <t>12, 13</t>
    <phoneticPr fontId="2"/>
  </si>
  <si>
    <t>12, 14</t>
    <phoneticPr fontId="2"/>
  </si>
  <si>
    <t xml:space="preserve">14, </t>
    <phoneticPr fontId="2"/>
  </si>
  <si>
    <t>1, 3, 19</t>
    <phoneticPr fontId="2"/>
  </si>
  <si>
    <t>20, 21</t>
    <phoneticPr fontId="2"/>
  </si>
  <si>
    <t>1, 20, 21</t>
    <phoneticPr fontId="2"/>
  </si>
  <si>
    <t>6, 12</t>
    <phoneticPr fontId="2"/>
  </si>
  <si>
    <t xml:space="preserve">20, </t>
    <phoneticPr fontId="2"/>
  </si>
  <si>
    <t xml:space="preserve">8, </t>
    <phoneticPr fontId="2"/>
  </si>
  <si>
    <t>7, 11</t>
    <phoneticPr fontId="2"/>
  </si>
  <si>
    <t xml:space="preserve">12, </t>
    <phoneticPr fontId="2"/>
  </si>
  <si>
    <t>1, 21</t>
    <phoneticPr fontId="2"/>
  </si>
  <si>
    <t>15, 20</t>
    <phoneticPr fontId="2"/>
  </si>
  <si>
    <t>16, 9</t>
    <phoneticPr fontId="2"/>
  </si>
  <si>
    <t>8, 15, 20</t>
    <phoneticPr fontId="2"/>
  </si>
  <si>
    <r>
      <t xml:space="preserve">9, </t>
    </r>
    <r>
      <rPr>
        <sz val="12"/>
        <color rgb="FFFF0000"/>
        <rFont val="ＭＳ Ｐゴシック"/>
        <family val="2"/>
        <scheme val="minor"/>
      </rPr>
      <t>16,</t>
    </r>
    <r>
      <rPr>
        <sz val="12"/>
        <rFont val="ＭＳ Ｐゴシック"/>
        <family val="2"/>
        <scheme val="minor"/>
      </rPr>
      <t xml:space="preserve"> 18</t>
    </r>
    <phoneticPr fontId="2"/>
  </si>
  <si>
    <t>3, 6</t>
    <phoneticPr fontId="2"/>
  </si>
  <si>
    <t>turn</t>
    <phoneticPr fontId="2"/>
  </si>
  <si>
    <t>nopattern</t>
    <phoneticPr fontId="2"/>
  </si>
  <si>
    <t>0025</t>
    <phoneticPr fontId="2"/>
  </si>
  <si>
    <t>20180101~20191020</t>
    <phoneticPr fontId="2"/>
  </si>
  <si>
    <t>1and2and3</t>
    <phoneticPr fontId="2"/>
  </si>
  <si>
    <t>bayes</t>
    <phoneticPr fontId="2"/>
  </si>
  <si>
    <t>nation2rate</t>
    <phoneticPr fontId="2"/>
  </si>
  <si>
    <t>turn</t>
    <phoneticPr fontId="2"/>
  </si>
  <si>
    <t>0037</t>
    <phoneticPr fontId="2"/>
  </si>
  <si>
    <t>0006</t>
    <phoneticPr fontId="2"/>
  </si>
  <si>
    <t>20180101~20191020</t>
    <phoneticPr fontId="2"/>
  </si>
  <si>
    <t>bayes</t>
    <phoneticPr fontId="2"/>
  </si>
  <si>
    <t>nation2rate</t>
    <phoneticPr fontId="2"/>
  </si>
  <si>
    <t>nopattern</t>
    <phoneticPr fontId="2"/>
  </si>
  <si>
    <t>0015</t>
    <phoneticPr fontId="2"/>
  </si>
  <si>
    <t>filter_bayes</t>
    <phoneticPr fontId="2"/>
  </si>
  <si>
    <t>entry</t>
    <phoneticPr fontId="2"/>
  </si>
  <si>
    <t>20180101~20191020</t>
    <phoneticPr fontId="2"/>
  </si>
  <si>
    <t>filter_bayes</t>
    <phoneticPr fontId="2"/>
  </si>
  <si>
    <t>nopattern</t>
    <phoneticPr fontId="2"/>
  </si>
  <si>
    <t>0003</t>
    <phoneticPr fontId="2"/>
  </si>
  <si>
    <t>1and2and3</t>
    <phoneticPr fontId="2"/>
  </si>
  <si>
    <t>J45</t>
    <phoneticPr fontId="2"/>
  </si>
  <si>
    <t>nopattern</t>
    <phoneticPr fontId="2"/>
  </si>
  <si>
    <t>0028</t>
    <phoneticPr fontId="2"/>
  </si>
  <si>
    <t>nationlocalrate</t>
    <phoneticPr fontId="2"/>
  </si>
  <si>
    <t>raceno</t>
    <phoneticPr fontId="2"/>
  </si>
  <si>
    <t>0027</t>
    <phoneticPr fontId="2"/>
  </si>
  <si>
    <t>racetype</t>
    <phoneticPr fontId="2"/>
  </si>
  <si>
    <t>0026</t>
    <phoneticPr fontId="2"/>
  </si>
  <si>
    <t>nationlocalrate</t>
    <phoneticPr fontId="2"/>
  </si>
  <si>
    <t>jyocd</t>
    <phoneticPr fontId="2"/>
  </si>
  <si>
    <t>0024</t>
    <phoneticPr fontId="2"/>
  </si>
  <si>
    <t>0003</t>
    <phoneticPr fontId="2"/>
  </si>
  <si>
    <r>
      <rPr>
        <b/>
        <sz val="12"/>
        <color theme="1"/>
        <rFont val="ＭＳ Ｐゴシック"/>
        <family val="2"/>
        <scheme val="minor"/>
      </rPr>
      <t>ranknationrate</t>
    </r>
    <phoneticPr fontId="2"/>
  </si>
  <si>
    <t>turn+racetype</t>
    <phoneticPr fontId="2"/>
  </si>
  <si>
    <t>0021</t>
    <phoneticPr fontId="2"/>
  </si>
  <si>
    <t>0012</t>
    <phoneticPr fontId="2"/>
  </si>
  <si>
    <t>turn+racetype</t>
    <phoneticPr fontId="2"/>
  </si>
  <si>
    <t>0011</t>
    <phoneticPr fontId="2"/>
  </si>
  <si>
    <r>
      <rPr>
        <sz val="12"/>
        <color theme="1"/>
        <rFont val="ＭＳ Ｐゴシック"/>
        <family val="2"/>
        <scheme val="minor"/>
      </rPr>
      <t>ranknationrate</t>
    </r>
    <phoneticPr fontId="2"/>
  </si>
  <si>
    <t>0022</t>
    <phoneticPr fontId="2"/>
  </si>
  <si>
    <t>0021</t>
    <phoneticPr fontId="2"/>
  </si>
  <si>
    <t>turn+raceno</t>
    <phoneticPr fontId="2"/>
  </si>
  <si>
    <t>0011</t>
    <phoneticPr fontId="2"/>
  </si>
  <si>
    <t>0007</t>
    <phoneticPr fontId="2"/>
  </si>
  <si>
    <t>1and2and3</t>
    <phoneticPr fontId="2"/>
  </si>
  <si>
    <t>bayes</t>
    <phoneticPr fontId="2"/>
  </si>
  <si>
    <t>turn+level1</t>
    <phoneticPr fontId="2"/>
  </si>
  <si>
    <t>0013</t>
    <phoneticPr fontId="2"/>
  </si>
  <si>
    <r>
      <rPr>
        <sz val="12"/>
        <color theme="1"/>
        <rFont val="ＭＳ Ｐゴシック"/>
        <family val="2"/>
        <scheme val="minor"/>
      </rPr>
      <t>r</t>
    </r>
    <r>
      <rPr>
        <sz val="12"/>
        <color theme="1"/>
        <rFont val="ＭＳ Ｐゴシック"/>
        <family val="2"/>
        <scheme val="minor"/>
      </rPr>
      <t>ank</t>
    </r>
    <r>
      <rPr>
        <sz val="12"/>
        <color theme="1"/>
        <rFont val="ＭＳ Ｐゴシック"/>
        <family val="2"/>
        <scheme val="minor"/>
      </rPr>
      <t>nationrate</t>
    </r>
    <phoneticPr fontId="2"/>
  </si>
  <si>
    <t>turn+alevelcnt</t>
    <phoneticPr fontId="2"/>
  </si>
  <si>
    <t>0017</t>
    <phoneticPr fontId="2"/>
  </si>
  <si>
    <t>0016</t>
    <phoneticPr fontId="2"/>
  </si>
  <si>
    <t>narion3rate</t>
    <phoneticPr fontId="2"/>
  </si>
  <si>
    <t>turn+alevelcnt</t>
    <phoneticPr fontId="2"/>
  </si>
  <si>
    <t>0010</t>
    <phoneticPr fontId="2"/>
  </si>
  <si>
    <t>0009</t>
    <phoneticPr fontId="2"/>
  </si>
  <si>
    <t>0007</t>
    <phoneticPr fontId="2"/>
  </si>
  <si>
    <r>
      <rPr>
        <sz val="12"/>
        <color theme="1"/>
        <rFont val="ＭＳ Ｐゴシック"/>
        <family val="2"/>
        <scheme val="minor"/>
      </rPr>
      <t>r</t>
    </r>
    <r>
      <rPr>
        <sz val="12"/>
        <color theme="1"/>
        <rFont val="ＭＳ Ｐゴシック"/>
        <family val="2"/>
        <scheme val="minor"/>
      </rPr>
      <t>ank</t>
    </r>
    <r>
      <rPr>
        <sz val="12"/>
        <color theme="1"/>
        <rFont val="ＭＳ Ｐゴシック"/>
        <family val="2"/>
        <scheme val="minor"/>
      </rPr>
      <t>nationrate</t>
    </r>
    <phoneticPr fontId="2"/>
  </si>
  <si>
    <t>0015</t>
    <phoneticPr fontId="2"/>
  </si>
  <si>
    <t>narion3rate</t>
    <phoneticPr fontId="2"/>
  </si>
  <si>
    <t>0008</t>
    <phoneticPr fontId="2"/>
  </si>
  <si>
    <t>entry</t>
    <phoneticPr fontId="2"/>
  </si>
  <si>
    <t>0019</t>
    <phoneticPr fontId="2"/>
  </si>
  <si>
    <t>0006</t>
    <phoneticPr fontId="2"/>
  </si>
  <si>
    <t>ranknationrate</t>
    <phoneticPr fontId="2"/>
  </si>
  <si>
    <t>0003</t>
    <phoneticPr fontId="2"/>
  </si>
  <si>
    <t>0001</t>
    <phoneticPr fontId="2"/>
  </si>
  <si>
    <r>
      <rPr>
        <sz val="12"/>
        <color theme="1"/>
        <rFont val="ＭＳ Ｐゴシック"/>
        <family val="2"/>
        <scheme val="minor"/>
      </rPr>
      <t>r</t>
    </r>
    <r>
      <rPr>
        <sz val="12"/>
        <color theme="1"/>
        <rFont val="ＭＳ Ｐゴシック"/>
        <family val="2"/>
        <scheme val="minor"/>
      </rPr>
      <t>ank</t>
    </r>
    <r>
      <rPr>
        <sz val="12"/>
        <color theme="1"/>
        <rFont val="ＭＳ Ｐゴシック"/>
        <family val="2"/>
        <scheme val="minor"/>
      </rPr>
      <t>nationrate</t>
    </r>
    <phoneticPr fontId="2"/>
  </si>
  <si>
    <t>jyocd+turn</t>
    <phoneticPr fontId="2"/>
  </si>
  <si>
    <t>0018</t>
    <phoneticPr fontId="2"/>
  </si>
  <si>
    <t>0014</t>
    <phoneticPr fontId="2"/>
  </si>
  <si>
    <t>0013</t>
    <phoneticPr fontId="2"/>
  </si>
  <si>
    <t>0023</t>
    <phoneticPr fontId="2"/>
  </si>
  <si>
    <t>jyocd</t>
    <phoneticPr fontId="2"/>
  </si>
  <si>
    <t>0020</t>
    <phoneticPr fontId="2"/>
  </si>
  <si>
    <t>0002</t>
    <phoneticPr fontId="2"/>
  </si>
  <si>
    <t>jyocd</t>
    <phoneticPr fontId="2"/>
  </si>
  <si>
    <t>0005</t>
    <phoneticPr fontId="2"/>
  </si>
  <si>
    <t>alevelcount</t>
    <phoneticPr fontId="2"/>
  </si>
  <si>
    <t>0002</t>
    <phoneticPr fontId="2"/>
  </si>
  <si>
    <r>
      <t>실행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기간</t>
    </r>
    <phoneticPr fontId="2"/>
  </si>
  <si>
    <t>실행 투표방식</t>
    <phoneticPr fontId="2"/>
  </si>
  <si>
    <t>모델 학습간격</t>
    <phoneticPr fontId="2"/>
  </si>
  <si>
    <r>
      <t>모델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학습일수</t>
    </r>
    <phoneticPr fontId="2"/>
  </si>
  <si>
    <t>모델 알고리즘</t>
    <phoneticPr fontId="2"/>
  </si>
  <si>
    <t>속성개요</t>
    <phoneticPr fontId="2"/>
  </si>
  <si>
    <t>모델 패턴</t>
    <phoneticPr fontId="2"/>
  </si>
  <si>
    <t>번호</t>
    <phoneticPr fontId="2"/>
  </si>
  <si>
    <t>카피원본</t>
    <phoneticPr fontId="2"/>
  </si>
  <si>
    <t>daily_incomeamt</t>
    <phoneticPr fontId="2"/>
  </si>
  <si>
    <t>日平均払戻金額</t>
    <rPh sb="0" eb="1">
      <t>ニチ</t>
    </rPh>
    <rPh sb="1" eb="3">
      <t>ヘイキン</t>
    </rPh>
    <rPh sb="3" eb="5">
      <t>ハライモドシ</t>
    </rPh>
    <rPh sb="5" eb="7">
      <t>キンガク</t>
    </rPh>
    <phoneticPr fontId="2"/>
  </si>
  <si>
    <t>daily_hitamt</t>
    <phoneticPr fontId="2"/>
  </si>
  <si>
    <t>日平均的中金額</t>
    <rPh sb="0" eb="1">
      <t>ニチ</t>
    </rPh>
    <rPh sb="1" eb="3">
      <t>ヘイキン</t>
    </rPh>
    <rPh sb="3" eb="5">
      <t>テキチュウ</t>
    </rPh>
    <rPh sb="5" eb="7">
      <t>キンガク</t>
    </rPh>
    <phoneticPr fontId="2"/>
  </si>
  <si>
    <t>daily_betamt</t>
    <phoneticPr fontId="2"/>
  </si>
  <si>
    <t>日平均投票金額</t>
    <rPh sb="0" eb="1">
      <t>ニチ</t>
    </rPh>
    <rPh sb="1" eb="3">
      <t>ヘイキン</t>
    </rPh>
    <rPh sb="3" eb="5">
      <t>トウヒョウ</t>
    </rPh>
    <rPh sb="5" eb="7">
      <t>キンガク</t>
    </rPh>
    <phoneticPr fontId="2"/>
  </si>
  <si>
    <t>収益率</t>
    <rPh sb="0" eb="3">
      <t>シュウエキリツ</t>
    </rPh>
    <phoneticPr fontId="2"/>
  </si>
  <si>
    <t>的中率</t>
    <rPh sb="0" eb="3">
      <t>テキチュウリツ</t>
    </rPh>
    <phoneticPr fontId="2"/>
  </si>
  <si>
    <t>収益金額</t>
    <rPh sb="0" eb="2">
      <t>シュウエキ</t>
    </rPh>
    <rPh sb="2" eb="4">
      <t>キンガク</t>
    </rPh>
    <phoneticPr fontId="2"/>
  </si>
  <si>
    <t>hitamt</t>
    <phoneticPr fontId="2"/>
  </si>
  <si>
    <t>的中金額</t>
    <rPh sb="0" eb="2">
      <t>テキチュウ</t>
    </rPh>
    <rPh sb="2" eb="4">
      <t>キンガク</t>
    </rPh>
    <phoneticPr fontId="2"/>
  </si>
  <si>
    <t>betamt</t>
    <phoneticPr fontId="2"/>
  </si>
  <si>
    <t>投票金額</t>
    <rPh sb="0" eb="2">
      <t>トウヒョウ</t>
    </rPh>
    <rPh sb="2" eb="4">
      <t>キンガク</t>
    </rPh>
    <phoneticPr fontId="2"/>
  </si>
  <si>
    <t>hitcnt</t>
    <phoneticPr fontId="2"/>
  </si>
  <si>
    <t>的中回数</t>
    <rPh sb="0" eb="2">
      <t>テキチュウ</t>
    </rPh>
    <rPh sb="2" eb="4">
      <t>カイスウ</t>
    </rPh>
    <phoneticPr fontId="2"/>
  </si>
  <si>
    <t>betcnt</t>
    <phoneticPr fontId="2"/>
  </si>
  <si>
    <t>投票回数</t>
    <rPh sb="0" eb="2">
      <t>トウヒョウ</t>
    </rPh>
    <rPh sb="2" eb="4">
      <t>カイスウ</t>
    </rPh>
    <phoneticPr fontId="2"/>
  </si>
  <si>
    <t>ymd</t>
    <phoneticPr fontId="2"/>
  </si>
  <si>
    <t>年月日</t>
    <rPh sb="0" eb="3">
      <t>ネンガッピ</t>
    </rPh>
    <phoneticPr fontId="2"/>
  </si>
  <si>
    <t>bet_kumiban</t>
    <phoneticPr fontId="2"/>
  </si>
  <si>
    <t>予測組番</t>
    <rPh sb="0" eb="2">
      <t>ヨソク</t>
    </rPh>
    <rPh sb="2" eb="3">
      <t>クミ</t>
    </rPh>
    <rPh sb="3" eb="4">
      <t>バン</t>
    </rPh>
    <phoneticPr fontId="2"/>
  </si>
  <si>
    <t>pattern</t>
    <phoneticPr fontId="2"/>
  </si>
  <si>
    <t>パタン</t>
    <phoneticPr fontId="2"/>
  </si>
  <si>
    <t>bettype</t>
    <phoneticPr fontId="2"/>
  </si>
  <si>
    <t>ベット種類</t>
    <rPh sb="3" eb="5">
      <t>シュルイ</t>
    </rPh>
    <phoneticPr fontId="2"/>
  </si>
  <si>
    <t>description</t>
    <phoneticPr fontId="2"/>
  </si>
  <si>
    <t>モデル番号</t>
    <rPh sb="3" eb="5">
      <t>バンゴウ</t>
    </rPh>
    <phoneticPr fontId="2"/>
  </si>
  <si>
    <t>rank_stat_daily</t>
    <phoneticPr fontId="2"/>
  </si>
  <si>
    <t>일별통계</t>
    <phoneticPr fontId="2"/>
  </si>
  <si>
    <t>패턴/승식/구미방/ 일별통계</t>
    <phoneticPr fontId="2"/>
  </si>
  <si>
    <t>rank_stat_pattern</t>
    <phoneticPr fontId="2"/>
  </si>
  <si>
    <t>패턴통계</t>
    <phoneticPr fontId="2"/>
  </si>
  <si>
    <t>패턴 통계</t>
    <phoneticPr fontId="2"/>
  </si>
  <si>
    <t>ym</t>
    <phoneticPr fontId="2"/>
  </si>
  <si>
    <t>月度</t>
    <rPh sb="0" eb="1">
      <t>ゲツ</t>
    </rPh>
    <rPh sb="1" eb="2">
      <t>ド</t>
    </rPh>
    <phoneticPr fontId="2"/>
  </si>
  <si>
    <t>rank_stat_monthly</t>
    <phoneticPr fontId="2"/>
  </si>
  <si>
    <t>월별통계</t>
    <phoneticPr fontId="2"/>
  </si>
  <si>
    <t>패턴/승식/구미방/ 월별통계</t>
    <phoneticPr fontId="2"/>
  </si>
  <si>
    <t>払戻金額</t>
    <rPh sb="0" eb="2">
      <t>ハライモドシ</t>
    </rPh>
    <rPh sb="2" eb="4">
      <t>キンガク</t>
    </rPh>
    <phoneticPr fontId="2"/>
  </si>
  <si>
    <t>hitn</t>
    <phoneticPr fontId="2"/>
  </si>
  <si>
    <t>はずれ</t>
    <phoneticPr fontId="2"/>
  </si>
  <si>
    <t>rank_stat_bettype</t>
    <phoneticPr fontId="2"/>
  </si>
  <si>
    <t>승식통계</t>
    <phoneticPr fontId="2"/>
  </si>
  <si>
    <t>승식 통계</t>
    <phoneticPr fontId="2"/>
  </si>
  <si>
    <t>rank_stat</t>
    <phoneticPr fontId="2"/>
  </si>
  <si>
    <r>
      <t>기본</t>
    </r>
    <r>
      <rPr>
        <b/>
        <sz val="14"/>
        <color theme="1"/>
        <rFont val="ＭＳ Ｐゴシック"/>
        <family val="3"/>
        <charset val="129"/>
        <scheme val="minor"/>
      </rPr>
      <t>통계</t>
    </r>
    <phoneticPr fontId="2"/>
  </si>
  <si>
    <r>
      <t>패턴</t>
    </r>
    <r>
      <rPr>
        <sz val="12"/>
        <color theme="1"/>
        <rFont val="ＭＳ Ｐゴシック"/>
        <family val="3"/>
        <charset val="129"/>
        <scheme val="minor"/>
      </rPr>
      <t>/</t>
    </r>
    <r>
      <rPr>
        <sz val="12"/>
        <color theme="1"/>
        <rFont val="ＭＳ Ｐゴシック"/>
        <family val="3"/>
        <charset val="129"/>
        <scheme val="minor"/>
      </rPr>
      <t>승식</t>
    </r>
    <r>
      <rPr>
        <sz val="12"/>
        <color theme="1"/>
        <rFont val="ＭＳ Ｐゴシック"/>
        <family val="3"/>
        <charset val="129"/>
        <scheme val="minor"/>
      </rPr>
      <t>/</t>
    </r>
    <r>
      <rPr>
        <sz val="12"/>
        <color theme="1"/>
        <rFont val="ＭＳ Ｐゴシック"/>
        <family val="3"/>
        <charset val="129"/>
        <scheme val="minor"/>
      </rPr>
      <t>구미방</t>
    </r>
    <r>
      <rPr>
        <sz val="12"/>
        <color theme="1"/>
        <rFont val="ＭＳ Ｐゴシック"/>
        <family val="3"/>
        <charset val="129"/>
        <scheme val="minor"/>
      </rPr>
      <t>/</t>
    </r>
    <r>
      <rPr>
        <sz val="12"/>
        <color theme="1"/>
        <rFont val="ＭＳ Ｐゴシック"/>
        <family val="3"/>
        <charset val="129"/>
        <scheme val="minor"/>
      </rPr>
      <t>통계</t>
    </r>
    <phoneticPr fontId="2"/>
  </si>
  <si>
    <t>rank_stat_kumiban</t>
    <phoneticPr fontId="2"/>
  </si>
  <si>
    <t>구미방 통계</t>
    <phoneticPr fontId="2"/>
  </si>
  <si>
    <t>hity</t>
    <phoneticPr fontId="2"/>
  </si>
  <si>
    <t>的中</t>
    <rPh sb="0" eb="2">
      <t>テキチュウ</t>
    </rPh>
    <phoneticPr fontId="2"/>
  </si>
  <si>
    <t>result_amt</t>
    <phoneticPr fontId="2"/>
  </si>
  <si>
    <t>結果組番払戻金額</t>
    <rPh sb="2" eb="3">
      <t>クミ</t>
    </rPh>
    <rPh sb="3" eb="4">
      <t>バン</t>
    </rPh>
    <rPh sb="4" eb="6">
      <t>ハライモドシ</t>
    </rPh>
    <rPh sb="6" eb="8">
      <t>キンガク</t>
    </rPh>
    <phoneticPr fontId="2"/>
  </si>
  <si>
    <t>result_oddsrank</t>
    <phoneticPr fontId="2"/>
  </si>
  <si>
    <t>結果組番オッズランキング</t>
    <rPh sb="2" eb="3">
      <t>クミ</t>
    </rPh>
    <rPh sb="3" eb="4">
      <t>バン</t>
    </rPh>
    <phoneticPr fontId="2"/>
  </si>
  <si>
    <t>result_odds</t>
    <phoneticPr fontId="2"/>
  </si>
  <si>
    <t>結果組番オッズ</t>
    <rPh sb="2" eb="3">
      <t>クミ</t>
    </rPh>
    <rPh sb="3" eb="4">
      <t>バン</t>
    </rPh>
    <phoneticPr fontId="2"/>
  </si>
  <si>
    <t>result_kumiban</t>
    <phoneticPr fontId="2"/>
  </si>
  <si>
    <t>結果組番</t>
    <rPh sb="0" eb="2">
      <t>ケッカ</t>
    </rPh>
    <rPh sb="2" eb="3">
      <t>クミ</t>
    </rPh>
    <rPh sb="3" eb="4">
      <t>バン</t>
    </rPh>
    <phoneticPr fontId="2"/>
  </si>
  <si>
    <t>minus_days</t>
  </si>
  <si>
    <t>赤字日数</t>
    <rPh sb="0" eb="2">
      <t>アカジ</t>
    </rPh>
    <rPh sb="3" eb="4">
      <t>スウ</t>
    </rPh>
    <phoneticPr fontId="2"/>
  </si>
  <si>
    <t>bet_oddsrank</t>
    <phoneticPr fontId="2"/>
  </si>
  <si>
    <t>予測組番オッズランキング</t>
    <rPh sb="0" eb="2">
      <t>ヨソク</t>
    </rPh>
    <rPh sb="2" eb="3">
      <t>クミ</t>
    </rPh>
    <rPh sb="3" eb="4">
      <t>バン</t>
    </rPh>
    <phoneticPr fontId="2"/>
  </si>
  <si>
    <t>plus_days</t>
  </si>
  <si>
    <t>黒字日数</t>
    <rPh sb="0" eb="2">
      <t>クロジ</t>
    </rPh>
    <rPh sb="3" eb="4">
      <t>スウ</t>
    </rPh>
    <phoneticPr fontId="2"/>
  </si>
  <si>
    <t>bet_odds</t>
    <phoneticPr fontId="2"/>
  </si>
  <si>
    <t>予測組番オッズ</t>
    <rPh sb="0" eb="2">
      <t>ヨソク</t>
    </rPh>
    <rPh sb="2" eb="3">
      <t>クミ</t>
    </rPh>
    <rPh sb="3" eb="4">
      <t>バン</t>
    </rPh>
    <phoneticPr fontId="2"/>
  </si>
  <si>
    <t>total_days</t>
  </si>
  <si>
    <t>総日数</t>
    <rPh sb="0" eb="1">
      <t>ソウ</t>
    </rPh>
    <rPh sb="1" eb="2">
      <t>ニチ</t>
    </rPh>
    <rPh sb="2" eb="3">
      <t>スウ</t>
    </rPh>
    <phoneticPr fontId="2"/>
  </si>
  <si>
    <t>minus_month</t>
  </si>
  <si>
    <t>赤字月数</t>
    <rPh sb="0" eb="2">
      <t>アカジ</t>
    </rPh>
    <rPh sb="2" eb="3">
      <t>ゲツ</t>
    </rPh>
    <rPh sb="3" eb="4">
      <t>スウ</t>
    </rPh>
    <phoneticPr fontId="2"/>
  </si>
  <si>
    <t>result_rank123</t>
    <phoneticPr fontId="2"/>
  </si>
  <si>
    <t>結果着順１２３</t>
    <rPh sb="0" eb="2">
      <t>ケッカ</t>
    </rPh>
    <rPh sb="2" eb="4">
      <t>チャクジュン</t>
    </rPh>
    <phoneticPr fontId="2"/>
  </si>
  <si>
    <t>terult_term</t>
    <phoneticPr fontId="2"/>
  </si>
  <si>
    <t>結果期間</t>
    <rPh sb="0" eb="2">
      <t>ケッカ</t>
    </rPh>
    <rPh sb="2" eb="4">
      <t>キカン</t>
    </rPh>
    <phoneticPr fontId="2"/>
  </si>
  <si>
    <t>plus_month</t>
  </si>
  <si>
    <t>黒字月数</t>
    <rPh sb="0" eb="2">
      <t>クロジ</t>
    </rPh>
    <rPh sb="2" eb="3">
      <t>ゲツ</t>
    </rPh>
    <rPh sb="3" eb="4">
      <t>スウ</t>
    </rPh>
    <phoneticPr fontId="2"/>
  </si>
  <si>
    <t>predict_rank123</t>
    <phoneticPr fontId="2"/>
  </si>
  <si>
    <t>予測着順１２３</t>
    <rPh sb="0" eb="2">
      <t>ヨソク</t>
    </rPh>
    <rPh sb="2" eb="4">
      <t>チャクジュン</t>
    </rPh>
    <phoneticPr fontId="2"/>
  </si>
  <si>
    <t>betting_rule</t>
    <phoneticPr fontId="2"/>
  </si>
  <si>
    <t>投票ルール</t>
    <rPh sb="0" eb="2">
      <t>トウヒョウ</t>
    </rPh>
    <phoneticPr fontId="2"/>
  </si>
  <si>
    <t>total_month</t>
  </si>
  <si>
    <t>総月数</t>
    <rPh sb="0" eb="1">
      <t>ソウ</t>
    </rPh>
    <rPh sb="1" eb="2">
      <t>ゲツ</t>
    </rPh>
    <rPh sb="2" eb="3">
      <t>スウ</t>
    </rPh>
    <phoneticPr fontId="2"/>
  </si>
  <si>
    <t>model_interval</t>
    <phoneticPr fontId="2"/>
  </si>
  <si>
    <t>モデル生成間隔</t>
    <rPh sb="3" eb="5">
      <t>セイセイ</t>
    </rPh>
    <rPh sb="5" eb="7">
      <t>カンカク</t>
    </rPh>
    <phoneticPr fontId="2"/>
  </si>
  <si>
    <t>plus_days_rate</t>
  </si>
  <si>
    <t>黒字日数数比率</t>
    <rPh sb="0" eb="2">
      <t>クロジ</t>
    </rPh>
    <rPh sb="2" eb="4">
      <t>ニッスウ</t>
    </rPh>
    <rPh sb="4" eb="5">
      <t>スウ</t>
    </rPh>
    <rPh sb="5" eb="7">
      <t>ヒリツ</t>
    </rPh>
    <phoneticPr fontId="2"/>
  </si>
  <si>
    <t>training_days</t>
    <phoneticPr fontId="2"/>
  </si>
  <si>
    <t>学習期間</t>
    <rPh sb="0" eb="2">
      <t>ガクシュウ</t>
    </rPh>
    <rPh sb="2" eb="4">
      <t>キカン</t>
    </rPh>
    <phoneticPr fontId="2"/>
  </si>
  <si>
    <t>plus_month_rate</t>
  </si>
  <si>
    <t>黒字月数比率</t>
    <rPh sb="0" eb="2">
      <t>クロジ</t>
    </rPh>
    <rPh sb="2" eb="4">
      <t>ゲッスウ</t>
    </rPh>
    <rPh sb="4" eb="6">
      <t>ヒリツ</t>
    </rPh>
    <phoneticPr fontId="2"/>
  </si>
  <si>
    <t>algorithm</t>
    <phoneticPr fontId="2"/>
  </si>
  <si>
    <t>アルゴリズム</t>
    <phoneticPr fontId="2"/>
  </si>
  <si>
    <t>sime</t>
    <phoneticPr fontId="2"/>
  </si>
  <si>
    <t>締切時刻</t>
    <rPh sb="0" eb="2">
      <t>シメキリ</t>
    </rPh>
    <rPh sb="2" eb="4">
      <t>ジコク</t>
    </rPh>
    <phoneticPr fontId="2"/>
  </si>
  <si>
    <t>attributes</t>
    <phoneticPr fontId="2"/>
  </si>
  <si>
    <t>属性説明</t>
    <rPh sb="0" eb="2">
      <t>ゾクセイ</t>
    </rPh>
    <rPh sb="2" eb="4">
      <t>セツメイ</t>
    </rPh>
    <phoneticPr fontId="2"/>
  </si>
  <si>
    <t>レースNO</t>
  </si>
  <si>
    <t>pattern_name</t>
    <phoneticPr fontId="2"/>
  </si>
  <si>
    <t>パタン名</t>
    <rPh sb="3" eb="4">
      <t>メイ</t>
    </rPh>
    <phoneticPr fontId="2"/>
  </si>
  <si>
    <t>jyocd</t>
  </si>
  <si>
    <t>場コード</t>
  </si>
  <si>
    <t>年月日</t>
  </si>
  <si>
    <t>rank_model</t>
    <phoneticPr fontId="2"/>
  </si>
  <si>
    <t>모델 정의</t>
    <phoneticPr fontId="2"/>
  </si>
  <si>
    <t>rank_metric</t>
    <phoneticPr fontId="2"/>
  </si>
  <si>
    <t>rank_result</t>
    <phoneticPr fontId="2"/>
  </si>
  <si>
    <t>실행결과</t>
    <phoneticPr fontId="2"/>
  </si>
  <si>
    <t>통계 메트릭 데이터</t>
    <phoneticPr fontId="2"/>
  </si>
  <si>
    <t>랭크모델 실행결과</t>
    <phoneticPr fontId="2"/>
  </si>
  <si>
    <t>レース毎の枠別情報記録2</t>
    <rPh sb="3" eb="4">
      <t>ゴト</t>
    </rPh>
    <rPh sb="5" eb="6">
      <t>ワク</t>
    </rPh>
    <rPh sb="6" eb="7">
      <t>ベツ</t>
    </rPh>
    <rPh sb="7" eb="9">
      <t>ジョウホウ</t>
    </rPh>
    <rPh sb="9" eb="11">
      <t>キロク</t>
    </rPh>
    <phoneticPr fontId="2"/>
  </si>
  <si>
    <t>３連率は2012/3/31から存在</t>
    <rPh sb="1" eb="2">
      <t>レン</t>
    </rPh>
    <rPh sb="2" eb="3">
      <t>リツ</t>
    </rPh>
    <rPh sb="15" eb="17">
      <t>ソンザイ</t>
    </rPh>
    <phoneticPr fontId="2"/>
  </si>
  <si>
    <t>統計</t>
    <rPh sb="0" eb="2">
      <t>トウケイ</t>
    </rPh>
    <phoneticPr fontId="2"/>
  </si>
  <si>
    <t>枠モータ勝率、２，３連率</t>
    <rPh sb="0" eb="1">
      <t>ワク</t>
    </rPh>
    <rPh sb="4" eb="6">
      <t>ショウリツ</t>
    </rPh>
    <phoneticPr fontId="2"/>
  </si>
  <si>
    <t>出走表、統計</t>
    <rPh sb="0" eb="2">
      <t>シュッソウ</t>
    </rPh>
    <rPh sb="2" eb="3">
      <t>ヒョウ</t>
    </rPh>
    <rPh sb="4" eb="6">
      <t>トウケイ</t>
    </rPh>
    <phoneticPr fontId="2"/>
  </si>
  <si>
    <t>直近モータ勝率、２，３連率</t>
    <rPh sb="0" eb="2">
      <t>チョッキン</t>
    </rPh>
    <rPh sb="5" eb="7">
      <t>ショウリツ</t>
    </rPh>
    <rPh sb="11" eb="12">
      <t>レン</t>
    </rPh>
    <rPh sb="12" eb="13">
      <t>リツ</t>
    </rPh>
    <phoneticPr fontId="2"/>
  </si>
  <si>
    <t>枠勝率、２，３連率</t>
    <rPh sb="0" eb="1">
      <t>ワク</t>
    </rPh>
    <rPh sb="1" eb="3">
      <t>ショウリツ</t>
    </rPh>
    <phoneticPr fontId="2"/>
  </si>
  <si>
    <t>統計直近当地勝率、２，３連率</t>
    <rPh sb="0" eb="2">
      <t>トウケイ</t>
    </rPh>
    <rPh sb="2" eb="4">
      <t>チョッキン</t>
    </rPh>
    <rPh sb="4" eb="6">
      <t>トウチ</t>
    </rPh>
    <rPh sb="6" eb="8">
      <t>ショウリツ</t>
    </rPh>
    <rPh sb="12" eb="13">
      <t>レン</t>
    </rPh>
    <rPh sb="13" eb="14">
      <t>リツ</t>
    </rPh>
    <phoneticPr fontId="2"/>
  </si>
  <si>
    <t>統計直近全国勝率、２，３連率</t>
    <rPh sb="0" eb="2">
      <t>トウケイ</t>
    </rPh>
    <rPh sb="2" eb="4">
      <t>チョッキン</t>
    </rPh>
    <rPh sb="4" eb="6">
      <t>ゼンコク</t>
    </rPh>
    <rPh sb="6" eb="8">
      <t>ショウリツ</t>
    </rPh>
    <rPh sb="12" eb="13">
      <t>レン</t>
    </rPh>
    <rPh sb="13" eb="14">
      <t>リツ</t>
    </rPh>
    <phoneticPr fontId="2"/>
  </si>
  <si>
    <t>出走表</t>
    <rPh sb="0" eb="2">
      <t>シュッソウ</t>
    </rPh>
    <rPh sb="2" eb="3">
      <t>ヒョウ</t>
    </rPh>
    <phoneticPr fontId="2"/>
  </si>
  <si>
    <t>直近当地勝率、２，３連率</t>
    <rPh sb="0" eb="2">
      <t>チョッキン</t>
    </rPh>
    <rPh sb="2" eb="4">
      <t>トウチ</t>
    </rPh>
    <rPh sb="4" eb="6">
      <t>ショウリツ</t>
    </rPh>
    <rPh sb="10" eb="11">
      <t>レン</t>
    </rPh>
    <rPh sb="11" eb="12">
      <t>リツ</t>
    </rPh>
    <phoneticPr fontId="2"/>
  </si>
  <si>
    <t>直近全国勝率、２，３連率</t>
    <rPh sb="0" eb="2">
      <t>チョッキン</t>
    </rPh>
    <rPh sb="2" eb="4">
      <t>ゼンコク</t>
    </rPh>
    <rPh sb="4" eb="6">
      <t>ショウリツ</t>
    </rPh>
    <rPh sb="10" eb="11">
      <t>レン</t>
    </rPh>
    <rPh sb="11" eb="12">
      <t>リツ</t>
    </rPh>
    <phoneticPr fontId="2"/>
  </si>
  <si>
    <t>SG, G1, G2は除外</t>
    <rPh sb="11" eb="13">
      <t>ジョガイ</t>
    </rPh>
    <phoneticPr fontId="2"/>
  </si>
  <si>
    <t>0038</t>
    <phoneticPr fontId="2"/>
  </si>
  <si>
    <t>0039</t>
    <phoneticPr fontId="2"/>
  </si>
  <si>
    <t>0040</t>
    <phoneticPr fontId="2"/>
  </si>
  <si>
    <t>nationrate</t>
    <phoneticPr fontId="2"/>
  </si>
  <si>
    <t>nationrate</t>
    <phoneticPr fontId="2"/>
  </si>
  <si>
    <t>0037</t>
    <phoneticPr fontId="2"/>
  </si>
  <si>
    <t>0041</t>
    <phoneticPr fontId="2"/>
  </si>
  <si>
    <t>0042</t>
    <phoneticPr fontId="2"/>
  </si>
  <si>
    <t>ranknationrate</t>
    <phoneticPr fontId="2"/>
  </si>
  <si>
    <t>0043</t>
    <phoneticPr fontId="2"/>
  </si>
  <si>
    <t>0044</t>
    <phoneticPr fontId="2"/>
  </si>
  <si>
    <t>0045</t>
    <phoneticPr fontId="2"/>
  </si>
  <si>
    <t>0046</t>
    <phoneticPr fontId="2"/>
  </si>
  <si>
    <t>0047</t>
    <phoneticPr fontId="2"/>
  </si>
  <si>
    <t>0048</t>
    <phoneticPr fontId="2"/>
  </si>
  <si>
    <t>0049</t>
    <phoneticPr fontId="2"/>
  </si>
  <si>
    <r>
      <rPr>
        <sz val="12"/>
        <color theme="1"/>
        <rFont val="ＭＳ Ｐゴシック"/>
        <family val="2"/>
        <scheme val="minor"/>
      </rPr>
      <t>ranknationrate</t>
    </r>
    <phoneticPr fontId="2"/>
  </si>
  <si>
    <t>jyocd+raceno</t>
    <phoneticPr fontId="2"/>
  </si>
  <si>
    <t>랭크1을 적중율높은걸로 예측</t>
    <phoneticPr fontId="2"/>
  </si>
  <si>
    <r>
      <t>와꾸</t>
    </r>
    <r>
      <rPr>
        <sz val="12"/>
        <color theme="1"/>
        <rFont val="ＭＳ Ｐゴシック"/>
        <family val="2"/>
        <scheme val="minor"/>
      </rPr>
      <t>1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와꾸</t>
    </r>
    <r>
      <rPr>
        <sz val="12"/>
        <color theme="1"/>
        <rFont val="ＭＳ Ｐゴシック"/>
        <family val="2"/>
        <scheme val="minor"/>
      </rPr>
      <t>2-</t>
    </r>
    <r>
      <rPr>
        <sz val="12"/>
        <color theme="1"/>
        <rFont val="ＭＳ Ｐゴシック"/>
        <family val="2"/>
        <scheme val="minor"/>
      </rPr>
      <t>6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랭크</t>
    </r>
    <r>
      <rPr>
        <sz val="12"/>
        <color theme="1"/>
        <rFont val="ＭＳ Ｐゴシック"/>
        <family val="2"/>
        <scheme val="minor"/>
      </rPr>
      <t xml:space="preserve">2 </t>
    </r>
    <r>
      <rPr>
        <sz val="12"/>
        <color theme="1"/>
        <rFont val="ＭＳ Ｐゴシック"/>
        <family val="3"/>
        <charset val="129"/>
        <scheme val="minor"/>
      </rPr>
      <t>예측</t>
    </r>
    <phoneticPr fontId="2"/>
  </si>
  <si>
    <r>
      <t>와꾸</t>
    </r>
    <r>
      <rPr>
        <sz val="12"/>
        <color theme="1"/>
        <rFont val="ＭＳ Ｐゴシック"/>
        <family val="2"/>
        <scheme val="minor"/>
      </rPr>
      <t>1</t>
    </r>
    <r>
      <rPr>
        <sz val="12"/>
        <color theme="1"/>
        <rFont val="ＭＳ Ｐゴシック"/>
        <family val="2"/>
        <scheme val="minor"/>
      </rPr>
      <t>,2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와꾸</t>
    </r>
    <r>
      <rPr>
        <sz val="12"/>
        <color theme="1"/>
        <rFont val="ＭＳ Ｐゴシック"/>
        <family val="2"/>
        <scheme val="minor"/>
      </rPr>
      <t>3</t>
    </r>
    <r>
      <rPr>
        <sz val="12"/>
        <color theme="1"/>
        <rFont val="ＭＳ Ｐゴシック"/>
        <family val="2"/>
        <scheme val="minor"/>
      </rPr>
      <t>-</t>
    </r>
    <r>
      <rPr>
        <sz val="12"/>
        <color theme="1"/>
        <rFont val="ＭＳ Ｐゴシック"/>
        <family val="2"/>
        <scheme val="minor"/>
      </rPr>
      <t>6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랭크</t>
    </r>
    <r>
      <rPr>
        <sz val="12"/>
        <color theme="1"/>
        <rFont val="ＭＳ Ｐゴシック"/>
        <family val="2"/>
        <scheme val="minor"/>
      </rPr>
      <t>3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예측</t>
    </r>
    <phoneticPr fontId="2"/>
  </si>
  <si>
    <t>랭크123으로 2T두개 3T 네개를 포메이션투표</t>
    <phoneticPr fontId="2"/>
  </si>
  <si>
    <t>랭크1의 적중율 높은 모델로 예측</t>
    <phoneticPr fontId="2"/>
  </si>
  <si>
    <r>
      <t>2F, 3F는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생각해보자</t>
    </r>
    <phoneticPr fontId="2"/>
  </si>
  <si>
    <r>
      <t>■</t>
    </r>
    <r>
      <rPr>
        <sz val="12"/>
        <color theme="1"/>
        <rFont val="ＭＳ Ｐゴシック"/>
        <family val="3"/>
        <charset val="129"/>
        <scheme val="minor"/>
      </rPr>
      <t>랭크</t>
    </r>
    <r>
      <rPr>
        <sz val="12"/>
        <color theme="1"/>
        <rFont val="ＭＳ Ｐゴシック"/>
        <family val="3"/>
        <charset val="129"/>
        <scheme val="minor"/>
      </rPr>
      <t xml:space="preserve">123 </t>
    </r>
    <r>
      <rPr>
        <sz val="12"/>
        <color theme="1"/>
        <rFont val="ＭＳ Ｐゴシック"/>
        <family val="3"/>
        <charset val="129"/>
        <scheme val="minor"/>
      </rPr>
      <t>종속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포메이션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룰</t>
    </r>
    <phoneticPr fontId="2"/>
  </si>
  <si>
    <t>■랭크123 조합 포메이션 룰</t>
    <phoneticPr fontId="2"/>
  </si>
  <si>
    <r>
      <t xml:space="preserve">●entry+ranknationrate </t>
    </r>
    <r>
      <rPr>
        <sz val="12"/>
        <color theme="1"/>
        <rFont val="ＭＳ Ｐゴシック"/>
        <family val="3"/>
        <charset val="129"/>
        <scheme val="minor"/>
      </rPr>
      <t>속성</t>
    </r>
    <phoneticPr fontId="2"/>
  </si>
  <si>
    <t>모델별 rank_result 확장출력 프로시져 작성</t>
    <phoneticPr fontId="2"/>
  </si>
  <si>
    <t>20191128</t>
    <phoneticPr fontId="2"/>
  </si>
  <si>
    <t>0050</t>
    <phoneticPr fontId="2"/>
  </si>
  <si>
    <t>0051</t>
    <phoneticPr fontId="2"/>
  </si>
  <si>
    <t>0052</t>
    <phoneticPr fontId="2"/>
  </si>
  <si>
    <t>0053</t>
    <phoneticPr fontId="2"/>
  </si>
  <si>
    <t>0054</t>
    <phoneticPr fontId="2"/>
  </si>
  <si>
    <t>0055</t>
    <phoneticPr fontId="2"/>
  </si>
  <si>
    <t>entry+rankrate</t>
    <phoneticPr fontId="2"/>
  </si>
  <si>
    <t>0056</t>
    <phoneticPr fontId="2"/>
  </si>
  <si>
    <t>0050</t>
    <phoneticPr fontId="2"/>
  </si>
  <si>
    <r>
      <rPr>
        <sz val="12"/>
        <color theme="1"/>
        <rFont val="ＭＳ Ｐゴシック"/>
        <family val="3"/>
        <charset val="129"/>
        <scheme val="minor"/>
      </rPr>
      <t>모델생성시간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너무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걸림</t>
    </r>
    <phoneticPr fontId="2"/>
  </si>
  <si>
    <t>0041</t>
    <phoneticPr fontId="2"/>
  </si>
  <si>
    <t>odds1+rankrate</t>
    <phoneticPr fontId="2"/>
  </si>
  <si>
    <t>sodds+rankrate</t>
    <phoneticPr fontId="2"/>
  </si>
  <si>
    <t>sodds+rankrate</t>
    <phoneticPr fontId="2"/>
  </si>
  <si>
    <t>0057</t>
    <phoneticPr fontId="2"/>
  </si>
  <si>
    <t>0058</t>
    <phoneticPr fontId="2"/>
  </si>
  <si>
    <t>0059</t>
    <phoneticPr fontId="2"/>
  </si>
  <si>
    <t>0060</t>
    <phoneticPr fontId="2"/>
  </si>
  <si>
    <t>0061</t>
    <phoneticPr fontId="2"/>
  </si>
  <si>
    <r>
      <rPr>
        <sz val="12"/>
        <color theme="1"/>
        <rFont val="ＭＳ Ｐゴシック"/>
        <family val="3"/>
        <charset val="129"/>
        <scheme val="minor"/>
      </rPr>
      <t>옺즈포함모델은</t>
    </r>
    <r>
      <rPr>
        <sz val="12"/>
        <color theme="1"/>
        <rFont val="ＭＳ Ｐゴシック"/>
        <family val="2"/>
        <scheme val="minor"/>
      </rPr>
      <t xml:space="preserve"> 2019</t>
    </r>
    <r>
      <rPr>
        <sz val="12"/>
        <color theme="1"/>
        <rFont val="ＭＳ Ｐゴシック"/>
        <family val="3"/>
        <charset val="129"/>
        <scheme val="minor"/>
      </rPr>
      <t>년도만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생성한다</t>
    </r>
    <r>
      <rPr>
        <sz val="12"/>
        <color theme="1"/>
        <rFont val="ＭＳ Ｐゴシック"/>
        <family val="2"/>
        <scheme val="minor"/>
      </rPr>
      <t>.</t>
    </r>
    <phoneticPr fontId="2"/>
  </si>
  <si>
    <t>insert into rank_model values('0024','nopattern','nationlocalrate','bayes',730,30,'1and2and3','20180101~20191020');</t>
  </si>
  <si>
    <t>insert into rank_model values('0025','jyocd','nationlocalrate','bayes',1460,30,'1and2and3','20180101~20191020');</t>
  </si>
  <si>
    <t>insert into rank_model values('0026','turn','nationlocalrate','bayes',1460,30,'1and2and3','20180101~20191020');</t>
  </si>
  <si>
    <t>insert into rank_model values('0027','racetype','nationlocalrate','bayes',1460,30,'1and2and3','20180101~20191020');</t>
  </si>
  <si>
    <t>insert into rank_model values('0028','raceno','nationlocalrate','bayes',1460,30,'1and2and3','20180101~20191020');</t>
  </si>
  <si>
    <t>insert into rank_model values('0029','nopattern','entry','bayes',1825,1825,'1and2and3','20180101~20191020');</t>
  </si>
  <si>
    <t>insert into rank_model values('0030','nopattern','ym','bayes',1825,1825,'1and2and3','20180101~20191020');</t>
  </si>
  <si>
    <t>insert into rank_model values('0031','nopattern','entry','J45',730,30,'1and2and3','20180101~20191020');</t>
  </si>
  <si>
    <t>insert into rank_model values('0032','turn','entry','J45',1460,30,'1and2and3','20180101~20191020');</t>
  </si>
  <si>
    <t>insert into rank_model values('0033','nopattern','nation3rate','J45',730,30,'1and2and3','20180101~20191020');</t>
  </si>
  <si>
    <t>insert into rank_model values('0034','turn','nation3rate','J45',730,30,'1and2and3','20180101~20191020');</t>
  </si>
  <si>
    <t>insert into rank_model values('0035','nopattern','entry','filter_bayes',730,30,'1and2and3','20180101~20191020');</t>
  </si>
  <si>
    <t>insert into rank_model values('0036','turn','entry','filter_bayes',730,30,'1and2and3','20180101~20191020');</t>
  </si>
  <si>
    <t>insert into rank_model values('0037','nopattern','nation2rate','bayes',730,30,'1and2and3','20180101~20191020');</t>
  </si>
  <si>
    <t>insert into rank_model values('0038','turn','nation2rate','bayes',1460,30,'1and2and3','20180101~20191020');</t>
  </si>
  <si>
    <t>insert into rank_model values('0039','nopattern','nationrate','bayes',730,30,'1and2and3','20180101~20191020');</t>
  </si>
  <si>
    <t>insert into rank_model values('0040','turn','nationrate','bayes',1460,30,'1and2and3','20180101~20191020');</t>
  </si>
  <si>
    <t>insert into rank_model values('0041','nopattern','ranknationrate','filter_bayes',730,30,'1and2and3','20180101~20191020');</t>
  </si>
  <si>
    <t>insert into rank_model values('0042','turn','ranknationrate','filter_bayes',1460,30,'1and2and3','20180101~20191020');</t>
  </si>
  <si>
    <t>insert into rank_model values('0043','nopattern','entry','filter_bayes',730,30,'1and2and3','20180101~20191020');</t>
  </si>
  <si>
    <t>insert into rank_model values('0044','turn','entry','filter_bayes',1460,30,'1and2and3','20180101~20191020');</t>
  </si>
  <si>
    <t>insert into rank_model values('0045','nopattern','narion3rate','filter_bayes',730,30,'1and2and3','20180101~20191020');</t>
  </si>
  <si>
    <t>insert into rank_model values('0046','turn','narion3rate','filter_bayes',1460,30,'1and2and3','20180101~20191020');</t>
  </si>
  <si>
    <t>insert into rank_model values('0047','jyocd','entry','filter_bayes',1460,30,'1and2and3','20180101~20191020');</t>
  </si>
  <si>
    <t>insert into rank_model values('0048','jyocd','narion3rate','filter_bayes',1460,30,'1and2and3','20180101~20191020');</t>
  </si>
  <si>
    <t>insert into rank_model values('0049','jyocd','ranknationrate','filter_bayes',1460,30,'1and2and3','20180101~20191020');</t>
  </si>
  <si>
    <t>insert into rank_model values('0050','nopattern','ranknationrate','J48',730,30,'1and2and3','20180101~20191020');</t>
  </si>
  <si>
    <t>insert into rank_model values('0051','turn','ranknationrate','J48',1460,360,'1and2and3','20180101~20191020');</t>
  </si>
  <si>
    <t>insert into rank_model values('0052','jyocd','ranknationrate','J48',1825,730,'1and2and3','20180101~20191020');</t>
  </si>
  <si>
    <t>日次投票金額</t>
    <rPh sb="0" eb="2">
      <t>ニチジ</t>
    </rPh>
    <rPh sb="2" eb="4">
      <t>トウヒョウ</t>
    </rPh>
    <rPh sb="4" eb="6">
      <t>キンガク</t>
    </rPh>
    <phoneticPr fontId="2"/>
  </si>
  <si>
    <t>日次的中金額</t>
    <rPh sb="2" eb="4">
      <t>テキチュウ</t>
    </rPh>
    <rPh sb="4" eb="6">
      <t>キンガク</t>
    </rPh>
    <phoneticPr fontId="2"/>
  </si>
  <si>
    <t>日次払戻金額</t>
    <rPh sb="2" eb="4">
      <t>ハライモドシ</t>
    </rPh>
    <rPh sb="4" eb="6">
      <t>キンガク</t>
    </rPh>
    <phoneticPr fontId="2"/>
  </si>
  <si>
    <t>20191202</t>
    <phoneticPr fontId="2"/>
  </si>
  <si>
    <r>
      <t>일단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속성은</t>
    </r>
    <r>
      <rPr>
        <sz val="12"/>
        <color rgb="FFFF0000"/>
        <rFont val="ＭＳ Ｐゴシック"/>
        <family val="2"/>
        <scheme val="minor"/>
      </rPr>
      <t xml:space="preserve"> entry</t>
    </r>
    <r>
      <rPr>
        <sz val="12"/>
        <color rgb="FFFF0000"/>
        <rFont val="ＭＳ Ｐゴシック"/>
        <family val="3"/>
        <charset val="129"/>
        <scheme val="minor"/>
      </rPr>
      <t>에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집중하기로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한다</t>
    </r>
    <r>
      <rPr>
        <sz val="12"/>
        <color rgb="FFFF0000"/>
        <rFont val="ＭＳ Ｐゴシック"/>
        <family val="2"/>
        <scheme val="minor"/>
      </rPr>
      <t xml:space="preserve">. </t>
    </r>
    <r>
      <rPr>
        <sz val="12"/>
        <color rgb="FFFF0000"/>
        <rFont val="ＭＳ Ｐゴシック"/>
        <family val="3"/>
        <charset val="129"/>
        <scheme val="minor"/>
      </rPr>
      <t>전반적으로</t>
    </r>
    <r>
      <rPr>
        <sz val="12"/>
        <color rgb="FFFF0000"/>
        <rFont val="ＭＳ Ｐゴシック"/>
        <family val="2"/>
        <scheme val="minor"/>
      </rPr>
      <t xml:space="preserve"> entry</t>
    </r>
    <r>
      <rPr>
        <sz val="12"/>
        <color rgb="FFFF0000"/>
        <rFont val="ＭＳ Ｐゴシック"/>
        <family val="3"/>
        <charset val="129"/>
        <scheme val="minor"/>
      </rPr>
      <t>성능이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압도적으로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높다</t>
    </r>
    <phoneticPr fontId="2"/>
  </si>
  <si>
    <t>20191211</t>
    <phoneticPr fontId="2"/>
  </si>
  <si>
    <r>
      <t>result</t>
    </r>
    <r>
      <rPr>
        <sz val="12"/>
        <color theme="1"/>
        <rFont val="ＭＳ Ｐゴシック"/>
        <family val="3"/>
        <charset val="129"/>
        <scheme val="minor"/>
      </rPr>
      <t>전부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재생성할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것</t>
    </r>
    <phoneticPr fontId="2"/>
  </si>
  <si>
    <t>0062</t>
    <phoneticPr fontId="2"/>
  </si>
  <si>
    <t>0063</t>
    <phoneticPr fontId="2"/>
  </si>
  <si>
    <t>filter_bayes</t>
  </si>
  <si>
    <t>0064</t>
    <phoneticPr fontId="2"/>
  </si>
  <si>
    <t>0065</t>
    <phoneticPr fontId="2"/>
  </si>
  <si>
    <t>0066</t>
    <phoneticPr fontId="2"/>
  </si>
  <si>
    <t>0067</t>
    <phoneticPr fontId="2"/>
  </si>
  <si>
    <t>0068</t>
    <phoneticPr fontId="2"/>
  </si>
  <si>
    <t>0069</t>
    <phoneticPr fontId="2"/>
  </si>
  <si>
    <t>0070</t>
    <phoneticPr fontId="2"/>
  </si>
  <si>
    <t>0071</t>
    <phoneticPr fontId="2"/>
  </si>
  <si>
    <t>0072</t>
    <phoneticPr fontId="2"/>
  </si>
  <si>
    <t>0073</t>
    <phoneticPr fontId="2"/>
  </si>
  <si>
    <t>20180101~20191129</t>
    <phoneticPr fontId="2"/>
  </si>
  <si>
    <t>no</t>
    <phoneticPr fontId="2"/>
  </si>
  <si>
    <r>
      <t xml:space="preserve">2019/12/14  </t>
    </r>
    <r>
      <rPr>
        <b/>
        <sz val="12"/>
        <color rgb="FFFF0000"/>
        <rFont val="ＭＳ Ｐゴシック"/>
        <family val="3"/>
        <charset val="129"/>
        <scheme val="minor"/>
      </rPr>
      <t>실험대상</t>
    </r>
    <r>
      <rPr>
        <b/>
        <sz val="12"/>
        <color rgb="FFFF0000"/>
        <rFont val="ＭＳ Ｐゴシック"/>
        <family val="2"/>
        <scheme val="minor"/>
      </rPr>
      <t xml:space="preserve"> </t>
    </r>
    <r>
      <rPr>
        <b/>
        <sz val="12"/>
        <color rgb="FFFF0000"/>
        <rFont val="ＭＳ Ｐゴシック"/>
        <family val="3"/>
        <charset val="129"/>
        <scheme val="minor"/>
      </rPr>
      <t>모델을</t>
    </r>
    <r>
      <rPr>
        <b/>
        <sz val="12"/>
        <color rgb="FFFF0000"/>
        <rFont val="ＭＳ Ｐゴシック"/>
        <family val="2"/>
        <scheme val="minor"/>
      </rPr>
      <t xml:space="preserve"> </t>
    </r>
    <r>
      <rPr>
        <b/>
        <sz val="12"/>
        <color rgb="FFFF0000"/>
        <rFont val="ＭＳ Ｐゴシック"/>
        <family val="3"/>
        <charset val="129"/>
        <scheme val="minor"/>
      </rPr>
      <t>아래와</t>
    </r>
    <r>
      <rPr>
        <b/>
        <sz val="12"/>
        <color rgb="FFFF0000"/>
        <rFont val="ＭＳ Ｐゴシック"/>
        <family val="2"/>
        <scheme val="minor"/>
      </rPr>
      <t xml:space="preserve"> </t>
    </r>
    <r>
      <rPr>
        <b/>
        <sz val="12"/>
        <color rgb="FFFF0000"/>
        <rFont val="ＭＳ Ｐゴシック"/>
        <family val="3"/>
        <charset val="129"/>
        <scheme val="minor"/>
      </rPr>
      <t>같이</t>
    </r>
    <r>
      <rPr>
        <b/>
        <sz val="12"/>
        <color rgb="FFFF0000"/>
        <rFont val="ＭＳ Ｐゴシック"/>
        <family val="2"/>
        <scheme val="minor"/>
      </rPr>
      <t xml:space="preserve"> </t>
    </r>
    <r>
      <rPr>
        <b/>
        <sz val="12"/>
        <color rgb="FFFF0000"/>
        <rFont val="ＭＳ Ｐゴシック"/>
        <family val="3"/>
        <charset val="129"/>
        <scheme val="minor"/>
      </rPr>
      <t>선별해서</t>
    </r>
    <r>
      <rPr>
        <b/>
        <sz val="12"/>
        <color rgb="FFFF0000"/>
        <rFont val="ＭＳ Ｐゴシック"/>
        <family val="2"/>
        <scheme val="minor"/>
      </rPr>
      <t xml:space="preserve"> </t>
    </r>
    <r>
      <rPr>
        <b/>
        <sz val="12"/>
        <color rgb="FFFF0000"/>
        <rFont val="ＭＳ Ｐゴシック"/>
        <family val="3"/>
        <charset val="129"/>
        <scheme val="minor"/>
      </rPr>
      <t>진행한다</t>
    </r>
    <r>
      <rPr>
        <b/>
        <sz val="12"/>
        <color rgb="FFFF0000"/>
        <rFont val="ＭＳ Ｐゴシック"/>
        <family val="2"/>
        <scheme val="minor"/>
      </rPr>
      <t>.</t>
    </r>
    <phoneticPr fontId="2"/>
  </si>
  <si>
    <t>レース毎の記録</t>
    <rPh sb="3" eb="4">
      <t>ゴト</t>
    </rPh>
    <rPh sb="5" eb="7">
      <t>キロク</t>
    </rPh>
    <phoneticPr fontId="2"/>
  </si>
  <si>
    <t>選手毎の記録</t>
    <rPh sb="0" eb="2">
      <t>センシュ</t>
    </rPh>
    <rPh sb="2" eb="3">
      <t>ゴト</t>
    </rPh>
    <rPh sb="4" eb="6">
      <t>キロク</t>
    </rPh>
    <phoneticPr fontId="2"/>
  </si>
  <si>
    <t>レース毎の統計データ</t>
    <rPh sb="3" eb="4">
      <t>ゴト</t>
    </rPh>
    <rPh sb="5" eb="7">
      <t>トウケイ</t>
    </rPh>
    <phoneticPr fontId="2"/>
  </si>
  <si>
    <t>レース毎の枠別情報記録1</t>
    <rPh sb="3" eb="4">
      <t>ゴト</t>
    </rPh>
    <rPh sb="5" eb="6">
      <t>ワク</t>
    </rPh>
    <rPh sb="6" eb="7">
      <t>ベツ</t>
    </rPh>
    <rPh sb="7" eb="9">
      <t>ジョウホウ</t>
    </rPh>
    <rPh sb="9" eb="11">
      <t>キロク</t>
    </rPh>
    <phoneticPr fontId="2"/>
  </si>
  <si>
    <t>枠別勝率差の統計</t>
    <rPh sb="0" eb="1">
      <t>ワク</t>
    </rPh>
    <rPh sb="1" eb="2">
      <t>ベツ</t>
    </rPh>
    <rPh sb="2" eb="4">
      <t>ショウリツ</t>
    </rPh>
    <rPh sb="4" eb="5">
      <t>サ</t>
    </rPh>
    <rPh sb="6" eb="8">
      <t>トウケイ</t>
    </rPh>
    <phoneticPr fontId="2"/>
  </si>
  <si>
    <t>選手の枠別勝率統計</t>
    <rPh sb="0" eb="2">
      <t>センシュ</t>
    </rPh>
    <rPh sb="3" eb="4">
      <t>ワク</t>
    </rPh>
    <rPh sb="4" eb="5">
      <t>ベツ</t>
    </rPh>
    <rPh sb="5" eb="7">
      <t>ショウリツ</t>
    </rPh>
    <rPh sb="7" eb="9">
      <t>トウケイ</t>
    </rPh>
    <phoneticPr fontId="2"/>
  </si>
  <si>
    <t>レース毎選手毎の記録</t>
    <rPh sb="3" eb="4">
      <t>ゴト</t>
    </rPh>
    <rPh sb="4" eb="6">
      <t>センシュ</t>
    </rPh>
    <rPh sb="6" eb="7">
      <t>ゴト</t>
    </rPh>
    <rPh sb="8" eb="10">
      <t>キロク</t>
    </rPh>
    <phoneticPr fontId="2"/>
  </si>
  <si>
    <t>オッズ</t>
    <phoneticPr fontId="2"/>
  </si>
  <si>
    <t>ML_シミュレーション結果</t>
    <rPh sb="11" eb="13">
      <t>ケッカ</t>
    </rPh>
    <phoneticPr fontId="2"/>
  </si>
  <si>
    <t>ML_シミュレーション結果+パタン</t>
    <rPh sb="11" eb="13">
      <t>ケッカ</t>
    </rPh>
    <phoneticPr fontId="2"/>
  </si>
  <si>
    <t>最終パタン</t>
    <rPh sb="0" eb="2">
      <t>サイシュウ</t>
    </rPh>
    <phoneticPr fontId="2"/>
  </si>
  <si>
    <t>統計シミュレーション実行結果</t>
    <rPh sb="0" eb="2">
      <t>トウケイ</t>
    </rPh>
    <rPh sb="10" eb="12">
      <t>ジッコウ</t>
    </rPh>
    <rPh sb="12" eb="14">
      <t>ケッカ</t>
    </rPh>
    <phoneticPr fontId="2"/>
  </si>
  <si>
    <t>直近の統計データ</t>
    <rPh sb="0" eb="2">
      <t>チョッキン</t>
    </rPh>
    <rPh sb="3" eb="5">
      <t>トウケイ</t>
    </rPh>
    <phoneticPr fontId="2"/>
  </si>
  <si>
    <t>区間化</t>
    <rPh sb="0" eb="2">
      <t>クカン</t>
    </rPh>
    <rPh sb="2" eb="3">
      <t>カ</t>
    </rPh>
    <phoneticPr fontId="2"/>
  </si>
  <si>
    <t>ntile_race_waku2</t>
    <phoneticPr fontId="2"/>
  </si>
  <si>
    <t>記録_レース</t>
    <rPh sb="0" eb="2">
      <t>キロク</t>
    </rPh>
    <phoneticPr fontId="2"/>
  </si>
  <si>
    <t>rec_race</t>
    <phoneticPr fontId="2"/>
  </si>
  <si>
    <t>記録_枠</t>
    <rPh sb="0" eb="2">
      <t>キロク</t>
    </rPh>
    <rPh sb="3" eb="4">
      <t>ワク</t>
    </rPh>
    <phoneticPr fontId="2"/>
  </si>
  <si>
    <t>stat_race</t>
    <phoneticPr fontId="2"/>
  </si>
  <si>
    <t>rec_race_waku</t>
  </si>
  <si>
    <t>rec_race_waku2</t>
    <phoneticPr fontId="2"/>
  </si>
  <si>
    <t>rec_race_gap</t>
    <phoneticPr fontId="2"/>
  </si>
  <si>
    <t>stat_waku_win</t>
    <phoneticPr fontId="2"/>
  </si>
  <si>
    <t>記録_選手</t>
    <rPh sb="0" eb="2">
      <t>キロク</t>
    </rPh>
    <rPh sb="3" eb="5">
      <t>センシュ</t>
    </rPh>
    <phoneticPr fontId="2"/>
  </si>
  <si>
    <t>rec_racer</t>
    <phoneticPr fontId="2"/>
  </si>
  <si>
    <t>記録_オッズ</t>
    <rPh sb="0" eb="2">
      <t>キロク</t>
    </rPh>
    <phoneticPr fontId="2"/>
  </si>
  <si>
    <t>rec_odds</t>
    <phoneticPr fontId="2"/>
  </si>
  <si>
    <t>予測結果</t>
    <rPh sb="0" eb="2">
      <t>ヨソク</t>
    </rPh>
    <rPh sb="2" eb="4">
      <t>ケッカ</t>
    </rPh>
    <phoneticPr fontId="2"/>
  </si>
  <si>
    <t>stat_ml_result</t>
    <phoneticPr fontId="2"/>
  </si>
  <si>
    <t>stat_ml_result_ptn</t>
    <phoneticPr fontId="2"/>
  </si>
  <si>
    <t>パタン抽出結果</t>
    <rPh sb="3" eb="5">
      <t>チュウシュツ</t>
    </rPh>
    <rPh sb="5" eb="7">
      <t>ケッカ</t>
    </rPh>
    <phoneticPr fontId="2"/>
  </si>
  <si>
    <t>stat_ml_ptn_final</t>
    <phoneticPr fontId="2"/>
  </si>
  <si>
    <t>実行結果</t>
    <rPh sb="0" eb="2">
      <t>ジッコウ</t>
    </rPh>
    <rPh sb="2" eb="4">
      <t>ケッカ</t>
    </rPh>
    <phoneticPr fontId="2"/>
  </si>
  <si>
    <t>zen_result</t>
    <phoneticPr fontId="2"/>
  </si>
  <si>
    <t>rec_waku_recent</t>
    <phoneticPr fontId="2"/>
  </si>
  <si>
    <t>stat_waku_recent</t>
    <phoneticPr fontId="2"/>
  </si>
  <si>
    <t>支持率</t>
    <rPh sb="0" eb="3">
      <t>シジリツ</t>
    </rPh>
    <phoneticPr fontId="2"/>
  </si>
  <si>
    <t>ymd</t>
  </si>
  <si>
    <t>ymd</t>
    <phoneticPr fontId="2"/>
  </si>
  <si>
    <t>説明</t>
    <rPh sb="0" eb="2">
      <t>セツメイ</t>
    </rPh>
    <phoneticPr fontId="2"/>
  </si>
  <si>
    <t>description</t>
    <phoneticPr fontId="2"/>
  </si>
  <si>
    <t>rec_fame</t>
    <phoneticPr fontId="2"/>
  </si>
  <si>
    <t>bettype</t>
    <phoneticPr fontId="2"/>
  </si>
  <si>
    <t>raceno</t>
    <phoneticPr fontId="2"/>
  </si>
  <si>
    <t>raceno</t>
  </si>
  <si>
    <t>組番</t>
    <rPh sb="0" eb="1">
      <t>クミ</t>
    </rPh>
    <rPh sb="1" eb="2">
      <t>バン</t>
    </rPh>
    <phoneticPr fontId="2"/>
  </si>
  <si>
    <t>kumiban</t>
    <phoneticPr fontId="2"/>
  </si>
  <si>
    <t>全国勝率1</t>
    <rPh sb="0" eb="2">
      <t>ゼンコク</t>
    </rPh>
    <rPh sb="2" eb="4">
      <t>ショウリツ</t>
    </rPh>
    <phoneticPr fontId="2"/>
  </si>
  <si>
    <t>nationwiningrate1</t>
    <phoneticPr fontId="2"/>
  </si>
  <si>
    <t>締切</t>
  </si>
  <si>
    <t>sime</t>
  </si>
  <si>
    <t>直近全国勝率順位</t>
    <rPh sb="0" eb="2">
      <t>チョッキン</t>
    </rPh>
    <rPh sb="2" eb="4">
      <t>ゼンコク</t>
    </rPh>
    <rPh sb="4" eb="6">
      <t>ショウリツ</t>
    </rPh>
    <rPh sb="6" eb="8">
      <t>ジュンイ</t>
    </rPh>
    <phoneticPr fontId="2"/>
  </si>
  <si>
    <t>recentnationwiningrank</t>
    <phoneticPr fontId="2"/>
  </si>
  <si>
    <t>年</t>
  </si>
  <si>
    <t>y</t>
  </si>
  <si>
    <t>全国勝率枠12間差</t>
    <rPh sb="0" eb="2">
      <t>ゼンコク</t>
    </rPh>
    <rPh sb="2" eb="4">
      <t>ショウリツ</t>
    </rPh>
    <rPh sb="4" eb="5">
      <t>ワク</t>
    </rPh>
    <rPh sb="7" eb="8">
      <t>カン</t>
    </rPh>
    <rPh sb="8" eb="9">
      <t>サ</t>
    </rPh>
    <phoneticPr fontId="2"/>
  </si>
  <si>
    <t>nationwining12</t>
  </si>
  <si>
    <t>枠選手出走回数1</t>
    <rPh sb="3" eb="7">
      <t>シュッソウカイスウ</t>
    </rPh>
    <phoneticPr fontId="2"/>
  </si>
  <si>
    <t>racerruncount1</t>
  </si>
  <si>
    <t>エントリ</t>
    <phoneticPr fontId="2"/>
  </si>
  <si>
    <t>entry</t>
    <phoneticPr fontId="2"/>
  </si>
  <si>
    <t>sime</t>
    <phoneticPr fontId="2"/>
  </si>
  <si>
    <t>pattern_name</t>
    <phoneticPr fontId="2"/>
  </si>
  <si>
    <t>テスト説明</t>
    <rPh sb="3" eb="5">
      <t>セツメイ</t>
    </rPh>
    <phoneticPr fontId="2"/>
  </si>
  <si>
    <t>直近全国勝率1</t>
    <rPh sb="0" eb="2">
      <t>チョッキン</t>
    </rPh>
    <rPh sb="2" eb="4">
      <t>ゼンコク</t>
    </rPh>
    <rPh sb="4" eb="6">
      <t>ショウリツ</t>
    </rPh>
    <phoneticPr fontId="2"/>
  </si>
  <si>
    <t>recentnationwiningrate1</t>
    <phoneticPr fontId="2"/>
  </si>
  <si>
    <t>statnationwiningrate1</t>
  </si>
  <si>
    <t>全国勝率2</t>
    <rPh sb="0" eb="2">
      <t>ゼンコク</t>
    </rPh>
    <rPh sb="2" eb="4">
      <t>ショウリツ</t>
    </rPh>
    <phoneticPr fontId="2"/>
  </si>
  <si>
    <t>nationwiningrate2</t>
    <phoneticPr fontId="2"/>
  </si>
  <si>
    <t>気温</t>
  </si>
  <si>
    <t>temparature</t>
  </si>
  <si>
    <t>直近全国2連率順位</t>
    <rPh sb="7" eb="9">
      <t>ジュンイ</t>
    </rPh>
    <phoneticPr fontId="2"/>
  </si>
  <si>
    <t>recentnation2winingrank</t>
    <phoneticPr fontId="2"/>
  </si>
  <si>
    <t>月</t>
  </si>
  <si>
    <t>m</t>
  </si>
  <si>
    <t>全国勝率枠13間差</t>
    <rPh sb="0" eb="2">
      <t>ゼンコク</t>
    </rPh>
    <rPh sb="2" eb="4">
      <t>ショウリツ</t>
    </rPh>
    <rPh sb="4" eb="5">
      <t>ワク</t>
    </rPh>
    <rPh sb="7" eb="8">
      <t>カン</t>
    </rPh>
    <rPh sb="8" eb="9">
      <t>サ</t>
    </rPh>
    <phoneticPr fontId="2"/>
  </si>
  <si>
    <t>nationwining13</t>
  </si>
  <si>
    <t>枠選手出走回数2</t>
    <phoneticPr fontId="2"/>
  </si>
  <si>
    <t>racerruncount2</t>
  </si>
  <si>
    <t>性別</t>
    <rPh sb="0" eb="2">
      <t>セイベツ</t>
    </rPh>
    <phoneticPr fontId="2"/>
  </si>
  <si>
    <t>sex</t>
    <phoneticPr fontId="2"/>
  </si>
  <si>
    <t>パタン値</t>
    <rPh sb="3" eb="4">
      <t>チ</t>
    </rPh>
    <phoneticPr fontId="2"/>
  </si>
  <si>
    <t>pattern_value</t>
    <phoneticPr fontId="2"/>
  </si>
  <si>
    <t>直近全国勝率2</t>
    <rPh sb="4" eb="6">
      <t>ショウリツ</t>
    </rPh>
    <phoneticPr fontId="2"/>
  </si>
  <si>
    <t>recentnationwiningrate2</t>
    <phoneticPr fontId="2"/>
  </si>
  <si>
    <t>statnationwiningrate2</t>
  </si>
  <si>
    <t>枠</t>
    <rPh sb="0" eb="1">
      <t>ワク</t>
    </rPh>
    <phoneticPr fontId="2"/>
  </si>
  <si>
    <t>waku</t>
    <phoneticPr fontId="2"/>
  </si>
  <si>
    <t>全国勝率3</t>
    <rPh sb="0" eb="2">
      <t>ゼンコク</t>
    </rPh>
    <rPh sb="2" eb="4">
      <t>ショウリツ</t>
    </rPh>
    <phoneticPr fontId="2"/>
  </si>
  <si>
    <t>nationwiningrate3</t>
    <phoneticPr fontId="2"/>
  </si>
  <si>
    <t>天気</t>
  </si>
  <si>
    <t>weather</t>
  </si>
  <si>
    <t>直近全国3連率順位</t>
    <rPh sb="7" eb="9">
      <t>ジュンイ</t>
    </rPh>
    <phoneticPr fontId="2"/>
  </si>
  <si>
    <t>recentnation3winingrank</t>
    <phoneticPr fontId="2"/>
  </si>
  <si>
    <t>日</t>
  </si>
  <si>
    <t>d</t>
  </si>
  <si>
    <t>全国勝率枠14間差</t>
    <rPh sb="0" eb="2">
      <t>ゼンコク</t>
    </rPh>
    <rPh sb="2" eb="4">
      <t>ショウリツ</t>
    </rPh>
    <rPh sb="4" eb="5">
      <t>ワク</t>
    </rPh>
    <rPh sb="7" eb="8">
      <t>カン</t>
    </rPh>
    <rPh sb="8" eb="9">
      <t>サ</t>
    </rPh>
    <phoneticPr fontId="2"/>
  </si>
  <si>
    <t>nationwining14</t>
  </si>
  <si>
    <t>枠選手出走回数3</t>
    <phoneticPr fontId="2"/>
  </si>
  <si>
    <t>racerruncount3</t>
  </si>
  <si>
    <t>年齢</t>
    <rPh sb="0" eb="2">
      <t>ネンレイ</t>
    </rPh>
    <phoneticPr fontId="2"/>
  </si>
  <si>
    <t>age</t>
  </si>
  <si>
    <t>オッズ</t>
    <phoneticPr fontId="2"/>
  </si>
  <si>
    <t>odds</t>
    <phoneticPr fontId="2"/>
  </si>
  <si>
    <t>bettype</t>
    <phoneticPr fontId="2"/>
  </si>
  <si>
    <t>ベッティング数</t>
    <rPh sb="6" eb="7">
      <t>スウ</t>
    </rPh>
    <phoneticPr fontId="2"/>
  </si>
  <si>
    <t>betcnt</t>
    <phoneticPr fontId="2"/>
  </si>
  <si>
    <t>パタン１</t>
    <phoneticPr fontId="2"/>
  </si>
  <si>
    <t>pattern1</t>
    <phoneticPr fontId="2"/>
  </si>
  <si>
    <t>直近全国勝率3</t>
    <rPh sb="4" eb="6">
      <t>ショウリツ</t>
    </rPh>
    <phoneticPr fontId="2"/>
  </si>
  <si>
    <t>recentnationwiningrate3</t>
    <phoneticPr fontId="2"/>
  </si>
  <si>
    <t>statnationwiningrate3</t>
  </si>
  <si>
    <t>エントリ</t>
    <phoneticPr fontId="2"/>
  </si>
  <si>
    <t>entry</t>
    <phoneticPr fontId="2"/>
  </si>
  <si>
    <t>全国勝率4</t>
    <rPh sb="0" eb="2">
      <t>ゼンコク</t>
    </rPh>
    <rPh sb="2" eb="4">
      <t>ショウリツ</t>
    </rPh>
    <phoneticPr fontId="2"/>
  </si>
  <si>
    <t>nationwiningrate4</t>
    <phoneticPr fontId="2"/>
  </si>
  <si>
    <t>風向</t>
  </si>
  <si>
    <t>winddirection</t>
    <phoneticPr fontId="2"/>
  </si>
  <si>
    <t>直近当地勝率順位</t>
    <rPh sb="4" eb="6">
      <t>ショウリツ</t>
    </rPh>
    <rPh sb="6" eb="8">
      <t>ジュンイ</t>
    </rPh>
    <phoneticPr fontId="2"/>
  </si>
  <si>
    <t>recentlocalwiningrank</t>
    <phoneticPr fontId="2"/>
  </si>
  <si>
    <t>エントリ1</t>
  </si>
  <si>
    <t>entry1</t>
  </si>
  <si>
    <t>全国勝率枠23間差</t>
    <rPh sb="0" eb="2">
      <t>ゼンコク</t>
    </rPh>
    <rPh sb="2" eb="4">
      <t>ショウリツ</t>
    </rPh>
    <rPh sb="4" eb="5">
      <t>ワク</t>
    </rPh>
    <rPh sb="7" eb="8">
      <t>カン</t>
    </rPh>
    <rPh sb="8" eb="9">
      <t>サ</t>
    </rPh>
    <phoneticPr fontId="2"/>
  </si>
  <si>
    <t>nationwining23</t>
  </si>
  <si>
    <t>枠選手出走回数4</t>
    <phoneticPr fontId="2"/>
  </si>
  <si>
    <t>racerruncount4</t>
  </si>
  <si>
    <t>レベル</t>
    <phoneticPr fontId="2"/>
  </si>
  <si>
    <t>level</t>
  </si>
  <si>
    <t>ランク</t>
    <phoneticPr fontId="2"/>
  </si>
  <si>
    <t>rank</t>
    <phoneticPr fontId="2"/>
  </si>
  <si>
    <t>bet_kumiban</t>
    <phoneticPr fontId="2"/>
  </si>
  <si>
    <t>的中数</t>
    <rPh sb="0" eb="2">
      <t>テキチュウ</t>
    </rPh>
    <rPh sb="2" eb="3">
      <t>スウ</t>
    </rPh>
    <phoneticPr fontId="2"/>
  </si>
  <si>
    <t>hitcnt</t>
    <phoneticPr fontId="2"/>
  </si>
  <si>
    <t>パタン２</t>
    <phoneticPr fontId="2"/>
  </si>
  <si>
    <t>pattern2</t>
    <phoneticPr fontId="2"/>
  </si>
  <si>
    <t>直近全国勝率4</t>
    <rPh sb="4" eb="6">
      <t>ショウリツ</t>
    </rPh>
    <phoneticPr fontId="2"/>
  </si>
  <si>
    <t>recentnationwiningrate4</t>
    <phoneticPr fontId="2"/>
  </si>
  <si>
    <t>statnationwiningrate4</t>
  </si>
  <si>
    <t>着順</t>
    <rPh sb="0" eb="2">
      <t>チャクジュン</t>
    </rPh>
    <phoneticPr fontId="2"/>
  </si>
  <si>
    <t>win</t>
    <phoneticPr fontId="2"/>
  </si>
  <si>
    <t>全国勝率5</t>
    <rPh sb="0" eb="2">
      <t>ゼンコク</t>
    </rPh>
    <rPh sb="2" eb="4">
      <t>ショウリツ</t>
    </rPh>
    <phoneticPr fontId="2"/>
  </si>
  <si>
    <t>nationwiningrate5</t>
    <phoneticPr fontId="2"/>
  </si>
  <si>
    <t>風速</t>
  </si>
  <si>
    <t>wind</t>
    <phoneticPr fontId="2"/>
  </si>
  <si>
    <t>直近当地2連率順位</t>
    <rPh sb="7" eb="9">
      <t>ジュンイ</t>
    </rPh>
    <phoneticPr fontId="2"/>
  </si>
  <si>
    <t>recentlocal2winingrank</t>
    <phoneticPr fontId="2"/>
  </si>
  <si>
    <t>エントリ2</t>
  </si>
  <si>
    <t>entry2</t>
  </si>
  <si>
    <t>全国勝率枠24間差</t>
    <rPh sb="0" eb="2">
      <t>ゼンコク</t>
    </rPh>
    <rPh sb="2" eb="4">
      <t>ショウリツ</t>
    </rPh>
    <rPh sb="4" eb="5">
      <t>ワク</t>
    </rPh>
    <rPh sb="7" eb="8">
      <t>カン</t>
    </rPh>
    <rPh sb="8" eb="9">
      <t>サ</t>
    </rPh>
    <phoneticPr fontId="2"/>
  </si>
  <si>
    <t>nationwining24</t>
  </si>
  <si>
    <t>枠選手出走回数5</t>
    <phoneticPr fontId="2"/>
  </si>
  <si>
    <t>racerruncount5</t>
  </si>
  <si>
    <t>体重</t>
    <rPh sb="0" eb="2">
      <t>タイジュウ</t>
    </rPh>
    <phoneticPr fontId="2"/>
  </si>
  <si>
    <t>weight</t>
  </si>
  <si>
    <t>bet_odds</t>
    <phoneticPr fontId="2"/>
  </si>
  <si>
    <t>ベッティング金額</t>
    <rPh sb="6" eb="8">
      <t>キンガク</t>
    </rPh>
    <phoneticPr fontId="2"/>
  </si>
  <si>
    <t>betamt</t>
    <phoneticPr fontId="2"/>
  </si>
  <si>
    <t>直近全国勝率5</t>
    <rPh sb="4" eb="6">
      <t>ショウリツ</t>
    </rPh>
    <phoneticPr fontId="2"/>
  </si>
  <si>
    <t>recentnationwiningrate5</t>
    <phoneticPr fontId="2"/>
  </si>
  <si>
    <t>statnationwiningrate5</t>
  </si>
  <si>
    <t>支持平均オッズ</t>
    <rPh sb="0" eb="2">
      <t>シジ</t>
    </rPh>
    <rPh sb="2" eb="4">
      <t>ヘイキン</t>
    </rPh>
    <phoneticPr fontId="2"/>
  </si>
  <si>
    <t>fameodds</t>
    <phoneticPr fontId="2"/>
  </si>
  <si>
    <t>全国勝率6</t>
    <rPh sb="0" eb="2">
      <t>ゼンコク</t>
    </rPh>
    <rPh sb="2" eb="4">
      <t>ショウリツ</t>
    </rPh>
    <phoneticPr fontId="2"/>
  </si>
  <si>
    <t>nationwiningrate6</t>
    <phoneticPr fontId="2"/>
  </si>
  <si>
    <t>水温</t>
  </si>
  <si>
    <t>watertemp</t>
  </si>
  <si>
    <t>直近当地3連率順位</t>
    <rPh sb="7" eb="9">
      <t>ジュンイ</t>
    </rPh>
    <phoneticPr fontId="2"/>
  </si>
  <si>
    <t>recentlocal3winingrank</t>
    <phoneticPr fontId="2"/>
  </si>
  <si>
    <t>エントリ3</t>
  </si>
  <si>
    <t>entry3</t>
  </si>
  <si>
    <t>全国勝率枠34間差</t>
    <rPh sb="0" eb="2">
      <t>ゼンコク</t>
    </rPh>
    <rPh sb="2" eb="4">
      <t>ショウリツ</t>
    </rPh>
    <rPh sb="4" eb="5">
      <t>ワク</t>
    </rPh>
    <rPh sb="7" eb="8">
      <t>カン</t>
    </rPh>
    <rPh sb="8" eb="9">
      <t>サ</t>
    </rPh>
    <phoneticPr fontId="2"/>
  </si>
  <si>
    <t>nationwining34</t>
  </si>
  <si>
    <t>枠選手出走回数6</t>
    <phoneticPr fontId="2"/>
  </si>
  <si>
    <t>racerruncount6</t>
  </si>
  <si>
    <t>支部</t>
    <rPh sb="0" eb="2">
      <t>シブ</t>
    </rPh>
    <phoneticPr fontId="2"/>
  </si>
  <si>
    <t>branch</t>
  </si>
  <si>
    <t>mode：1=締切２分前　99=最終</t>
    <rPh sb="7" eb="9">
      <t>シメキリ</t>
    </rPh>
    <rPh sb="10" eb="11">
      <t>フン</t>
    </rPh>
    <rPh sb="11" eb="12">
      <t>マエ</t>
    </rPh>
    <rPh sb="16" eb="18">
      <t>サイシュウ</t>
    </rPh>
    <phoneticPr fontId="2"/>
  </si>
  <si>
    <t>bet_oddsrank</t>
    <phoneticPr fontId="2"/>
  </si>
  <si>
    <t>hitamt</t>
    <phoneticPr fontId="2"/>
  </si>
  <si>
    <t>bet_odds</t>
    <phoneticPr fontId="2"/>
  </si>
  <si>
    <t>直近全国勝率6</t>
    <rPh sb="4" eb="6">
      <t>ショウリツ</t>
    </rPh>
    <phoneticPr fontId="2"/>
  </si>
  <si>
    <t>recentnationwiningrate6</t>
    <phoneticPr fontId="2"/>
  </si>
  <si>
    <t>statnationwiningrate6</t>
  </si>
  <si>
    <t>famerate</t>
    <phoneticPr fontId="2"/>
  </si>
  <si>
    <t>全国2連率1</t>
    <phoneticPr fontId="2"/>
  </si>
  <si>
    <t>nation2winingrate1</t>
  </si>
  <si>
    <t>波高</t>
  </si>
  <si>
    <t>wave</t>
    <phoneticPr fontId="2"/>
  </si>
  <si>
    <t>直近平均ST順位</t>
    <rPh sb="6" eb="8">
      <t>ジュンイ</t>
    </rPh>
    <phoneticPr fontId="2"/>
  </si>
  <si>
    <t>recentavgstrank</t>
    <phoneticPr fontId="2"/>
  </si>
  <si>
    <t>エントリ4</t>
  </si>
  <si>
    <t>entry4</t>
  </si>
  <si>
    <t>当地勝率枠12間差</t>
    <rPh sb="2" eb="4">
      <t>ショウリツ</t>
    </rPh>
    <rPh sb="4" eb="5">
      <t>ワク</t>
    </rPh>
    <rPh sb="7" eb="8">
      <t>カン</t>
    </rPh>
    <rPh sb="8" eb="9">
      <t>サ</t>
    </rPh>
    <phoneticPr fontId="2"/>
  </si>
  <si>
    <t>localwining12</t>
  </si>
  <si>
    <t>枠選手勝率1</t>
    <rPh sb="3" eb="5">
      <t>ショウリツ</t>
    </rPh>
    <phoneticPr fontId="2"/>
  </si>
  <si>
    <t>racerwiningrate1</t>
  </si>
  <si>
    <t>展示</t>
    <rPh sb="0" eb="2">
      <t>テンジ</t>
    </rPh>
    <phoneticPr fontId="2"/>
  </si>
  <si>
    <t>exhibit</t>
  </si>
  <si>
    <t>result_kumiban</t>
    <phoneticPr fontId="2"/>
  </si>
  <si>
    <t>収益</t>
    <rPh sb="0" eb="2">
      <t>シュウエキ</t>
    </rPh>
    <phoneticPr fontId="2"/>
  </si>
  <si>
    <t>incomeamt</t>
    <phoneticPr fontId="2"/>
  </si>
  <si>
    <t>bet_oddsrank</t>
    <phoneticPr fontId="2"/>
  </si>
  <si>
    <t>直近全国2連率1</t>
    <phoneticPr fontId="2"/>
  </si>
  <si>
    <t>recentnation2winingrate1</t>
    <phoneticPr fontId="2"/>
  </si>
  <si>
    <t>statnation2winingrate1</t>
  </si>
  <si>
    <t>全国2連率2</t>
    <phoneticPr fontId="2"/>
  </si>
  <si>
    <t>nation2winingrate2</t>
  </si>
  <si>
    <t>グレード</t>
  </si>
  <si>
    <t>grade</t>
    <phoneticPr fontId="2"/>
  </si>
  <si>
    <t>直近平均タイム順位</t>
    <rPh sb="7" eb="9">
      <t>ジュンイ</t>
    </rPh>
    <phoneticPr fontId="2"/>
  </si>
  <si>
    <t>recentavgtimerank</t>
    <phoneticPr fontId="2"/>
  </si>
  <si>
    <t>エントリ5</t>
  </si>
  <si>
    <t>entry5</t>
  </si>
  <si>
    <t>当地勝率枠13間差</t>
    <rPh sb="2" eb="4">
      <t>ショウリツ</t>
    </rPh>
    <rPh sb="4" eb="5">
      <t>ワク</t>
    </rPh>
    <rPh sb="7" eb="8">
      <t>カン</t>
    </rPh>
    <rPh sb="8" eb="9">
      <t>サ</t>
    </rPh>
    <phoneticPr fontId="2"/>
  </si>
  <si>
    <t>localwining13</t>
  </si>
  <si>
    <t>枠選手勝率2</t>
    <rPh sb="3" eb="5">
      <t>ショウリツ</t>
    </rPh>
    <phoneticPr fontId="2"/>
  </si>
  <si>
    <t>racerwiningrate2</t>
  </si>
  <si>
    <t>スタート展示</t>
    <rPh sb="4" eb="6">
      <t>テンジ</t>
    </rPh>
    <phoneticPr fontId="2"/>
  </si>
  <si>
    <t>startexhibit</t>
  </si>
  <si>
    <t>result_odds</t>
    <phoneticPr fontId="2"/>
  </si>
  <si>
    <t>ベッティング率</t>
    <rPh sb="6" eb="7">
      <t>リツ</t>
    </rPh>
    <phoneticPr fontId="2"/>
  </si>
  <si>
    <t>betrate</t>
    <phoneticPr fontId="2"/>
  </si>
  <si>
    <t>直近全国2連率2</t>
    <phoneticPr fontId="2"/>
  </si>
  <si>
    <t>recentnation2winingrate2</t>
    <phoneticPr fontId="2"/>
  </si>
  <si>
    <t>statnation2winingrate2</t>
  </si>
  <si>
    <t>全国2連率3</t>
    <phoneticPr fontId="2"/>
  </si>
  <si>
    <t>nation2winingrate3</t>
  </si>
  <si>
    <t>女子戦</t>
  </si>
  <si>
    <t>isvenus</t>
    <phoneticPr fontId="2"/>
  </si>
  <si>
    <t>直近モータ2連率順位</t>
    <rPh sb="8" eb="10">
      <t>ジュンイ</t>
    </rPh>
    <phoneticPr fontId="2"/>
  </si>
  <si>
    <t>recentmotor2winingrank</t>
    <phoneticPr fontId="2"/>
  </si>
  <si>
    <t>エントリ6</t>
  </si>
  <si>
    <t>entry6</t>
  </si>
  <si>
    <t>当地勝率枠14間差</t>
    <rPh sb="2" eb="4">
      <t>ショウリツ</t>
    </rPh>
    <rPh sb="4" eb="5">
      <t>ワク</t>
    </rPh>
    <rPh sb="7" eb="8">
      <t>カン</t>
    </rPh>
    <rPh sb="8" eb="9">
      <t>サ</t>
    </rPh>
    <phoneticPr fontId="2"/>
  </si>
  <si>
    <t>localwining14</t>
  </si>
  <si>
    <t>枠選手勝率3</t>
    <rPh sb="3" eb="5">
      <t>ショウリツ</t>
    </rPh>
    <phoneticPr fontId="2"/>
  </si>
  <si>
    <t>racerwiningrate3</t>
  </si>
  <si>
    <t>flying回数</t>
    <rPh sb="6" eb="8">
      <t>カイスウ</t>
    </rPh>
    <phoneticPr fontId="2"/>
  </si>
  <si>
    <t>flying</t>
  </si>
  <si>
    <t>result_oddsrank</t>
    <phoneticPr fontId="2"/>
  </si>
  <si>
    <t>hitrate</t>
    <phoneticPr fontId="2"/>
  </si>
  <si>
    <t>直近全国2連率3</t>
    <phoneticPr fontId="2"/>
  </si>
  <si>
    <t>recentnation2winingrate3</t>
    <phoneticPr fontId="2"/>
  </si>
  <si>
    <t>statnation2winingrate3</t>
  </si>
  <si>
    <t>全国2連率4</t>
    <phoneticPr fontId="2"/>
  </si>
  <si>
    <t>nation2winingrate4</t>
  </si>
  <si>
    <t>時間帯</t>
  </si>
  <si>
    <t>timezone</t>
    <phoneticPr fontId="2"/>
  </si>
  <si>
    <t>直近モータ3連率順位</t>
    <rPh sb="8" eb="10">
      <t>ジュンイ</t>
    </rPh>
    <phoneticPr fontId="2"/>
  </si>
  <si>
    <t>recentmotor3winingrank</t>
    <phoneticPr fontId="2"/>
  </si>
  <si>
    <t>モータ1</t>
  </si>
  <si>
    <t>motorno1</t>
  </si>
  <si>
    <t>当地勝率枠23間差</t>
    <rPh sb="2" eb="4">
      <t>ショウリツ</t>
    </rPh>
    <rPh sb="4" eb="5">
      <t>ワク</t>
    </rPh>
    <rPh sb="7" eb="8">
      <t>カン</t>
    </rPh>
    <rPh sb="8" eb="9">
      <t>サ</t>
    </rPh>
    <phoneticPr fontId="2"/>
  </si>
  <si>
    <t>localwining23</t>
  </si>
  <si>
    <t>枠選手勝率4</t>
    <rPh sb="3" eb="5">
      <t>ショウリツ</t>
    </rPh>
    <phoneticPr fontId="2"/>
  </si>
  <si>
    <t>racerwiningrate4</t>
  </si>
  <si>
    <t>late回数</t>
    <rPh sb="4" eb="6">
      <t>カイスウ</t>
    </rPh>
    <phoneticPr fontId="2"/>
  </si>
  <si>
    <t>late</t>
  </si>
  <si>
    <t>result_amt</t>
    <phoneticPr fontId="2"/>
  </si>
  <si>
    <t>hity</t>
    <phoneticPr fontId="2"/>
  </si>
  <si>
    <t>incomerate</t>
    <phoneticPr fontId="2"/>
  </si>
  <si>
    <t>直近全国2連率4</t>
    <phoneticPr fontId="2"/>
  </si>
  <si>
    <t>recentnation2winingrate4</t>
    <phoneticPr fontId="2"/>
  </si>
  <si>
    <t>statnation2winingrate4</t>
  </si>
  <si>
    <t>全国2連率5</t>
    <phoneticPr fontId="2"/>
  </si>
  <si>
    <t>nation2winingrate5</t>
  </si>
  <si>
    <t>節日目</t>
  </si>
  <si>
    <t>turn</t>
  </si>
  <si>
    <t>統計直近全国勝率順位</t>
    <rPh sb="0" eb="2">
      <t>トウケイ</t>
    </rPh>
    <rPh sb="2" eb="4">
      <t>チョッキン</t>
    </rPh>
    <rPh sb="4" eb="6">
      <t>ゼンコク</t>
    </rPh>
    <rPh sb="6" eb="8">
      <t>ショウリツ</t>
    </rPh>
    <rPh sb="8" eb="10">
      <t>ジュンイ</t>
    </rPh>
    <phoneticPr fontId="2"/>
  </si>
  <si>
    <t>statnationwiningrank</t>
    <phoneticPr fontId="2"/>
  </si>
  <si>
    <t>モータ2</t>
  </si>
  <si>
    <t>motorno2</t>
  </si>
  <si>
    <t>当地勝率枠24間差</t>
    <rPh sb="2" eb="4">
      <t>ショウリツ</t>
    </rPh>
    <rPh sb="4" eb="5">
      <t>ワク</t>
    </rPh>
    <rPh sb="7" eb="8">
      <t>カン</t>
    </rPh>
    <rPh sb="8" eb="9">
      <t>サ</t>
    </rPh>
    <phoneticPr fontId="2"/>
  </si>
  <si>
    <t>localwining24</t>
  </si>
  <si>
    <t>枠選手勝率5</t>
    <rPh sb="3" eb="5">
      <t>ショウリツ</t>
    </rPh>
    <phoneticPr fontId="2"/>
  </si>
  <si>
    <t>racerwiningrate5</t>
  </si>
  <si>
    <t>平均スタート</t>
    <rPh sb="0" eb="2">
      <t>ヘイキン</t>
    </rPh>
    <phoneticPr fontId="2"/>
  </si>
  <si>
    <t>averagestart</t>
  </si>
  <si>
    <t>支持率TOP3</t>
    <rPh sb="0" eb="3">
      <t>シジリツ</t>
    </rPh>
    <phoneticPr fontId="2"/>
  </si>
  <si>
    <t>はずれ</t>
    <phoneticPr fontId="2"/>
  </si>
  <si>
    <t>hitn</t>
    <phoneticPr fontId="2"/>
  </si>
  <si>
    <t>能力値</t>
    <rPh sb="0" eb="2">
      <t>ノウリョク</t>
    </rPh>
    <rPh sb="2" eb="3">
      <t>チ</t>
    </rPh>
    <phoneticPr fontId="2"/>
  </si>
  <si>
    <t>totalrate</t>
    <phoneticPr fontId="2"/>
  </si>
  <si>
    <t>hityn</t>
    <phoneticPr fontId="2"/>
  </si>
  <si>
    <t>直近全国2連率5</t>
    <phoneticPr fontId="2"/>
  </si>
  <si>
    <t>recentnation2winingrate5</t>
    <phoneticPr fontId="2"/>
  </si>
  <si>
    <t>statnation2winingrate5</t>
  </si>
  <si>
    <t>全国2連率6</t>
    <phoneticPr fontId="2"/>
  </si>
  <si>
    <t>nation2winingrate6</t>
  </si>
  <si>
    <t>3連単_No</t>
  </si>
  <si>
    <t>sanrentanno</t>
  </si>
  <si>
    <t>統計直近全国2連率順位</t>
    <rPh sb="9" eb="11">
      <t>ジュンイ</t>
    </rPh>
    <phoneticPr fontId="2"/>
  </si>
  <si>
    <t>statnation2winingrank</t>
    <phoneticPr fontId="2"/>
  </si>
  <si>
    <t>モータ3</t>
  </si>
  <si>
    <t>motorno3</t>
  </si>
  <si>
    <t>当地勝率枠34間差</t>
    <rPh sb="2" eb="4">
      <t>ショウリツ</t>
    </rPh>
    <rPh sb="4" eb="5">
      <t>ワク</t>
    </rPh>
    <rPh sb="7" eb="8">
      <t>カン</t>
    </rPh>
    <rPh sb="8" eb="9">
      <t>サ</t>
    </rPh>
    <phoneticPr fontId="2"/>
  </si>
  <si>
    <t>localwining34</t>
  </si>
  <si>
    <t>枠選手勝率6</t>
    <rPh sb="3" eb="5">
      <t>ショウリツ</t>
    </rPh>
    <phoneticPr fontId="2"/>
  </si>
  <si>
    <t>racerwiningrate6</t>
  </si>
  <si>
    <t>平均タイム</t>
    <rPh sb="0" eb="2">
      <t>ヘイキン</t>
    </rPh>
    <phoneticPr fontId="2"/>
  </si>
  <si>
    <t>avgtime</t>
    <phoneticPr fontId="2"/>
  </si>
  <si>
    <t>rec_fame_rank3</t>
    <phoneticPr fontId="2"/>
  </si>
  <si>
    <t>betamt</t>
    <phoneticPr fontId="2"/>
  </si>
  <si>
    <t>的中金額歪み率</t>
    <rPh sb="0" eb="2">
      <t>テキチュウ</t>
    </rPh>
    <rPh sb="2" eb="4">
      <t>キンガク</t>
    </rPh>
    <rPh sb="4" eb="5">
      <t>ユガ</t>
    </rPh>
    <rPh sb="6" eb="7">
      <t>リツ</t>
    </rPh>
    <phoneticPr fontId="2"/>
  </si>
  <si>
    <t>hitamt_bias_rate</t>
    <phoneticPr fontId="2"/>
  </si>
  <si>
    <t>直近全国2連率6</t>
    <phoneticPr fontId="2"/>
  </si>
  <si>
    <t>recentnation2winingrate6</t>
    <phoneticPr fontId="2"/>
  </si>
  <si>
    <t>statnation2winingrate6</t>
  </si>
  <si>
    <t>全国3連率1</t>
    <phoneticPr fontId="2"/>
  </si>
  <si>
    <t>nation3winingrate1</t>
  </si>
  <si>
    <t>3連単_Prize</t>
  </si>
  <si>
    <t>sanrentanprize</t>
  </si>
  <si>
    <t>統計直近全国3連率順位</t>
    <rPh sb="9" eb="11">
      <t>ジュンイ</t>
    </rPh>
    <phoneticPr fontId="2"/>
  </si>
  <si>
    <t>statnation3winingrank</t>
    <phoneticPr fontId="2"/>
  </si>
  <si>
    <t>モータ4</t>
  </si>
  <si>
    <t>motorno4</t>
  </si>
  <si>
    <t>ﾓｰﾀ勝率枠12間差</t>
    <rPh sb="3" eb="5">
      <t>ショウリツ</t>
    </rPh>
    <rPh sb="5" eb="6">
      <t>ワク</t>
    </rPh>
    <rPh sb="8" eb="9">
      <t>カン</t>
    </rPh>
    <rPh sb="9" eb="10">
      <t>サ</t>
    </rPh>
    <phoneticPr fontId="2"/>
  </si>
  <si>
    <t>motor2wining12</t>
  </si>
  <si>
    <t>枠選手２連率1</t>
    <phoneticPr fontId="2"/>
  </si>
  <si>
    <t>racer2winingrate1</t>
  </si>
  <si>
    <t>全国勝率</t>
    <rPh sb="0" eb="2">
      <t>ゼンコク</t>
    </rPh>
    <rPh sb="2" eb="4">
      <t>ショウリツ</t>
    </rPh>
    <phoneticPr fontId="2"/>
  </si>
  <si>
    <t>nationwiningrate</t>
  </si>
  <si>
    <t>hitamt</t>
    <phoneticPr fontId="2"/>
  </si>
  <si>
    <t>的中・投票推移率</t>
    <rPh sb="0" eb="2">
      <t>テキチュウ</t>
    </rPh>
    <rPh sb="3" eb="5">
      <t>トウヒョウ</t>
    </rPh>
    <rPh sb="5" eb="7">
      <t>スイイ</t>
    </rPh>
    <rPh sb="7" eb="8">
      <t>リツ</t>
    </rPh>
    <phoneticPr fontId="2"/>
  </si>
  <si>
    <t>hit_bet_slope_rate</t>
    <phoneticPr fontId="2"/>
  </si>
  <si>
    <t>直近全国3連率1</t>
    <phoneticPr fontId="2"/>
  </si>
  <si>
    <t>recentnation3winingrate1</t>
  </si>
  <si>
    <t>statnation3winingrate1</t>
  </si>
  <si>
    <t>全国3連率2</t>
    <phoneticPr fontId="2"/>
  </si>
  <si>
    <t>nation3winingrate2</t>
    <phoneticPr fontId="2"/>
  </si>
  <si>
    <t>3連単_人気</t>
  </si>
  <si>
    <t>sanrentanpopular</t>
    <phoneticPr fontId="2"/>
  </si>
  <si>
    <t>統計直近当地勝率順位</t>
    <rPh sb="6" eb="8">
      <t>ショウリツ</t>
    </rPh>
    <rPh sb="8" eb="10">
      <t>ジュンイ</t>
    </rPh>
    <phoneticPr fontId="2"/>
  </si>
  <si>
    <t>statlocalwiningrank</t>
    <phoneticPr fontId="2"/>
  </si>
  <si>
    <t>モータ5</t>
  </si>
  <si>
    <t>motorno5</t>
  </si>
  <si>
    <t>ﾓｰﾀ勝率枠13間差</t>
    <rPh sb="3" eb="5">
      <t>ショウリツ</t>
    </rPh>
    <rPh sb="5" eb="6">
      <t>ワク</t>
    </rPh>
    <rPh sb="8" eb="9">
      <t>カン</t>
    </rPh>
    <rPh sb="9" eb="10">
      <t>サ</t>
    </rPh>
    <phoneticPr fontId="2"/>
  </si>
  <si>
    <t>motor2wining13</t>
  </si>
  <si>
    <t>枠選手２連率2</t>
    <phoneticPr fontId="2"/>
  </si>
  <si>
    <t>racer2winingrate2</t>
  </si>
  <si>
    <t>全国２連帯率</t>
    <rPh sb="0" eb="2">
      <t>ゼンコク</t>
    </rPh>
    <rPh sb="3" eb="5">
      <t>レンタイ</t>
    </rPh>
    <rPh sb="5" eb="6">
      <t>リツ</t>
    </rPh>
    <phoneticPr fontId="2"/>
  </si>
  <si>
    <t>nation2winingrate</t>
  </si>
  <si>
    <t>pattern_name</t>
    <phoneticPr fontId="2"/>
  </si>
  <si>
    <t>赤字日数</t>
    <rPh sb="0" eb="2">
      <t>アカジ</t>
    </rPh>
    <rPh sb="2" eb="4">
      <t>ニッスウ</t>
    </rPh>
    <phoneticPr fontId="2"/>
  </si>
  <si>
    <t>直近全国3連率2</t>
    <phoneticPr fontId="2"/>
  </si>
  <si>
    <t>recentnation3winingrate2</t>
  </si>
  <si>
    <t>statnation3winingrate2</t>
  </si>
  <si>
    <t>枠別１着支持率</t>
    <rPh sb="0" eb="1">
      <t>ワク</t>
    </rPh>
    <rPh sb="1" eb="2">
      <t>ベツ</t>
    </rPh>
    <rPh sb="3" eb="4">
      <t>チャク</t>
    </rPh>
    <rPh sb="4" eb="7">
      <t>シジリツ</t>
    </rPh>
    <phoneticPr fontId="2"/>
  </si>
  <si>
    <t>全国3連率3</t>
    <phoneticPr fontId="2"/>
  </si>
  <si>
    <t>nation3winingrate3</t>
  </si>
  <si>
    <t>3連複_No</t>
  </si>
  <si>
    <t>sanrenhukuno</t>
  </si>
  <si>
    <t>統計直近当地2連率順位</t>
    <rPh sb="9" eb="11">
      <t>ジュンイ</t>
    </rPh>
    <phoneticPr fontId="2"/>
  </si>
  <si>
    <t>statlocal2winingrank</t>
    <phoneticPr fontId="2"/>
  </si>
  <si>
    <t>モータ6</t>
  </si>
  <si>
    <t>motorno6</t>
  </si>
  <si>
    <t>ﾓｰﾀ勝率枠14間差</t>
    <rPh sb="3" eb="5">
      <t>ショウリツ</t>
    </rPh>
    <rPh sb="5" eb="6">
      <t>ワク</t>
    </rPh>
    <rPh sb="8" eb="9">
      <t>カン</t>
    </rPh>
    <rPh sb="9" eb="10">
      <t>サ</t>
    </rPh>
    <phoneticPr fontId="2"/>
  </si>
  <si>
    <t>motor2wining14</t>
  </si>
  <si>
    <t>枠選手２連率3</t>
    <phoneticPr fontId="2"/>
  </si>
  <si>
    <t>racer2winingrate3</t>
  </si>
  <si>
    <t>全国３連帯率</t>
    <rPh sb="0" eb="2">
      <t>ゼンコク</t>
    </rPh>
    <rPh sb="3" eb="5">
      <t>レンタイ</t>
    </rPh>
    <rPh sb="5" eb="6">
      <t>リツ</t>
    </rPh>
    <phoneticPr fontId="2"/>
  </si>
  <si>
    <t>nation3winingrate</t>
  </si>
  <si>
    <t>raceno</t>
    <phoneticPr fontId="2"/>
  </si>
  <si>
    <t>パタン内容</t>
    <rPh sb="3" eb="5">
      <t>ナイヨウ</t>
    </rPh>
    <phoneticPr fontId="2"/>
  </si>
  <si>
    <t>pattern_value</t>
    <phoneticPr fontId="2"/>
  </si>
  <si>
    <t>黒字日数</t>
    <rPh sb="0" eb="2">
      <t>クロジ</t>
    </rPh>
    <rPh sb="2" eb="4">
      <t>ニッスウ</t>
    </rPh>
    <phoneticPr fontId="2"/>
  </si>
  <si>
    <t>直近全国3連率3</t>
    <phoneticPr fontId="2"/>
  </si>
  <si>
    <t>recentnation3winingrate3</t>
  </si>
  <si>
    <t>statnation3winingrate3</t>
  </si>
  <si>
    <t>s</t>
    <phoneticPr fontId="2"/>
  </si>
  <si>
    <t>rec_fame_waku</t>
    <phoneticPr fontId="2"/>
  </si>
  <si>
    <t>全国3連率4</t>
    <phoneticPr fontId="2"/>
  </si>
  <si>
    <t>nation3winingrate4</t>
  </si>
  <si>
    <t>3連複_Prize</t>
  </si>
  <si>
    <t>sanrenhukuprize</t>
  </si>
  <si>
    <t>統計直近当地3連率順位</t>
    <rPh sb="9" eb="11">
      <t>ジュンイ</t>
    </rPh>
    <phoneticPr fontId="2"/>
  </si>
  <si>
    <t>statlocal3winingrank</t>
    <phoneticPr fontId="2"/>
  </si>
  <si>
    <t>平均タイム1</t>
    <rPh sb="0" eb="2">
      <t>ヘイキン</t>
    </rPh>
    <phoneticPr fontId="2"/>
  </si>
  <si>
    <t>avgtime1</t>
  </si>
  <si>
    <t>ﾓｰﾀ勝率枠23間差</t>
    <rPh sb="3" eb="5">
      <t>ショウリツ</t>
    </rPh>
    <rPh sb="5" eb="6">
      <t>ワク</t>
    </rPh>
    <rPh sb="8" eb="9">
      <t>カン</t>
    </rPh>
    <rPh sb="9" eb="10">
      <t>サ</t>
    </rPh>
    <phoneticPr fontId="2"/>
  </si>
  <si>
    <t>motor2wining23</t>
  </si>
  <si>
    <t>枠選手２連率4</t>
    <phoneticPr fontId="2"/>
  </si>
  <si>
    <t>racer2winingrate4</t>
  </si>
  <si>
    <t>当地勝率</t>
    <rPh sb="0" eb="2">
      <t>トウチ</t>
    </rPh>
    <rPh sb="2" eb="4">
      <t>ショウリツ</t>
    </rPh>
    <phoneticPr fontId="2"/>
  </si>
  <si>
    <t>localwiningrate</t>
  </si>
  <si>
    <t>1着支持率1位枠</t>
    <rPh sb="1" eb="2">
      <t>チャク</t>
    </rPh>
    <rPh sb="2" eb="5">
      <t>シジリツ</t>
    </rPh>
    <rPh sb="6" eb="7">
      <t>イ</t>
    </rPh>
    <rPh sb="7" eb="8">
      <t>ワク</t>
    </rPh>
    <phoneticPr fontId="2"/>
  </si>
  <si>
    <t>win1_rank1_waku</t>
    <phoneticPr fontId="2"/>
  </si>
  <si>
    <t>赤字転換回数</t>
    <rPh sb="0" eb="2">
      <t>アカジ</t>
    </rPh>
    <rPh sb="2" eb="4">
      <t>テンカン</t>
    </rPh>
    <rPh sb="4" eb="6">
      <t>カイスウ</t>
    </rPh>
    <phoneticPr fontId="2"/>
  </si>
  <si>
    <t>minus_changed_count</t>
  </si>
  <si>
    <t>パタン集計</t>
    <phoneticPr fontId="2"/>
  </si>
  <si>
    <t>zen_pattern</t>
    <phoneticPr fontId="2"/>
  </si>
  <si>
    <t>直近全国3連率4</t>
    <phoneticPr fontId="2"/>
  </si>
  <si>
    <t>recentnation3winingrate4</t>
  </si>
  <si>
    <t>statnation3winingrate4</t>
  </si>
  <si>
    <t>全国3連率5</t>
    <phoneticPr fontId="2"/>
  </si>
  <si>
    <t>nation3winingrate5</t>
  </si>
  <si>
    <t>3連複_人気</t>
  </si>
  <si>
    <t>sanrenhukupopular</t>
  </si>
  <si>
    <t>統計直近モータ2連率順位</t>
    <rPh sb="0" eb="2">
      <t>トウケイ</t>
    </rPh>
    <rPh sb="10" eb="12">
      <t>ジュンイ</t>
    </rPh>
    <phoneticPr fontId="2"/>
  </si>
  <si>
    <t>statmotor2winingrank</t>
    <phoneticPr fontId="2"/>
  </si>
  <si>
    <t>平均タイム2</t>
  </si>
  <si>
    <t>avgtime2</t>
  </si>
  <si>
    <t>ﾓｰﾀ勝率枠24間差</t>
    <rPh sb="3" eb="5">
      <t>ショウリツ</t>
    </rPh>
    <rPh sb="5" eb="6">
      <t>ワク</t>
    </rPh>
    <rPh sb="8" eb="9">
      <t>カン</t>
    </rPh>
    <rPh sb="9" eb="10">
      <t>サ</t>
    </rPh>
    <phoneticPr fontId="2"/>
  </si>
  <si>
    <t>motor2wining24</t>
  </si>
  <si>
    <t>枠選手２連率5</t>
    <phoneticPr fontId="2"/>
  </si>
  <si>
    <t>racer2winingrate5</t>
  </si>
  <si>
    <t>当地２連帯率</t>
    <rPh sb="0" eb="2">
      <t>トウチ</t>
    </rPh>
    <rPh sb="3" eb="5">
      <t>レンタイ</t>
    </rPh>
    <rPh sb="5" eb="6">
      <t>リツ</t>
    </rPh>
    <phoneticPr fontId="2"/>
  </si>
  <si>
    <t>local2winingrate</t>
  </si>
  <si>
    <t>1着支持率1位オッズ</t>
    <rPh sb="1" eb="2">
      <t>チャク</t>
    </rPh>
    <rPh sb="2" eb="5">
      <t>シジリツ</t>
    </rPh>
    <rPh sb="6" eb="7">
      <t>イ</t>
    </rPh>
    <phoneticPr fontId="2"/>
  </si>
  <si>
    <t>win1_rank1_fameodds</t>
    <phoneticPr fontId="2"/>
  </si>
  <si>
    <r>
      <t>rank</t>
    </r>
    <r>
      <rPr>
        <sz val="12"/>
        <color theme="1"/>
        <rFont val="ＭＳ Ｐゴシック"/>
        <family val="3"/>
        <charset val="129"/>
        <scheme val="minor"/>
      </rPr>
      <t>모델의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실행결과</t>
    </r>
    <phoneticPr fontId="2"/>
  </si>
  <si>
    <t>黒字転換回数</t>
    <rPh sb="0" eb="2">
      <t>クロジ</t>
    </rPh>
    <rPh sb="2" eb="4">
      <t>テンカン</t>
    </rPh>
    <rPh sb="4" eb="6">
      <t>カイスウ</t>
    </rPh>
    <phoneticPr fontId="2"/>
  </si>
  <si>
    <t>plus_changed_count</t>
  </si>
  <si>
    <t>bettype</t>
    <phoneticPr fontId="2"/>
  </si>
  <si>
    <t>直近全国3連率5</t>
    <phoneticPr fontId="2"/>
  </si>
  <si>
    <t>recentnation3winingrate5</t>
  </si>
  <si>
    <t>statnation3winingrate5</t>
  </si>
  <si>
    <t>全国3連率6</t>
    <phoneticPr fontId="2"/>
  </si>
  <si>
    <t>nation3winingrate6</t>
  </si>
  <si>
    <t>2連単_No</t>
  </si>
  <si>
    <t>nirentanno</t>
  </si>
  <si>
    <t>統計直近モータ3連率順位</t>
    <rPh sb="0" eb="2">
      <t>トウケイ</t>
    </rPh>
    <rPh sb="10" eb="12">
      <t>ジュンイ</t>
    </rPh>
    <phoneticPr fontId="2"/>
  </si>
  <si>
    <t>statmotor3winingrank</t>
    <phoneticPr fontId="2"/>
  </si>
  <si>
    <t>平均タイム3</t>
  </si>
  <si>
    <t>avgtime3</t>
  </si>
  <si>
    <t>ﾓｰﾀ勝率枠34間差</t>
    <rPh sb="3" eb="5">
      <t>ショウリツ</t>
    </rPh>
    <rPh sb="5" eb="6">
      <t>ワク</t>
    </rPh>
    <rPh sb="8" eb="9">
      <t>カン</t>
    </rPh>
    <rPh sb="9" eb="10">
      <t>サ</t>
    </rPh>
    <phoneticPr fontId="2"/>
  </si>
  <si>
    <t>motor2wining34</t>
  </si>
  <si>
    <t>枠選手２連率6</t>
    <phoneticPr fontId="2"/>
  </si>
  <si>
    <t>racer2winingrate6</t>
  </si>
  <si>
    <t>当地３連帯率</t>
    <rPh sb="3" eb="5">
      <t>レンタイ</t>
    </rPh>
    <rPh sb="5" eb="6">
      <t>リツ</t>
    </rPh>
    <phoneticPr fontId="2"/>
  </si>
  <si>
    <t>local3winingrate</t>
  </si>
  <si>
    <t>1着支持率1位支持率</t>
    <rPh sb="1" eb="2">
      <t>チャク</t>
    </rPh>
    <rPh sb="2" eb="5">
      <t>シジリツ</t>
    </rPh>
    <rPh sb="6" eb="7">
      <t>イ</t>
    </rPh>
    <rPh sb="7" eb="10">
      <t>シジリツ</t>
    </rPh>
    <phoneticPr fontId="2"/>
  </si>
  <si>
    <t>win1_rank1_famerate</t>
    <phoneticPr fontId="2"/>
  </si>
  <si>
    <t>rank_model_result</t>
    <phoneticPr fontId="2"/>
  </si>
  <si>
    <t>赤字日率</t>
    <rPh sb="0" eb="2">
      <t>アカジ</t>
    </rPh>
    <rPh sb="2" eb="3">
      <t>ヒ</t>
    </rPh>
    <rPh sb="3" eb="4">
      <t>リツ</t>
    </rPh>
    <phoneticPr fontId="2"/>
  </si>
  <si>
    <t>minus_days_rate</t>
    <phoneticPr fontId="2"/>
  </si>
  <si>
    <t>パタン１</t>
    <phoneticPr fontId="2"/>
  </si>
  <si>
    <t>pattern1</t>
    <phoneticPr fontId="2"/>
  </si>
  <si>
    <t>直近全国3連率6</t>
    <phoneticPr fontId="2"/>
  </si>
  <si>
    <t>recentnation3winingrate6</t>
  </si>
  <si>
    <t>statnation3winingrate6</t>
  </si>
  <si>
    <t>当地勝率1</t>
    <rPh sb="2" eb="4">
      <t>ショウリツ</t>
    </rPh>
    <phoneticPr fontId="2"/>
  </si>
  <si>
    <t>localwiningrate1</t>
  </si>
  <si>
    <t>2連単_Prize</t>
  </si>
  <si>
    <t>nirentanprize</t>
  </si>
  <si>
    <t>統計直近スタート順位</t>
    <rPh sb="0" eb="2">
      <t>トウケイ</t>
    </rPh>
    <rPh sb="8" eb="10">
      <t>ジュンイ</t>
    </rPh>
    <phoneticPr fontId="2"/>
  </si>
  <si>
    <t>statstartrank</t>
    <phoneticPr fontId="2"/>
  </si>
  <si>
    <t>平均タイム4</t>
  </si>
  <si>
    <t>avgtime4</t>
  </si>
  <si>
    <t>avgst12</t>
  </si>
  <si>
    <t>枠選手３連率1</t>
  </si>
  <si>
    <t>racer3winingrate1</t>
  </si>
  <si>
    <t>モータNO</t>
    <phoneticPr fontId="2"/>
  </si>
  <si>
    <t>motorno</t>
  </si>
  <si>
    <t>1着支持率2位枠</t>
    <rPh sb="1" eb="2">
      <t>チャク</t>
    </rPh>
    <rPh sb="2" eb="5">
      <t>シジリツ</t>
    </rPh>
    <rPh sb="6" eb="7">
      <t>イ</t>
    </rPh>
    <rPh sb="7" eb="8">
      <t>ワク</t>
    </rPh>
    <phoneticPr fontId="2"/>
  </si>
  <si>
    <t>win1_rank2_entry</t>
    <phoneticPr fontId="2"/>
  </si>
  <si>
    <t>ymd</t>
    <phoneticPr fontId="2"/>
  </si>
  <si>
    <t>投票金額推移（累積）</t>
    <rPh sb="0" eb="2">
      <t>トウヒョウ</t>
    </rPh>
    <rPh sb="2" eb="4">
      <t>キンガク</t>
    </rPh>
    <rPh sb="4" eb="6">
      <t>スイイ</t>
    </rPh>
    <rPh sb="7" eb="9">
      <t>ルイセキ</t>
    </rPh>
    <phoneticPr fontId="2"/>
  </si>
  <si>
    <t>linear_betamt_slope</t>
    <phoneticPr fontId="2"/>
  </si>
  <si>
    <t>パタン２</t>
    <phoneticPr fontId="2"/>
  </si>
  <si>
    <t>pattern2</t>
    <phoneticPr fontId="2"/>
  </si>
  <si>
    <t>直近当地勝率1</t>
    <rPh sb="4" eb="6">
      <t>ショウリツ</t>
    </rPh>
    <phoneticPr fontId="2"/>
  </si>
  <si>
    <t>recentlocalwiningrate1</t>
  </si>
  <si>
    <t>直近当地勝率1</t>
    <rPh sb="0" eb="2">
      <t>チョッキン</t>
    </rPh>
    <rPh sb="4" eb="6">
      <t>ショウリツ</t>
    </rPh>
    <phoneticPr fontId="2"/>
  </si>
  <si>
    <t>statlocalwiningrate1</t>
  </si>
  <si>
    <t>1枠1着支持オッズ</t>
    <rPh sb="1" eb="2">
      <t>ワク</t>
    </rPh>
    <rPh sb="3" eb="4">
      <t>チャク</t>
    </rPh>
    <rPh sb="4" eb="6">
      <t>シジ</t>
    </rPh>
    <phoneticPr fontId="2"/>
  </si>
  <si>
    <t>waku1_fameodds</t>
    <phoneticPr fontId="2"/>
  </si>
  <si>
    <t>当地勝率2</t>
    <rPh sb="2" eb="4">
      <t>ショウリツ</t>
    </rPh>
    <phoneticPr fontId="2"/>
  </si>
  <si>
    <t>localwiningrate2</t>
  </si>
  <si>
    <t>2連単_人気</t>
  </si>
  <si>
    <t>nirentanpopular</t>
  </si>
  <si>
    <t>統計枠選手勝率順位</t>
    <rPh sb="0" eb="2">
      <t>トウケイ</t>
    </rPh>
    <rPh sb="2" eb="3">
      <t>ワク</t>
    </rPh>
    <rPh sb="3" eb="5">
      <t>センシュ</t>
    </rPh>
    <rPh sb="5" eb="7">
      <t>ショウリツ</t>
    </rPh>
    <rPh sb="7" eb="9">
      <t>ジュンイ</t>
    </rPh>
    <phoneticPr fontId="2"/>
  </si>
  <si>
    <t>racerwiningrank</t>
    <phoneticPr fontId="2"/>
  </si>
  <si>
    <t>平均タイム5</t>
  </si>
  <si>
    <t>avgtime5</t>
  </si>
  <si>
    <t>avgst13</t>
  </si>
  <si>
    <t>枠選手３連率2</t>
  </si>
  <si>
    <t>racer3winingrate2</t>
  </si>
  <si>
    <t>モータ２連帯率</t>
    <rPh sb="4" eb="6">
      <t>レンタイ</t>
    </rPh>
    <rPh sb="6" eb="7">
      <t>リツ</t>
    </rPh>
    <phoneticPr fontId="2"/>
  </si>
  <si>
    <t>motor2winingrate</t>
  </si>
  <si>
    <t>1着支持率2位オッズ</t>
    <rPh sb="1" eb="2">
      <t>チャク</t>
    </rPh>
    <rPh sb="2" eb="5">
      <t>シジリツ</t>
    </rPh>
    <rPh sb="6" eb="7">
      <t>イ</t>
    </rPh>
    <phoneticPr fontId="2"/>
  </si>
  <si>
    <t>win1_rank2_fameodds</t>
    <phoneticPr fontId="2"/>
  </si>
  <si>
    <t>パタン統計</t>
    <rPh sb="3" eb="5">
      <t>トウケイ</t>
    </rPh>
    <phoneticPr fontId="2"/>
  </si>
  <si>
    <t>的中金額推移（累積）</t>
    <rPh sb="0" eb="2">
      <t>テキチュウ</t>
    </rPh>
    <rPh sb="2" eb="4">
      <t>キンガク</t>
    </rPh>
    <rPh sb="4" eb="6">
      <t>スイイ</t>
    </rPh>
    <rPh sb="7" eb="9">
      <t>ルイセキ</t>
    </rPh>
    <phoneticPr fontId="2"/>
  </si>
  <si>
    <t>linear_hitamt_slope</t>
    <phoneticPr fontId="2"/>
  </si>
  <si>
    <t>パタン出現回数</t>
    <rPh sb="3" eb="5">
      <t>シュツゲン</t>
    </rPh>
    <rPh sb="5" eb="7">
      <t>カイスウ</t>
    </rPh>
    <phoneticPr fontId="2"/>
  </si>
  <si>
    <t>patterncnt</t>
    <phoneticPr fontId="2"/>
  </si>
  <si>
    <t>直近当地勝率2</t>
    <rPh sb="4" eb="6">
      <t>ショウリツ</t>
    </rPh>
    <phoneticPr fontId="2"/>
  </si>
  <si>
    <t>recentlocalwiningrate2</t>
  </si>
  <si>
    <t>statlocalwiningrate2</t>
  </si>
  <si>
    <t>1枠1着支持率</t>
    <rPh sb="1" eb="2">
      <t>ワク</t>
    </rPh>
    <rPh sb="3" eb="4">
      <t>チャク</t>
    </rPh>
    <rPh sb="4" eb="6">
      <t>シジ</t>
    </rPh>
    <rPh sb="6" eb="7">
      <t>リツ</t>
    </rPh>
    <phoneticPr fontId="2"/>
  </si>
  <si>
    <t>当地勝率3</t>
    <rPh sb="2" eb="4">
      <t>ショウリツ</t>
    </rPh>
    <phoneticPr fontId="2"/>
  </si>
  <si>
    <t>localwiningrate3</t>
  </si>
  <si>
    <t>2連複_No</t>
  </si>
  <si>
    <t>nirenhukuno</t>
  </si>
  <si>
    <t>統計枠選手2連率順位</t>
    <rPh sb="0" eb="2">
      <t>トウケイ</t>
    </rPh>
    <rPh sb="2" eb="3">
      <t>ワク</t>
    </rPh>
    <rPh sb="3" eb="5">
      <t>センシュ</t>
    </rPh>
    <rPh sb="8" eb="10">
      <t>ジュンイ</t>
    </rPh>
    <phoneticPr fontId="2"/>
  </si>
  <si>
    <t>racer2winingrank</t>
    <phoneticPr fontId="2"/>
  </si>
  <si>
    <t>平均タイム6</t>
  </si>
  <si>
    <t>avgtime6</t>
  </si>
  <si>
    <t>avgst14</t>
  </si>
  <si>
    <t>枠選手３連率3</t>
  </si>
  <si>
    <t>racer3winingrate3</t>
  </si>
  <si>
    <t>モータ３連帯率</t>
    <rPh sb="4" eb="6">
      <t>レンタイ</t>
    </rPh>
    <rPh sb="6" eb="7">
      <t>リツ</t>
    </rPh>
    <phoneticPr fontId="2"/>
  </si>
  <si>
    <t>motor3winingrate</t>
  </si>
  <si>
    <t>1着支持率2位支持率</t>
    <rPh sb="1" eb="2">
      <t>チャク</t>
    </rPh>
    <rPh sb="2" eb="5">
      <t>シジリツ</t>
    </rPh>
    <rPh sb="6" eb="7">
      <t>イ</t>
    </rPh>
    <rPh sb="7" eb="10">
      <t>シジリツ</t>
    </rPh>
    <phoneticPr fontId="2"/>
  </si>
  <si>
    <t>win1_rank2_famerate</t>
    <phoneticPr fontId="2"/>
  </si>
  <si>
    <t>予測結果蓄積</t>
    <rPh sb="0" eb="2">
      <t>ヨソク</t>
    </rPh>
    <rPh sb="2" eb="4">
      <t>ケッカ</t>
    </rPh>
    <rPh sb="4" eb="6">
      <t>チクセキ</t>
    </rPh>
    <phoneticPr fontId="2"/>
  </si>
  <si>
    <t>stat_ml_ptn_cnt</t>
    <phoneticPr fontId="2"/>
  </si>
  <si>
    <t>収益金額推移（累積）</t>
    <rPh sb="0" eb="2">
      <t>シュウエキ</t>
    </rPh>
    <rPh sb="2" eb="4">
      <t>キンガク</t>
    </rPh>
    <rPh sb="4" eb="6">
      <t>スイイ</t>
    </rPh>
    <rPh sb="7" eb="9">
      <t>ルイセキ</t>
    </rPh>
    <phoneticPr fontId="2"/>
  </si>
  <si>
    <t>linear_incomeamt_slope</t>
    <phoneticPr fontId="2"/>
  </si>
  <si>
    <t>ベット金額合計</t>
    <rPh sb="3" eb="5">
      <t>キンガク</t>
    </rPh>
    <rPh sb="5" eb="7">
      <t>ゴウケイ</t>
    </rPh>
    <phoneticPr fontId="2"/>
  </si>
  <si>
    <t>betamount</t>
    <phoneticPr fontId="2"/>
  </si>
  <si>
    <t>直近当地勝率3</t>
    <rPh sb="4" eb="6">
      <t>ショウリツ</t>
    </rPh>
    <phoneticPr fontId="2"/>
  </si>
  <si>
    <t>recentlocalwiningrate3</t>
  </si>
  <si>
    <t>statlocalwiningrate3</t>
  </si>
  <si>
    <t>～</t>
    <phoneticPr fontId="2"/>
  </si>
  <si>
    <t>当地勝率4</t>
    <rPh sb="2" eb="4">
      <t>ショウリツ</t>
    </rPh>
    <phoneticPr fontId="2"/>
  </si>
  <si>
    <t>localwiningrate4</t>
  </si>
  <si>
    <t>2連複_Prize</t>
  </si>
  <si>
    <t>nirenhukuprize</t>
  </si>
  <si>
    <t>統計枠選手3連率順位</t>
    <rPh sb="0" eb="2">
      <t>トウケイ</t>
    </rPh>
    <rPh sb="2" eb="3">
      <t>ワク</t>
    </rPh>
    <rPh sb="3" eb="5">
      <t>センシュ</t>
    </rPh>
    <rPh sb="8" eb="10">
      <t>ジュンイ</t>
    </rPh>
    <phoneticPr fontId="2"/>
  </si>
  <si>
    <t>racer3winingrank</t>
    <phoneticPr fontId="2"/>
  </si>
  <si>
    <t>平均ST1</t>
    <rPh sb="0" eb="2">
      <t>ヘイキン</t>
    </rPh>
    <phoneticPr fontId="2"/>
  </si>
  <si>
    <t>avgst1</t>
  </si>
  <si>
    <t>avgst23</t>
  </si>
  <si>
    <t>枠選手３連率4</t>
  </si>
  <si>
    <t>racer3winingrate4</t>
  </si>
  <si>
    <t>ボートNO</t>
    <phoneticPr fontId="2"/>
  </si>
  <si>
    <t>boatno</t>
  </si>
  <si>
    <t>1着支持率3位枠</t>
    <rPh sb="1" eb="2">
      <t>チャク</t>
    </rPh>
    <rPh sb="2" eb="5">
      <t>シジリツ</t>
    </rPh>
    <rPh sb="6" eb="7">
      <t>イ</t>
    </rPh>
    <rPh sb="7" eb="8">
      <t>ワク</t>
    </rPh>
    <phoneticPr fontId="2"/>
  </si>
  <si>
    <t>win1_rank3_entry</t>
    <phoneticPr fontId="2"/>
  </si>
  <si>
    <t>sime</t>
    <phoneticPr fontId="2"/>
  </si>
  <si>
    <t>description</t>
    <phoneticPr fontId="2"/>
  </si>
  <si>
    <t>的中率推移（累積）</t>
    <rPh sb="0" eb="2">
      <t>テキチュウ</t>
    </rPh>
    <rPh sb="2" eb="3">
      <t>リツ</t>
    </rPh>
    <rPh sb="3" eb="5">
      <t>スイイ</t>
    </rPh>
    <rPh sb="6" eb="8">
      <t>ルイセキ</t>
    </rPh>
    <phoneticPr fontId="2"/>
  </si>
  <si>
    <t>linear_hitrate_slpoe</t>
    <phoneticPr fontId="2"/>
  </si>
  <si>
    <t>直近当地勝率4</t>
    <rPh sb="4" eb="6">
      <t>ショウリツ</t>
    </rPh>
    <phoneticPr fontId="2"/>
  </si>
  <si>
    <t>recentlocalwiningrate4</t>
  </si>
  <si>
    <t>statlocalwiningrate4</t>
  </si>
  <si>
    <t>6枠1着支持オッズ</t>
    <rPh sb="1" eb="2">
      <t>ワク</t>
    </rPh>
    <rPh sb="3" eb="4">
      <t>チャク</t>
    </rPh>
    <rPh sb="4" eb="6">
      <t>シジ</t>
    </rPh>
    <phoneticPr fontId="2"/>
  </si>
  <si>
    <t>waku6_fameodds</t>
    <phoneticPr fontId="2"/>
  </si>
  <si>
    <t>当地勝率5</t>
    <rPh sb="2" eb="4">
      <t>ショウリツ</t>
    </rPh>
    <phoneticPr fontId="2"/>
  </si>
  <si>
    <t>localwiningrate5</t>
  </si>
  <si>
    <t>2連複_人気</t>
  </si>
  <si>
    <t>nirenhukupopular</t>
  </si>
  <si>
    <t>統計枠モータ勝率順位</t>
    <rPh sb="0" eb="2">
      <t>トウケイ</t>
    </rPh>
    <rPh sb="2" eb="3">
      <t>ワク</t>
    </rPh>
    <rPh sb="6" eb="8">
      <t>ショウリツ</t>
    </rPh>
    <rPh sb="8" eb="10">
      <t>ジュンイ</t>
    </rPh>
    <phoneticPr fontId="2"/>
  </si>
  <si>
    <t>motorwiningrank</t>
    <phoneticPr fontId="2"/>
  </si>
  <si>
    <t>平均ST2</t>
  </si>
  <si>
    <t>avgst2</t>
  </si>
  <si>
    <t>avgst24</t>
  </si>
  <si>
    <t>枠選手３連率5</t>
  </si>
  <si>
    <t>racer3winingrate5</t>
  </si>
  <si>
    <t>ボート２連帯率</t>
    <rPh sb="4" eb="6">
      <t>レンタイ</t>
    </rPh>
    <rPh sb="6" eb="7">
      <t>リツ</t>
    </rPh>
    <phoneticPr fontId="2"/>
  </si>
  <si>
    <t>boat2winingrate</t>
  </si>
  <si>
    <t>1着支持率3位オッズ</t>
    <rPh sb="1" eb="2">
      <t>チャク</t>
    </rPh>
    <rPh sb="2" eb="5">
      <t>シジリツ</t>
    </rPh>
    <rPh sb="6" eb="7">
      <t>イ</t>
    </rPh>
    <phoneticPr fontId="2"/>
  </si>
  <si>
    <t>win1_rank3_fameodds</t>
    <phoneticPr fontId="2"/>
  </si>
  <si>
    <t>収益率推移（累積）</t>
    <rPh sb="0" eb="2">
      <t>シュウエキ</t>
    </rPh>
    <rPh sb="2" eb="3">
      <t>リツ</t>
    </rPh>
    <rPh sb="3" eb="5">
      <t>スイイ</t>
    </rPh>
    <rPh sb="6" eb="8">
      <t>ルイセキ</t>
    </rPh>
    <phoneticPr fontId="2"/>
  </si>
  <si>
    <t>linear_incomerate_slpoe</t>
    <phoneticPr fontId="2"/>
  </si>
  <si>
    <t>直近当地勝率5</t>
    <rPh sb="4" eb="6">
      <t>ショウリツ</t>
    </rPh>
    <phoneticPr fontId="2"/>
  </si>
  <si>
    <t>recentlocalwiningrate5</t>
  </si>
  <si>
    <t>statlocalwiningrate5</t>
  </si>
  <si>
    <t>6枠1着支持率</t>
    <rPh sb="1" eb="2">
      <t>ワク</t>
    </rPh>
    <rPh sb="3" eb="4">
      <t>チャク</t>
    </rPh>
    <rPh sb="4" eb="6">
      <t>シジ</t>
    </rPh>
    <rPh sb="6" eb="7">
      <t>リツ</t>
    </rPh>
    <phoneticPr fontId="2"/>
  </si>
  <si>
    <t>当地勝率6</t>
    <rPh sb="2" eb="4">
      <t>ショウリツ</t>
    </rPh>
    <phoneticPr fontId="2"/>
  </si>
  <si>
    <t>localwiningrate6</t>
  </si>
  <si>
    <t>単勝_No</t>
  </si>
  <si>
    <t>tansyono</t>
  </si>
  <si>
    <t>統計枠モータ2連率順位</t>
    <rPh sb="0" eb="2">
      <t>トウケイ</t>
    </rPh>
    <rPh sb="2" eb="3">
      <t>ワク</t>
    </rPh>
    <rPh sb="9" eb="11">
      <t>ジュンイ</t>
    </rPh>
    <phoneticPr fontId="2"/>
  </si>
  <si>
    <t>motor2winingrank</t>
    <phoneticPr fontId="2"/>
  </si>
  <si>
    <t>平均ST3</t>
  </si>
  <si>
    <t>avgst3</t>
  </si>
  <si>
    <t>avgst34</t>
  </si>
  <si>
    <t>枠選手３連率6</t>
    <rPh sb="1" eb="3">
      <t>センシュ</t>
    </rPh>
    <phoneticPr fontId="2"/>
  </si>
  <si>
    <t>racer3winingrate6</t>
  </si>
  <si>
    <t>ボート３連帯率</t>
    <rPh sb="4" eb="6">
      <t>レンタイ</t>
    </rPh>
    <rPh sb="6" eb="7">
      <t>リツ</t>
    </rPh>
    <phoneticPr fontId="2"/>
  </si>
  <si>
    <t>boat3winingrate</t>
  </si>
  <si>
    <t>1着支持率3位支持率</t>
    <rPh sb="1" eb="2">
      <t>チャク</t>
    </rPh>
    <rPh sb="2" eb="5">
      <t>シジリツ</t>
    </rPh>
    <rPh sb="6" eb="7">
      <t>イ</t>
    </rPh>
    <rPh sb="7" eb="10">
      <t>シジリツ</t>
    </rPh>
    <phoneticPr fontId="2"/>
  </si>
  <si>
    <t>win1_rank3_famerate</t>
    <phoneticPr fontId="2"/>
  </si>
  <si>
    <t>kumiban</t>
    <phoneticPr fontId="2"/>
  </si>
  <si>
    <t>的中金額80%以下</t>
    <rPh sb="0" eb="2">
      <t>テキチュウ</t>
    </rPh>
    <rPh sb="2" eb="4">
      <t>キンガク</t>
    </rPh>
    <rPh sb="7" eb="9">
      <t>イカ</t>
    </rPh>
    <phoneticPr fontId="2"/>
  </si>
  <si>
    <t>hitamt_sum_under</t>
    <phoneticPr fontId="2"/>
  </si>
  <si>
    <t>直近当地勝率6</t>
    <rPh sb="4" eb="6">
      <t>ショウリツ</t>
    </rPh>
    <phoneticPr fontId="2"/>
  </si>
  <si>
    <t>recentlocalwiningrate6</t>
  </si>
  <si>
    <t>statlocalwiningrate6</t>
  </si>
  <si>
    <t>当地2連率1</t>
    <phoneticPr fontId="2"/>
  </si>
  <si>
    <t>local2winingrate1</t>
  </si>
  <si>
    <t>単勝_Prize</t>
  </si>
  <si>
    <t>tansyoprize</t>
  </si>
  <si>
    <t>統計枠モータ3連率順位</t>
    <rPh sb="0" eb="2">
      <t>トウケイ</t>
    </rPh>
    <rPh sb="2" eb="3">
      <t>ワク</t>
    </rPh>
    <rPh sb="9" eb="11">
      <t>ジュンイ</t>
    </rPh>
    <phoneticPr fontId="2"/>
  </si>
  <si>
    <t>motor3winingrank</t>
    <phoneticPr fontId="2"/>
  </si>
  <si>
    <t>平均ST4</t>
  </si>
  <si>
    <t>avgst4</t>
  </si>
  <si>
    <t>avgtime12</t>
  </si>
  <si>
    <t>枠モータ出走回数1</t>
    <rPh sb="4" eb="8">
      <t>シュッソウカイスウ</t>
    </rPh>
    <phoneticPr fontId="2"/>
  </si>
  <si>
    <t>motorruncount1</t>
  </si>
  <si>
    <t>waku</t>
  </si>
  <si>
    <t>2着支持率1位枠</t>
    <rPh sb="2" eb="5">
      <t>シジリツ</t>
    </rPh>
    <rPh sb="6" eb="7">
      <t>イ</t>
    </rPh>
    <rPh sb="7" eb="8">
      <t>ワク</t>
    </rPh>
    <phoneticPr fontId="2"/>
  </si>
  <si>
    <t>win2_rank1_entry</t>
  </si>
  <si>
    <t>予測ランク１２３</t>
    <rPh sb="0" eb="2">
      <t>ヨソク</t>
    </rPh>
    <phoneticPr fontId="2"/>
  </si>
  <si>
    <t>predict_rank123</t>
    <phoneticPr fontId="2"/>
  </si>
  <si>
    <t>pattern_name</t>
    <phoneticPr fontId="2"/>
  </si>
  <si>
    <t>的中金額80%以上</t>
    <rPh sb="0" eb="2">
      <t>テキチュウ</t>
    </rPh>
    <rPh sb="2" eb="4">
      <t>キンガク</t>
    </rPh>
    <rPh sb="7" eb="9">
      <t>イジョウ</t>
    </rPh>
    <phoneticPr fontId="2"/>
  </si>
  <si>
    <t>hitamt_sum_over</t>
    <phoneticPr fontId="2"/>
  </si>
  <si>
    <t>直近当地2連率1</t>
    <phoneticPr fontId="2"/>
  </si>
  <si>
    <t>recentlocal2winingrate1</t>
  </si>
  <si>
    <t>直近当地2連率1</t>
  </si>
  <si>
    <t>statlocal2winingrate1</t>
  </si>
  <si>
    <t>当地2連率2</t>
    <phoneticPr fontId="2"/>
  </si>
  <si>
    <t>local2winingrate2</t>
  </si>
  <si>
    <t>単勝_オッズ人気</t>
  </si>
  <si>
    <t>tansyopopular</t>
  </si>
  <si>
    <t>平均ST5</t>
  </si>
  <si>
    <t>avgst5</t>
  </si>
  <si>
    <t>当地2連率2</t>
    <phoneticPr fontId="2"/>
  </si>
  <si>
    <t>avgtime13</t>
  </si>
  <si>
    <t>枠モータ出走回数2</t>
  </si>
  <si>
    <t>motorruncount2</t>
  </si>
  <si>
    <t>ランク</t>
    <phoneticPr fontId="2"/>
  </si>
  <si>
    <t>rank</t>
  </si>
  <si>
    <t>2着支持率1位オッズ</t>
    <rPh sb="2" eb="5">
      <t>シジリツ</t>
    </rPh>
    <rPh sb="6" eb="7">
      <t>イ</t>
    </rPh>
    <phoneticPr fontId="2"/>
  </si>
  <si>
    <t>win2_rank1_fameodds</t>
  </si>
  <si>
    <t>結果ランク１２３</t>
    <rPh sb="0" eb="2">
      <t>ケッカ</t>
    </rPh>
    <phoneticPr fontId="2"/>
  </si>
  <si>
    <t>result_rank123</t>
    <phoneticPr fontId="2"/>
  </si>
  <si>
    <t>pattern_value</t>
    <phoneticPr fontId="2"/>
  </si>
  <si>
    <t>的中金額中央値</t>
    <rPh sb="0" eb="2">
      <t>テキチュウ</t>
    </rPh>
    <rPh sb="2" eb="4">
      <t>キンガク</t>
    </rPh>
    <rPh sb="4" eb="6">
      <t>チュウオウ</t>
    </rPh>
    <rPh sb="6" eb="7">
      <t>チ</t>
    </rPh>
    <phoneticPr fontId="2"/>
  </si>
  <si>
    <t xml:space="preserve"> </t>
    <phoneticPr fontId="2"/>
  </si>
  <si>
    <t>hitamt_mod</t>
    <phoneticPr fontId="2"/>
  </si>
  <si>
    <t>パタン的中集計</t>
    <rPh sb="5" eb="7">
      <t>シュウケイ</t>
    </rPh>
    <phoneticPr fontId="2"/>
  </si>
  <si>
    <t>zen_race</t>
    <phoneticPr fontId="2"/>
  </si>
  <si>
    <t>直近当地2連率2</t>
    <phoneticPr fontId="2"/>
  </si>
  <si>
    <t>recentlocal2winingrate2</t>
  </si>
  <si>
    <t>直近当地2連率2</t>
  </si>
  <si>
    <t>statlocal2winingrate2</t>
  </si>
  <si>
    <t>当地2連率3</t>
    <phoneticPr fontId="2"/>
  </si>
  <si>
    <t>local2winingrate3</t>
  </si>
  <si>
    <t>決まり手</t>
  </si>
  <si>
    <t>kimarite</t>
  </si>
  <si>
    <t>平均ST6</t>
  </si>
  <si>
    <t>avgst6</t>
  </si>
  <si>
    <t>当地2連率3</t>
    <phoneticPr fontId="2"/>
  </si>
  <si>
    <t>avgtime14</t>
  </si>
  <si>
    <t>枠モータ出走回数3</t>
  </si>
  <si>
    <t>motorruncount3</t>
  </si>
  <si>
    <t>結果スタート</t>
    <phoneticPr fontId="2"/>
  </si>
  <si>
    <t>startresult</t>
    <phoneticPr fontId="2"/>
  </si>
  <si>
    <t>2着支持率1位支持率</t>
    <rPh sb="2" eb="5">
      <t>シジリツ</t>
    </rPh>
    <rPh sb="6" eb="7">
      <t>イ</t>
    </rPh>
    <rPh sb="7" eb="10">
      <t>シジリツ</t>
    </rPh>
    <phoneticPr fontId="2"/>
  </si>
  <si>
    <t>win2_rank1_famerate</t>
  </si>
  <si>
    <t>パタン数</t>
    <rPh sb="3" eb="4">
      <t>スウ</t>
    </rPh>
    <phoneticPr fontId="2"/>
  </si>
  <si>
    <t>pattern_cnt</t>
    <phoneticPr fontId="2"/>
  </si>
  <si>
    <t>的中金額80%分位</t>
    <rPh sb="0" eb="2">
      <t>テキチュウ</t>
    </rPh>
    <rPh sb="2" eb="4">
      <t>キンガク</t>
    </rPh>
    <rPh sb="7" eb="9">
      <t>ブンイ</t>
    </rPh>
    <phoneticPr fontId="2"/>
  </si>
  <si>
    <t>hitamt_percent</t>
    <phoneticPr fontId="2"/>
  </si>
  <si>
    <t>直近当地2連率3</t>
    <phoneticPr fontId="2"/>
  </si>
  <si>
    <t>recentlocal2winingrate3</t>
  </si>
  <si>
    <t>直近当地2連率3</t>
  </si>
  <si>
    <t>statlocal2winingrate3</t>
  </si>
  <si>
    <t>当地2連率4</t>
    <phoneticPr fontId="2"/>
  </si>
  <si>
    <t>local2winingrate4</t>
  </si>
  <si>
    <t>着順枠順位</t>
  </si>
  <si>
    <t>節平均ST1</t>
  </si>
  <si>
    <t>setuavgst1</t>
  </si>
  <si>
    <t>avgtime23</t>
  </si>
  <si>
    <t>枠モータ出走回数4</t>
  </si>
  <si>
    <t>motorruncount4</t>
  </si>
  <si>
    <t>2着支持率2位枠</t>
    <rPh sb="2" eb="5">
      <t>シジリツ</t>
    </rPh>
    <rPh sb="6" eb="7">
      <t>イ</t>
    </rPh>
    <rPh sb="7" eb="8">
      <t>ワク</t>
    </rPh>
    <phoneticPr fontId="2"/>
  </si>
  <si>
    <t>win2_rank2_entry</t>
  </si>
  <si>
    <t>bet_odds</t>
    <phoneticPr fontId="2"/>
  </si>
  <si>
    <t>投票日数</t>
    <rPh sb="0" eb="2">
      <t>トウヒョウ</t>
    </rPh>
    <rPh sb="2" eb="4">
      <t>ニッスウ</t>
    </rPh>
    <phoneticPr fontId="2"/>
  </si>
  <si>
    <t>days_bet</t>
    <phoneticPr fontId="2"/>
  </si>
  <si>
    <t>パタン１</t>
    <phoneticPr fontId="2"/>
  </si>
  <si>
    <t>pattern1</t>
    <phoneticPr fontId="2"/>
  </si>
  <si>
    <t>直近当地2連率4</t>
    <phoneticPr fontId="2"/>
  </si>
  <si>
    <t>recentlocal2winingrate4</t>
  </si>
  <si>
    <t>直近当地2連率4</t>
  </si>
  <si>
    <t>statlocal2winingrate4</t>
  </si>
  <si>
    <t>当地2連率5</t>
    <phoneticPr fontId="2"/>
  </si>
  <si>
    <t>local2winingrate5</t>
  </si>
  <si>
    <t>級別枠順位</t>
  </si>
  <si>
    <t>levelrank</t>
    <phoneticPr fontId="2"/>
  </si>
  <si>
    <t>levelrank</t>
    <phoneticPr fontId="2"/>
  </si>
  <si>
    <t>節平均ST2</t>
  </si>
  <si>
    <t>setuavgst2</t>
  </si>
  <si>
    <t>avgtime24</t>
  </si>
  <si>
    <t>枠モータ出走回数5</t>
  </si>
  <si>
    <t>motorruncount5</t>
  </si>
  <si>
    <t>2着支持率2位オッズ</t>
    <rPh sb="2" eb="5">
      <t>シジリツ</t>
    </rPh>
    <rPh sb="6" eb="7">
      <t>イ</t>
    </rPh>
    <phoneticPr fontId="2"/>
  </si>
  <si>
    <t>win2_rank2_fameodds</t>
  </si>
  <si>
    <t>bet_oddsrank</t>
    <phoneticPr fontId="2"/>
  </si>
  <si>
    <t>days_plus</t>
    <phoneticPr fontId="2"/>
  </si>
  <si>
    <t>pattern2</t>
    <phoneticPr fontId="2"/>
  </si>
  <si>
    <t>直近当地2連率5</t>
    <phoneticPr fontId="2"/>
  </si>
  <si>
    <t>recentlocal2winingrate5</t>
  </si>
  <si>
    <t>直近当地2連率5</t>
  </si>
  <si>
    <t>statlocal2winingrate5</t>
  </si>
  <si>
    <t>当地2連率6</t>
    <phoneticPr fontId="2"/>
  </si>
  <si>
    <t>local2winingrate6</t>
  </si>
  <si>
    <t>着順級順位</t>
  </si>
  <si>
    <t>resultlevelrank</t>
    <phoneticPr fontId="2"/>
  </si>
  <si>
    <t>節平均ST3</t>
  </si>
  <si>
    <t>setuavgst3</t>
  </si>
  <si>
    <t>当地2連率6</t>
    <phoneticPr fontId="2"/>
  </si>
  <si>
    <t>avgtime34</t>
  </si>
  <si>
    <t>枠モータ出走回数6</t>
  </si>
  <si>
    <t>motorruncount6</t>
  </si>
  <si>
    <t>2着支持率2位支持率</t>
    <rPh sb="2" eb="5">
      <t>シジリツ</t>
    </rPh>
    <rPh sb="6" eb="7">
      <t>イ</t>
    </rPh>
    <rPh sb="7" eb="10">
      <t>シジリツ</t>
    </rPh>
    <phoneticPr fontId="2"/>
  </si>
  <si>
    <t>win2_rank2_famerate</t>
  </si>
  <si>
    <t>result_kumiban</t>
    <phoneticPr fontId="2"/>
  </si>
  <si>
    <t>黒字日数割合</t>
    <rPh sb="0" eb="2">
      <t>クロジ</t>
    </rPh>
    <rPh sb="2" eb="4">
      <t>ニッスウ</t>
    </rPh>
    <rPh sb="4" eb="6">
      <t>ワリアイ</t>
    </rPh>
    <phoneticPr fontId="2"/>
  </si>
  <si>
    <t>days_plus_rate</t>
    <phoneticPr fontId="2"/>
  </si>
  <si>
    <t>kumiban</t>
    <phoneticPr fontId="2"/>
  </si>
  <si>
    <t>直近当地2連率6</t>
    <phoneticPr fontId="2"/>
  </si>
  <si>
    <t>recentlocal2winingrate6</t>
  </si>
  <si>
    <t>直近当地2連率6</t>
  </si>
  <si>
    <t>statlocal2winingrate6</t>
  </si>
  <si>
    <t>当地3連率1</t>
    <phoneticPr fontId="2"/>
  </si>
  <si>
    <t>local3winingrate1</t>
  </si>
  <si>
    <t>全国勝率順位</t>
  </si>
  <si>
    <t>nationwiningrank</t>
    <phoneticPr fontId="2"/>
  </si>
  <si>
    <t>節平均ST4</t>
  </si>
  <si>
    <t>setuavgst4</t>
  </si>
  <si>
    <t>当地3連率1</t>
    <phoneticPr fontId="2"/>
  </si>
  <si>
    <t>枠モータ勝率1</t>
    <rPh sb="4" eb="6">
      <t>ショウリツ</t>
    </rPh>
    <phoneticPr fontId="2"/>
  </si>
  <si>
    <t>motorwiningrate1</t>
  </si>
  <si>
    <t>2着支持率3位枠</t>
    <rPh sb="2" eb="5">
      <t>シジリツ</t>
    </rPh>
    <rPh sb="6" eb="7">
      <t>イ</t>
    </rPh>
    <rPh sb="7" eb="8">
      <t>ワク</t>
    </rPh>
    <phoneticPr fontId="2"/>
  </si>
  <si>
    <t>win2_rank3_entry</t>
  </si>
  <si>
    <t>result_odds</t>
    <phoneticPr fontId="2"/>
  </si>
  <si>
    <t>最小投票回数</t>
    <rPh sb="0" eb="2">
      <t>サイショウ</t>
    </rPh>
    <rPh sb="2" eb="4">
      <t>トウヒョウ</t>
    </rPh>
    <rPh sb="4" eb="6">
      <t>カイスウ</t>
    </rPh>
    <phoneticPr fontId="2"/>
  </si>
  <si>
    <t>betcnt_limit</t>
    <phoneticPr fontId="2"/>
  </si>
  <si>
    <t>hitcount</t>
    <phoneticPr fontId="2"/>
  </si>
  <si>
    <t>直近当地３連率1</t>
    <phoneticPr fontId="2"/>
  </si>
  <si>
    <t>recentlocal3winingrate1</t>
  </si>
  <si>
    <t>直近当地3連率1</t>
  </si>
  <si>
    <t>statlocal3winingrate1</t>
  </si>
  <si>
    <t>当地3連率2</t>
    <phoneticPr fontId="2"/>
  </si>
  <si>
    <t>local3winingrate2</t>
  </si>
  <si>
    <t>全国２率順位</t>
  </si>
  <si>
    <t>nation2winingrank</t>
  </si>
  <si>
    <t>節平均ST5</t>
  </si>
  <si>
    <t>setuavgst5</t>
  </si>
  <si>
    <t>当地3連率2</t>
    <phoneticPr fontId="2"/>
  </si>
  <si>
    <t>枠モータ勝率2</t>
    <rPh sb="4" eb="6">
      <t>ショウリツ</t>
    </rPh>
    <phoneticPr fontId="2"/>
  </si>
  <si>
    <t>motorwiningrate2</t>
  </si>
  <si>
    <t>2着支持率3位オッズ</t>
    <rPh sb="2" eb="5">
      <t>シジリツ</t>
    </rPh>
    <rPh sb="6" eb="7">
      <t>イ</t>
    </rPh>
    <phoneticPr fontId="2"/>
  </si>
  <si>
    <t>win2_rank3_fameodds</t>
  </si>
  <si>
    <t>result_oddsrank</t>
    <phoneticPr fontId="2"/>
  </si>
  <si>
    <t>ML_シミュレーション結果（時間順蓄積）</t>
    <rPh sb="11" eb="13">
      <t>ケッカ</t>
    </rPh>
    <rPh sb="14" eb="16">
      <t>ジカン</t>
    </rPh>
    <rPh sb="16" eb="17">
      <t>ジュン</t>
    </rPh>
    <rPh sb="17" eb="19">
      <t>チクセキ</t>
    </rPh>
    <phoneticPr fontId="2"/>
  </si>
  <si>
    <t>的中金額合計</t>
    <rPh sb="0" eb="2">
      <t>テキチュウ</t>
    </rPh>
    <rPh sb="2" eb="4">
      <t>キンガク</t>
    </rPh>
    <rPh sb="4" eb="6">
      <t>ゴウケイ</t>
    </rPh>
    <phoneticPr fontId="2"/>
  </si>
  <si>
    <t>prize</t>
    <phoneticPr fontId="2"/>
  </si>
  <si>
    <t>直近当地３連率2</t>
    <phoneticPr fontId="2"/>
  </si>
  <si>
    <t>recentlocal3winingrate2</t>
  </si>
  <si>
    <t>直近当地3連率2</t>
  </si>
  <si>
    <t>statlocal3winingrate2</t>
  </si>
  <si>
    <t>当地3連率3</t>
    <phoneticPr fontId="2"/>
  </si>
  <si>
    <t>local3winingrate3</t>
  </si>
  <si>
    <t>全国３率順位</t>
  </si>
  <si>
    <t>nation3winingrank</t>
  </si>
  <si>
    <t>レース毎のメトリックデータ</t>
    <rPh sb="3" eb="4">
      <t>ゴト</t>
    </rPh>
    <phoneticPr fontId="2"/>
  </si>
  <si>
    <t>節平均ST6</t>
  </si>
  <si>
    <t>setuavgst6</t>
  </si>
  <si>
    <t>当地3連率3</t>
    <phoneticPr fontId="2"/>
  </si>
  <si>
    <t>枠モータ勝率3</t>
    <rPh sb="4" eb="6">
      <t>ショウリツ</t>
    </rPh>
    <phoneticPr fontId="2"/>
  </si>
  <si>
    <t>motorwiningrate3</t>
  </si>
  <si>
    <t>2着支持率3位支持率</t>
    <rPh sb="2" eb="5">
      <t>シジリツ</t>
    </rPh>
    <rPh sb="6" eb="7">
      <t>イ</t>
    </rPh>
    <rPh sb="7" eb="10">
      <t>シジリツ</t>
    </rPh>
    <phoneticPr fontId="2"/>
  </si>
  <si>
    <t>win2_rank3_famerate</t>
  </si>
  <si>
    <t>result_amt</t>
    <phoneticPr fontId="2"/>
  </si>
  <si>
    <t>stat_ml_ptn_linear(analyze)</t>
    <phoneticPr fontId="2"/>
  </si>
  <si>
    <t>直近当地３連率3</t>
    <phoneticPr fontId="2"/>
  </si>
  <si>
    <t>recentlocal3winingrate3</t>
  </si>
  <si>
    <t>直近当地3連率3</t>
  </si>
  <si>
    <t>statlocal3winingrate3</t>
  </si>
  <si>
    <t>当地3連率4</t>
    <phoneticPr fontId="2"/>
  </si>
  <si>
    <t>local3winingrate4</t>
  </si>
  <si>
    <t>当地勝率順位</t>
  </si>
  <si>
    <t>localwiningrank</t>
    <phoneticPr fontId="2"/>
  </si>
  <si>
    <t>localwiningrank</t>
    <phoneticPr fontId="2"/>
  </si>
  <si>
    <t>rec_race_metric</t>
    <phoneticPr fontId="2"/>
  </si>
  <si>
    <t>節平均着順1</t>
  </si>
  <si>
    <t>setuavgwin1</t>
  </si>
  <si>
    <t>枠モータ勝率4</t>
    <rPh sb="4" eb="6">
      <t>ショウリツ</t>
    </rPh>
    <phoneticPr fontId="2"/>
  </si>
  <si>
    <t>motorwiningrate4</t>
  </si>
  <si>
    <t>3着支持率1位枠</t>
    <rPh sb="2" eb="5">
      <t>シジリツ</t>
    </rPh>
    <rPh sb="6" eb="7">
      <t>イ</t>
    </rPh>
    <rPh sb="7" eb="8">
      <t>ワク</t>
    </rPh>
    <phoneticPr fontId="2"/>
  </si>
  <si>
    <t>win3_rank1_entry</t>
  </si>
  <si>
    <t>hity</t>
    <phoneticPr fontId="2"/>
  </si>
  <si>
    <t>直近当地３連率4</t>
    <phoneticPr fontId="2"/>
  </si>
  <si>
    <t>recentlocal3winingrate4</t>
  </si>
  <si>
    <t>直近当地3連率4</t>
  </si>
  <si>
    <t>statlocal3winingrate4</t>
  </si>
  <si>
    <t>当地3連率5</t>
    <phoneticPr fontId="2"/>
  </si>
  <si>
    <t>local3winingrate5</t>
  </si>
  <si>
    <t>当地２率順位</t>
  </si>
  <si>
    <t>local2winingrank</t>
  </si>
  <si>
    <t>節平均着順2</t>
  </si>
  <si>
    <t>setuavgwin2</t>
  </si>
  <si>
    <t>当地3連率5</t>
    <phoneticPr fontId="2"/>
  </si>
  <si>
    <t>枠モータ勝率5</t>
    <rPh sb="4" eb="6">
      <t>ショウリツ</t>
    </rPh>
    <phoneticPr fontId="2"/>
  </si>
  <si>
    <t>motorwiningrate5</t>
  </si>
  <si>
    <t>rec_racer_arr</t>
    <phoneticPr fontId="2"/>
  </si>
  <si>
    <t>3着支持率1位オッズ</t>
    <rPh sb="2" eb="5">
      <t>シジリツ</t>
    </rPh>
    <rPh sb="6" eb="7">
      <t>イ</t>
    </rPh>
    <phoneticPr fontId="2"/>
  </si>
  <si>
    <t>win3_rank1_fameodds</t>
  </si>
  <si>
    <t>はずれ</t>
    <phoneticPr fontId="2"/>
  </si>
  <si>
    <t>hitn</t>
    <phoneticPr fontId="2"/>
  </si>
  <si>
    <t>ymd</t>
    <phoneticPr fontId="2"/>
  </si>
  <si>
    <t>最終パタンの結果分析</t>
    <rPh sb="0" eb="2">
      <t>サイシュウ</t>
    </rPh>
    <rPh sb="6" eb="8">
      <t>ケッカ</t>
    </rPh>
    <rPh sb="8" eb="10">
      <t>ブンセキ</t>
    </rPh>
    <phoneticPr fontId="2"/>
  </si>
  <si>
    <t>直近当地３連率5</t>
    <phoneticPr fontId="2"/>
  </si>
  <si>
    <t>recentlocal3winingrate5</t>
  </si>
  <si>
    <t>直近当地3連率5</t>
  </si>
  <si>
    <t>statlocal3winingrate5</t>
  </si>
  <si>
    <t>標準偏差</t>
    <rPh sb="0" eb="2">
      <t>ヒョウジュン</t>
    </rPh>
    <rPh sb="2" eb="4">
      <t>ヘンサ</t>
    </rPh>
    <phoneticPr fontId="2"/>
  </si>
  <si>
    <t>当地3連率6</t>
    <phoneticPr fontId="2"/>
  </si>
  <si>
    <t>local3winingrate6</t>
  </si>
  <si>
    <t>当地３率順位</t>
  </si>
  <si>
    <t>local3winingrank</t>
  </si>
  <si>
    <t>節平均着順3</t>
  </si>
  <si>
    <t>setuavgwin3</t>
  </si>
  <si>
    <t>当地3連率6</t>
    <phoneticPr fontId="2"/>
  </si>
  <si>
    <t>枠モータ勝率6</t>
    <rPh sb="4" eb="6">
      <t>ショウリツ</t>
    </rPh>
    <phoneticPr fontId="2"/>
  </si>
  <si>
    <t>motorwiningrate6</t>
  </si>
  <si>
    <t>3着支持率1位支持率</t>
    <rPh sb="2" eb="5">
      <t>シジリツ</t>
    </rPh>
    <rPh sb="6" eb="7">
      <t>イ</t>
    </rPh>
    <rPh sb="7" eb="10">
      <t>シジリツ</t>
    </rPh>
    <phoneticPr fontId="2"/>
  </si>
  <si>
    <t>win3_rank1_famerate</t>
  </si>
  <si>
    <t>sime</t>
    <phoneticPr fontId="2"/>
  </si>
  <si>
    <t>パタン結果分析</t>
    <rPh sb="3" eb="5">
      <t>ケッカ</t>
    </rPh>
    <rPh sb="5" eb="7">
      <t>ブンセキ</t>
    </rPh>
    <phoneticPr fontId="2"/>
  </si>
  <si>
    <t>stat_ml_ptn_analyze</t>
    <phoneticPr fontId="2"/>
  </si>
  <si>
    <t>直近当地３連率6</t>
    <phoneticPr fontId="2"/>
  </si>
  <si>
    <t>recentlocal3winingrate6</t>
  </si>
  <si>
    <t>直近当地3連率6</t>
  </si>
  <si>
    <t>statlocal3winingrate6</t>
  </si>
  <si>
    <t>stat_deviation</t>
    <phoneticPr fontId="2"/>
  </si>
  <si>
    <t>モータ2連率1</t>
    <phoneticPr fontId="2"/>
  </si>
  <si>
    <t>motor2winingrate1</t>
  </si>
  <si>
    <t>モーター2率順位</t>
  </si>
  <si>
    <t>motor2rank</t>
    <phoneticPr fontId="2"/>
  </si>
  <si>
    <t>motor2rank</t>
    <phoneticPr fontId="2"/>
  </si>
  <si>
    <t>raceno</t>
    <phoneticPr fontId="2"/>
  </si>
  <si>
    <t>節平均着順4</t>
  </si>
  <si>
    <t>setuavgwin4</t>
  </si>
  <si>
    <t>モータ2連率1</t>
    <phoneticPr fontId="2"/>
  </si>
  <si>
    <t>枠モータ２連率1</t>
    <phoneticPr fontId="2"/>
  </si>
  <si>
    <t>3着支持率2位枠</t>
    <rPh sb="2" eb="5">
      <t>シジリツ</t>
    </rPh>
    <rPh sb="6" eb="7">
      <t>イ</t>
    </rPh>
    <rPh sb="7" eb="8">
      <t>ワク</t>
    </rPh>
    <phoneticPr fontId="2"/>
  </si>
  <si>
    <t>win3_rank2_entry</t>
  </si>
  <si>
    <t>hitamt</t>
    <phoneticPr fontId="2"/>
  </si>
  <si>
    <t>description</t>
    <phoneticPr fontId="2"/>
  </si>
  <si>
    <t>zen_stat, zen_filter</t>
    <phoneticPr fontId="2"/>
  </si>
  <si>
    <t>直近平均ST1</t>
    <phoneticPr fontId="2"/>
  </si>
  <si>
    <t>recentavgst1</t>
    <phoneticPr fontId="2"/>
  </si>
  <si>
    <t>直近ST1</t>
    <rPh sb="0" eb="2">
      <t>チョッキン</t>
    </rPh>
    <phoneticPr fontId="2"/>
  </si>
  <si>
    <t>statstart1</t>
  </si>
  <si>
    <t>モータ2連率2</t>
    <phoneticPr fontId="2"/>
  </si>
  <si>
    <t>motor2winingrate2</t>
  </si>
  <si>
    <t>モーター3率順位</t>
  </si>
  <si>
    <t>motor3rank</t>
  </si>
  <si>
    <t>A1選手数</t>
    <rPh sb="2" eb="4">
      <t>センシュ</t>
    </rPh>
    <rPh sb="4" eb="5">
      <t>スウ</t>
    </rPh>
    <phoneticPr fontId="2"/>
  </si>
  <si>
    <t>a1count</t>
    <phoneticPr fontId="2"/>
  </si>
  <si>
    <t>節平均着順5</t>
  </si>
  <si>
    <t>setuavgwin5</t>
  </si>
  <si>
    <t>モータ2連率2</t>
    <phoneticPr fontId="2"/>
  </si>
  <si>
    <t>統計枠別勝率差の統計</t>
    <rPh sb="0" eb="2">
      <t>トウケイ</t>
    </rPh>
    <rPh sb="2" eb="3">
      <t>ワク</t>
    </rPh>
    <rPh sb="3" eb="4">
      <t>ベツ</t>
    </rPh>
    <rPh sb="4" eb="6">
      <t>ショウリツ</t>
    </rPh>
    <rPh sb="6" eb="7">
      <t>サ</t>
    </rPh>
    <rPh sb="8" eb="10">
      <t>トウケイ</t>
    </rPh>
    <phoneticPr fontId="2"/>
  </si>
  <si>
    <t>枠モータ２連率2</t>
    <phoneticPr fontId="2"/>
  </si>
  <si>
    <t>3着支持率2位オッズ</t>
    <rPh sb="2" eb="5">
      <t>シジリツ</t>
    </rPh>
    <rPh sb="6" eb="7">
      <t>イ</t>
    </rPh>
    <phoneticPr fontId="2"/>
  </si>
  <si>
    <t>win3_rank2_fameodds</t>
  </si>
  <si>
    <t>bettype</t>
    <phoneticPr fontId="2"/>
  </si>
  <si>
    <t>直近平均ST2</t>
  </si>
  <si>
    <t>recentavgst2</t>
  </si>
  <si>
    <t>直近ST2</t>
    <rPh sb="0" eb="2">
      <t>チョッキン</t>
    </rPh>
    <phoneticPr fontId="2"/>
  </si>
  <si>
    <t>statstart2</t>
  </si>
  <si>
    <t>モータ2連率3</t>
    <phoneticPr fontId="2"/>
  </si>
  <si>
    <t>motor2winingrate3</t>
  </si>
  <si>
    <t>スタート順位</t>
  </si>
  <si>
    <t>startexhibitrank</t>
  </si>
  <si>
    <t>A2選手数</t>
    <rPh sb="2" eb="4">
      <t>センシュ</t>
    </rPh>
    <rPh sb="4" eb="5">
      <t>スウ</t>
    </rPh>
    <phoneticPr fontId="2"/>
  </si>
  <si>
    <t>a2count</t>
    <phoneticPr fontId="2"/>
  </si>
  <si>
    <t>節平均着順6</t>
  </si>
  <si>
    <t>setuavgwin6</t>
  </si>
  <si>
    <t>stat_race_gap</t>
    <phoneticPr fontId="2"/>
  </si>
  <si>
    <t>枠モータ２連率3</t>
    <phoneticPr fontId="2"/>
  </si>
  <si>
    <t>エントリ</t>
    <phoneticPr fontId="2"/>
  </si>
  <si>
    <t>entry</t>
    <phoneticPr fontId="2"/>
  </si>
  <si>
    <t>3着支持率2位支持率</t>
    <rPh sb="2" eb="5">
      <t>シジリツ</t>
    </rPh>
    <rPh sb="6" eb="7">
      <t>イ</t>
    </rPh>
    <rPh sb="7" eb="10">
      <t>シジリツ</t>
    </rPh>
    <phoneticPr fontId="2"/>
  </si>
  <si>
    <t>win3_rank2_famerate</t>
  </si>
  <si>
    <t>直近平均ST3</t>
  </si>
  <si>
    <t>recentavgst3</t>
  </si>
  <si>
    <t>直近ST3</t>
    <rPh sb="0" eb="2">
      <t>チョッキン</t>
    </rPh>
    <phoneticPr fontId="2"/>
  </si>
  <si>
    <t>statstart3</t>
  </si>
  <si>
    <t>モータ2連率4</t>
    <phoneticPr fontId="2"/>
  </si>
  <si>
    <t>motor2winingrate4</t>
  </si>
  <si>
    <t>展示順位</t>
  </si>
  <si>
    <t>exhibitrank</t>
  </si>
  <si>
    <t>B1選手数</t>
    <rPh sb="2" eb="4">
      <t>センシュ</t>
    </rPh>
    <rPh sb="4" eb="5">
      <t>スウ</t>
    </rPh>
    <phoneticPr fontId="2"/>
  </si>
  <si>
    <t>b1count</t>
    <phoneticPr fontId="2"/>
  </si>
  <si>
    <t>FL回数1</t>
  </si>
  <si>
    <t>flcount1</t>
  </si>
  <si>
    <t>枠モータ２連率4</t>
    <phoneticPr fontId="2"/>
  </si>
  <si>
    <t>sex</t>
    <phoneticPr fontId="2"/>
  </si>
  <si>
    <t>3着支持率3位枠</t>
    <rPh sb="2" eb="5">
      <t>シジリツ</t>
    </rPh>
    <rPh sb="6" eb="7">
      <t>イ</t>
    </rPh>
    <rPh sb="7" eb="8">
      <t>ワク</t>
    </rPh>
    <phoneticPr fontId="2"/>
  </si>
  <si>
    <t>win3_rank3_entry</t>
  </si>
  <si>
    <t>パタン２</t>
    <phoneticPr fontId="2"/>
  </si>
  <si>
    <t>直近平均ST4</t>
  </si>
  <si>
    <t>recentavgst4</t>
  </si>
  <si>
    <t>直近ST4</t>
    <rPh sb="0" eb="2">
      <t>チョッキン</t>
    </rPh>
    <phoneticPr fontId="2"/>
  </si>
  <si>
    <t>statstart4</t>
  </si>
  <si>
    <t>着順別順位支持率1</t>
    <rPh sb="0" eb="2">
      <t>チャクジュン</t>
    </rPh>
    <rPh sb="2" eb="3">
      <t>ベツ</t>
    </rPh>
    <rPh sb="3" eb="5">
      <t>ジュンイ</t>
    </rPh>
    <rPh sb="5" eb="8">
      <t>シジリツ</t>
    </rPh>
    <phoneticPr fontId="2"/>
  </si>
  <si>
    <t>devi_famewin1</t>
    <phoneticPr fontId="2"/>
  </si>
  <si>
    <t>モータ2連率5</t>
    <phoneticPr fontId="2"/>
  </si>
  <si>
    <t>motor2winingrate5</t>
  </si>
  <si>
    <t>平均スタートランク</t>
    <rPh sb="0" eb="2">
      <t>ヘイキン</t>
    </rPh>
    <phoneticPr fontId="2"/>
  </si>
  <si>
    <t>averagestartrank</t>
  </si>
  <si>
    <t>B2選手数</t>
    <rPh sb="2" eb="4">
      <t>センシュ</t>
    </rPh>
    <rPh sb="4" eb="5">
      <t>スウ</t>
    </rPh>
    <phoneticPr fontId="2"/>
  </si>
  <si>
    <t>b2count</t>
    <phoneticPr fontId="2"/>
  </si>
  <si>
    <t>FL回数2</t>
  </si>
  <si>
    <t>flcount2</t>
  </si>
  <si>
    <t>モータ2連率5</t>
    <phoneticPr fontId="2"/>
  </si>
  <si>
    <t>枠モータ２連率5</t>
    <phoneticPr fontId="2"/>
  </si>
  <si>
    <t>3着支持率3位オッズ</t>
    <rPh sb="2" eb="5">
      <t>シジリツ</t>
    </rPh>
    <rPh sb="6" eb="7">
      <t>イ</t>
    </rPh>
    <phoneticPr fontId="2"/>
  </si>
  <si>
    <t>win3_rank3_fameodds</t>
  </si>
  <si>
    <t>pattern_name</t>
    <phoneticPr fontId="2"/>
  </si>
  <si>
    <t>日平均投票数</t>
    <rPh sb="0" eb="1">
      <t>ニチ</t>
    </rPh>
    <rPh sb="1" eb="3">
      <t>ヘイキン</t>
    </rPh>
    <rPh sb="3" eb="5">
      <t>トウヒョウ</t>
    </rPh>
    <rPh sb="5" eb="6">
      <t>スウ</t>
    </rPh>
    <phoneticPr fontId="2"/>
  </si>
  <si>
    <t>betcount_daily</t>
    <phoneticPr fontId="2"/>
  </si>
  <si>
    <t>直近平均ST5</t>
  </si>
  <si>
    <t>recentavgst5</t>
  </si>
  <si>
    <t>直近ST5</t>
    <rPh sb="0" eb="2">
      <t>チョッキン</t>
    </rPh>
    <phoneticPr fontId="2"/>
  </si>
  <si>
    <t>statstart5</t>
  </si>
  <si>
    <t>着順別順位支持率2</t>
    <rPh sb="0" eb="2">
      <t>チャクジュン</t>
    </rPh>
    <rPh sb="2" eb="3">
      <t>ベツ</t>
    </rPh>
    <rPh sb="3" eb="5">
      <t>ジュンイ</t>
    </rPh>
    <rPh sb="5" eb="8">
      <t>シジリツ</t>
    </rPh>
    <phoneticPr fontId="2"/>
  </si>
  <si>
    <t>devi_famewin2</t>
    <phoneticPr fontId="2"/>
  </si>
  <si>
    <t>モータ2連率6</t>
    <phoneticPr fontId="2"/>
  </si>
  <si>
    <t>motor2winingrate6</t>
  </si>
  <si>
    <t>進入固定</t>
  </si>
  <si>
    <t>fixedEntrance</t>
  </si>
  <si>
    <t>FL回数3</t>
  </si>
  <si>
    <t>flcount3</t>
  </si>
  <si>
    <t>モータ2連率6</t>
    <phoneticPr fontId="2"/>
  </si>
  <si>
    <t>raceno</t>
    <phoneticPr fontId="2"/>
  </si>
  <si>
    <t>枠モータ２連率6</t>
    <phoneticPr fontId="2"/>
  </si>
  <si>
    <t>3着支持率3位支持率</t>
    <rPh sb="2" eb="5">
      <t>シジリツ</t>
    </rPh>
    <rPh sb="6" eb="7">
      <t>イ</t>
    </rPh>
    <rPh sb="7" eb="10">
      <t>シジリツ</t>
    </rPh>
    <phoneticPr fontId="2"/>
  </si>
  <si>
    <t>win3_rank3_famerate</t>
  </si>
  <si>
    <t>pattern_value</t>
    <phoneticPr fontId="2"/>
  </si>
  <si>
    <t>betcnt</t>
    <phoneticPr fontId="2"/>
  </si>
  <si>
    <t>patterncnt</t>
    <phoneticPr fontId="2"/>
  </si>
  <si>
    <t>直近平均ST6</t>
  </si>
  <si>
    <t>recentavgst6</t>
  </si>
  <si>
    <t>直近ST6</t>
    <rPh sb="0" eb="2">
      <t>チョッキン</t>
    </rPh>
    <phoneticPr fontId="2"/>
  </si>
  <si>
    <t>statstart6</t>
  </si>
  <si>
    <t>着順別順位支持率3</t>
    <rPh sb="0" eb="2">
      <t>チャクジュン</t>
    </rPh>
    <rPh sb="2" eb="3">
      <t>ベツ</t>
    </rPh>
    <rPh sb="3" eb="5">
      <t>ジュンイ</t>
    </rPh>
    <rPh sb="5" eb="8">
      <t>シジリツ</t>
    </rPh>
    <phoneticPr fontId="2"/>
  </si>
  <si>
    <t>devi_famewin3</t>
    <phoneticPr fontId="2"/>
  </si>
  <si>
    <t>モータ3連率1</t>
    <phoneticPr fontId="2"/>
  </si>
  <si>
    <t>motor3winingrate1</t>
  </si>
  <si>
    <t>シード番組</t>
  </si>
  <si>
    <t>raceType</t>
  </si>
  <si>
    <t>FL回数4</t>
  </si>
  <si>
    <t>flcount4</t>
  </si>
  <si>
    <t>モータ3連率1</t>
    <phoneticPr fontId="2"/>
  </si>
  <si>
    <t>racerruncount12</t>
    <phoneticPr fontId="2"/>
  </si>
  <si>
    <t>枠モータ３連率1</t>
  </si>
  <si>
    <t>betcnt</t>
    <phoneticPr fontId="2"/>
  </si>
  <si>
    <t>betamount</t>
    <phoneticPr fontId="2"/>
  </si>
  <si>
    <t>直近平均タイム1</t>
    <phoneticPr fontId="2"/>
  </si>
  <si>
    <t>recentavgtime1</t>
  </si>
  <si>
    <t>直近モータ勝率1</t>
    <rPh sb="5" eb="7">
      <t>ショウリツ</t>
    </rPh>
    <phoneticPr fontId="2"/>
  </si>
  <si>
    <t>statmotorwiningrate1</t>
    <phoneticPr fontId="2"/>
  </si>
  <si>
    <t>順位別着順支持率1</t>
    <rPh sb="0" eb="2">
      <t>ジュンイ</t>
    </rPh>
    <rPh sb="2" eb="3">
      <t>ベツ</t>
    </rPh>
    <rPh sb="3" eb="5">
      <t>チャクジュン</t>
    </rPh>
    <rPh sb="5" eb="8">
      <t>シジリツ</t>
    </rPh>
    <phoneticPr fontId="2"/>
  </si>
  <si>
    <t>devi_famerank1</t>
    <phoneticPr fontId="2"/>
  </si>
  <si>
    <t>モータ3連率2</t>
    <phoneticPr fontId="2"/>
  </si>
  <si>
    <t>motor3winingrate2</t>
  </si>
  <si>
    <t>枠順級一覧</t>
  </si>
  <si>
    <t>wakuLevelList</t>
    <phoneticPr fontId="2"/>
  </si>
  <si>
    <t>wakuLevelList</t>
    <phoneticPr fontId="2"/>
  </si>
  <si>
    <t>FL回数5</t>
  </si>
  <si>
    <t>flcount5</t>
  </si>
  <si>
    <t>racerruncount13</t>
    <phoneticPr fontId="2"/>
  </si>
  <si>
    <t>枠モータ３連率2</t>
  </si>
  <si>
    <t>hitcnt</t>
    <phoneticPr fontId="2"/>
  </si>
  <si>
    <t>betamt</t>
    <phoneticPr fontId="2"/>
  </si>
  <si>
    <t>hitcount</t>
    <phoneticPr fontId="2"/>
  </si>
  <si>
    <t>直近平均タイム2</t>
  </si>
  <si>
    <t>recentavgtime2</t>
  </si>
  <si>
    <t>直近モータ勝率2</t>
    <rPh sb="5" eb="7">
      <t>ショウリツ</t>
    </rPh>
    <phoneticPr fontId="2"/>
  </si>
  <si>
    <t>statmotorwiningrate2</t>
    <phoneticPr fontId="2"/>
  </si>
  <si>
    <t>recde</t>
    <phoneticPr fontId="2"/>
  </si>
  <si>
    <t>順位別着順支持率2</t>
    <rPh sb="0" eb="2">
      <t>ジュンイ</t>
    </rPh>
    <rPh sb="2" eb="3">
      <t>ベツ</t>
    </rPh>
    <rPh sb="3" eb="5">
      <t>チャクジュン</t>
    </rPh>
    <rPh sb="5" eb="8">
      <t>シジリツ</t>
    </rPh>
    <phoneticPr fontId="2"/>
  </si>
  <si>
    <t>devi_famerank2</t>
    <phoneticPr fontId="2"/>
  </si>
  <si>
    <t>モータ3連率3</t>
    <phoneticPr fontId="2"/>
  </si>
  <si>
    <t>motor3winingrate3</t>
  </si>
  <si>
    <t>A級選手数</t>
  </si>
  <si>
    <t>aLevelCount</t>
    <phoneticPr fontId="2"/>
  </si>
  <si>
    <t>aLevelCount</t>
    <phoneticPr fontId="2"/>
  </si>
  <si>
    <t>FL回数6</t>
  </si>
  <si>
    <t>flcount6</t>
  </si>
  <si>
    <t>モータ3連率3</t>
    <phoneticPr fontId="2"/>
  </si>
  <si>
    <t>racerruncount14</t>
    <phoneticPr fontId="2"/>
  </si>
  <si>
    <t>枠モータ３連率3</t>
  </si>
  <si>
    <t>prize</t>
    <phoneticPr fontId="2"/>
  </si>
  <si>
    <t>直近平均タイム3</t>
  </si>
  <si>
    <t>recentavgtime3</t>
  </si>
  <si>
    <t>直近モータ勝率3</t>
    <rPh sb="5" eb="7">
      <t>ショウリツ</t>
    </rPh>
    <phoneticPr fontId="2"/>
  </si>
  <si>
    <t>statmotorwiningrate3</t>
    <phoneticPr fontId="2"/>
  </si>
  <si>
    <t>順位別着順支持率3</t>
    <rPh sb="0" eb="2">
      <t>ジュンイ</t>
    </rPh>
    <rPh sb="2" eb="3">
      <t>ベツ</t>
    </rPh>
    <rPh sb="3" eb="5">
      <t>チャクジュン</t>
    </rPh>
    <rPh sb="5" eb="8">
      <t>シジリツ</t>
    </rPh>
    <phoneticPr fontId="2"/>
  </si>
  <si>
    <t>devi_famerank3</t>
    <phoneticPr fontId="2"/>
  </si>
  <si>
    <t>モータ3連率4</t>
    <phoneticPr fontId="2"/>
  </si>
  <si>
    <t>motor3winingrate4</t>
  </si>
  <si>
    <t>女子選手数</t>
    <rPh sb="0" eb="2">
      <t>ジョシ</t>
    </rPh>
    <phoneticPr fontId="2"/>
  </si>
  <si>
    <t>femaleCount</t>
    <phoneticPr fontId="2"/>
  </si>
  <si>
    <t>チルト1</t>
  </si>
  <si>
    <t>tilt1</t>
  </si>
  <si>
    <t>モータ3連率4</t>
    <phoneticPr fontId="2"/>
  </si>
  <si>
    <t>racerruncount23</t>
    <phoneticPr fontId="2"/>
  </si>
  <si>
    <t>枠モータ３連率4</t>
  </si>
  <si>
    <t>的中率</t>
    <rPh sb="0" eb="2">
      <t>テキチュウ</t>
    </rPh>
    <rPh sb="2" eb="3">
      <t>リツ</t>
    </rPh>
    <phoneticPr fontId="2"/>
  </si>
  <si>
    <t>hitrate</t>
    <phoneticPr fontId="2"/>
  </si>
  <si>
    <t>直近平均タイム4</t>
  </si>
  <si>
    <t>recentavgtime4</t>
  </si>
  <si>
    <t>直近モータ勝率4</t>
    <rPh sb="5" eb="7">
      <t>ショウリツ</t>
    </rPh>
    <phoneticPr fontId="2"/>
  </si>
  <si>
    <t>statmotorwiningrate4</t>
    <phoneticPr fontId="2"/>
  </si>
  <si>
    <t>枠12勝率</t>
    <rPh sb="0" eb="1">
      <t>ワク</t>
    </rPh>
    <rPh sb="3" eb="5">
      <t>ショウリツ</t>
    </rPh>
    <phoneticPr fontId="2"/>
  </si>
  <si>
    <t>devi_winingrate_12</t>
    <phoneticPr fontId="2"/>
  </si>
  <si>
    <t>モータ3連率5</t>
    <phoneticPr fontId="2"/>
  </si>
  <si>
    <t>motor3winingrate5</t>
  </si>
  <si>
    <t>平均STコンディションランク</t>
    <rPh sb="0" eb="2">
      <t>ヘイキン</t>
    </rPh>
    <phoneticPr fontId="2"/>
  </si>
  <si>
    <t>avgstcondrank</t>
    <phoneticPr fontId="2"/>
  </si>
  <si>
    <t>avgstcondrank</t>
    <phoneticPr fontId="2"/>
  </si>
  <si>
    <t>チルト2</t>
  </si>
  <si>
    <t>tilt2</t>
  </si>
  <si>
    <t>モータ3連率5</t>
    <phoneticPr fontId="2"/>
  </si>
  <si>
    <t>racerruncount24</t>
    <phoneticPr fontId="2"/>
  </si>
  <si>
    <t>枠モータ３連率5</t>
  </si>
  <si>
    <t>incomeamt</t>
    <phoneticPr fontId="2"/>
  </si>
  <si>
    <t>hitrate</t>
    <phoneticPr fontId="2"/>
  </si>
  <si>
    <t>的中回収率</t>
    <rPh sb="0" eb="2">
      <t>テキチュウ</t>
    </rPh>
    <rPh sb="2" eb="4">
      <t>カイシュウ</t>
    </rPh>
    <rPh sb="4" eb="5">
      <t>リツ</t>
    </rPh>
    <phoneticPr fontId="2"/>
  </si>
  <si>
    <t>incomerate</t>
    <phoneticPr fontId="2"/>
  </si>
  <si>
    <t>直近平均タイム5</t>
  </si>
  <si>
    <t>recentavgtime5</t>
  </si>
  <si>
    <t>直近モータ勝率5</t>
    <rPh sb="5" eb="7">
      <t>ショウリツ</t>
    </rPh>
    <phoneticPr fontId="2"/>
  </si>
  <si>
    <t>statmotorwiningrate5</t>
    <phoneticPr fontId="2"/>
  </si>
  <si>
    <t>枠13勝率</t>
    <rPh sb="0" eb="1">
      <t>ワク</t>
    </rPh>
    <rPh sb="3" eb="5">
      <t>ショウリツ</t>
    </rPh>
    <phoneticPr fontId="2"/>
  </si>
  <si>
    <t>devi_winingrate_23</t>
    <phoneticPr fontId="2"/>
  </si>
  <si>
    <t>モータ3連率6</t>
    <phoneticPr fontId="2"/>
  </si>
  <si>
    <t>motor3winingrate6</t>
  </si>
  <si>
    <t>節着順ランク</t>
    <phoneticPr fontId="2"/>
  </si>
  <si>
    <t>setuwinrank</t>
    <phoneticPr fontId="2"/>
  </si>
  <si>
    <t>節着順ランク</t>
    <phoneticPr fontId="2"/>
  </si>
  <si>
    <t>チルト3</t>
  </si>
  <si>
    <t>tilt3</t>
  </si>
  <si>
    <t>モータ3連率6</t>
    <phoneticPr fontId="2"/>
  </si>
  <si>
    <t>racerruncount34</t>
    <phoneticPr fontId="2"/>
  </si>
  <si>
    <t>枠モータ３連率6</t>
  </si>
  <si>
    <t>betrate</t>
    <phoneticPr fontId="2"/>
  </si>
  <si>
    <t>的中平均オッズ</t>
    <rPh sb="0" eb="2">
      <t>テキチュウ</t>
    </rPh>
    <rPh sb="2" eb="4">
      <t>ヘイキン</t>
    </rPh>
    <phoneticPr fontId="2"/>
  </si>
  <si>
    <t>avgodds</t>
    <phoneticPr fontId="2"/>
  </si>
  <si>
    <t>直近平均タイム6</t>
  </si>
  <si>
    <t>recentavgtime6</t>
  </si>
  <si>
    <t>直近モータ勝率6</t>
    <rPh sb="5" eb="7">
      <t>ショウリツ</t>
    </rPh>
    <phoneticPr fontId="2"/>
  </si>
  <si>
    <t>statmotorwiningrate6</t>
    <phoneticPr fontId="2"/>
  </si>
  <si>
    <t>枠14勝率</t>
    <rPh sb="0" eb="1">
      <t>ワク</t>
    </rPh>
    <rPh sb="3" eb="5">
      <t>ショウリツ</t>
    </rPh>
    <phoneticPr fontId="2"/>
  </si>
  <si>
    <t>devi_winingrate_14</t>
    <phoneticPr fontId="2"/>
  </si>
  <si>
    <t>罰点ランク</t>
    <rPh sb="0" eb="2">
      <t>バッテン</t>
    </rPh>
    <phoneticPr fontId="2"/>
  </si>
  <si>
    <t>flrank</t>
    <phoneticPr fontId="2"/>
  </si>
  <si>
    <t>チルト4</t>
  </si>
  <si>
    <t>tilt4</t>
  </si>
  <si>
    <t>racerwining12</t>
  </si>
  <si>
    <t>totalrate</t>
    <phoneticPr fontId="2"/>
  </si>
  <si>
    <t>直近モータ2連率1</t>
    <phoneticPr fontId="2"/>
  </si>
  <si>
    <t>recentmotor2winingrate1</t>
  </si>
  <si>
    <t>statmotor2winingrate1</t>
  </si>
  <si>
    <t>枠123勝率</t>
    <rPh sb="0" eb="1">
      <t>ワク</t>
    </rPh>
    <rPh sb="4" eb="6">
      <t>ショウリツ</t>
    </rPh>
    <phoneticPr fontId="2"/>
  </si>
  <si>
    <t>devi_winingrate_123</t>
    <phoneticPr fontId="2"/>
  </si>
  <si>
    <t>チルト5</t>
  </si>
  <si>
    <t>tilt5</t>
  </si>
  <si>
    <t>racerwining13</t>
  </si>
  <si>
    <t>avgtime</t>
    <phoneticPr fontId="2"/>
  </si>
  <si>
    <t>wrwaku_fame_rank3</t>
    <phoneticPr fontId="2"/>
  </si>
  <si>
    <t>hitamt_bias_rate</t>
    <phoneticPr fontId="2"/>
  </si>
  <si>
    <t>直近モータ2連率2</t>
    <phoneticPr fontId="2"/>
  </si>
  <si>
    <t>recentmotor2winingrate2</t>
  </si>
  <si>
    <t>直近モータ2連率2</t>
    <phoneticPr fontId="2"/>
  </si>
  <si>
    <t>statmotor2winingrate2</t>
  </si>
  <si>
    <t>枠123456勝率</t>
    <rPh sb="0" eb="1">
      <t>ワク</t>
    </rPh>
    <rPh sb="7" eb="9">
      <t>ショウリツ</t>
    </rPh>
    <phoneticPr fontId="2"/>
  </si>
  <si>
    <t>devi_winingrate_123456</t>
    <phoneticPr fontId="2"/>
  </si>
  <si>
    <t>チルト6</t>
  </si>
  <si>
    <t>tilt6</t>
  </si>
  <si>
    <t>racerwining14</t>
  </si>
  <si>
    <t>的中数(蓄積無)</t>
    <rPh sb="0" eb="2">
      <t>テキチュウ</t>
    </rPh>
    <rPh sb="2" eb="3">
      <t>スウ</t>
    </rPh>
    <rPh sb="4" eb="6">
      <t>チクセキ</t>
    </rPh>
    <rPh sb="6" eb="7">
      <t>ナ</t>
    </rPh>
    <phoneticPr fontId="2"/>
  </si>
  <si>
    <t>hitamt_nolinear</t>
    <phoneticPr fontId="2"/>
  </si>
  <si>
    <t>hit_bet_slope_rate</t>
    <phoneticPr fontId="2"/>
  </si>
  <si>
    <t>直近モータ2連率3</t>
    <phoneticPr fontId="2"/>
  </si>
  <si>
    <t>recentmotor2winingrate3</t>
  </si>
  <si>
    <t>statmotor2winingrate3</t>
  </si>
  <si>
    <t>ホームグラウンド1</t>
  </si>
  <si>
    <t>homeyn1</t>
  </si>
  <si>
    <t>racerwining23</t>
  </si>
  <si>
    <t>赤字・黒字転換</t>
    <rPh sb="0" eb="2">
      <t>アカジ</t>
    </rPh>
    <rPh sb="3" eb="5">
      <t>クロジ</t>
    </rPh>
    <rPh sb="5" eb="7">
      <t>テンカン</t>
    </rPh>
    <phoneticPr fontId="2"/>
  </si>
  <si>
    <t>balance_changed</t>
    <phoneticPr fontId="2"/>
  </si>
  <si>
    <t>直近モータ2連率4</t>
    <phoneticPr fontId="2"/>
  </si>
  <si>
    <t>recentmotor2winingrate4</t>
  </si>
  <si>
    <t>直近モータ2連率4</t>
    <phoneticPr fontId="2"/>
  </si>
  <si>
    <t>statmotor2winingrate4</t>
  </si>
  <si>
    <t>ホームグラウンド2</t>
  </si>
  <si>
    <t>homeyn2</t>
  </si>
  <si>
    <t>racerwining24</t>
  </si>
  <si>
    <t>パタン集計統計</t>
    <rPh sb="3" eb="5">
      <t>シュウケイ</t>
    </rPh>
    <rPh sb="5" eb="7">
      <t>トウケイ</t>
    </rPh>
    <phoneticPr fontId="2"/>
  </si>
  <si>
    <t>zen_overall</t>
    <phoneticPr fontId="2"/>
  </si>
  <si>
    <t>直近モータ2連率5</t>
    <phoneticPr fontId="2"/>
  </si>
  <si>
    <t>recentmotor2winingrate5</t>
  </si>
  <si>
    <t>statmotor2winingrate5</t>
  </si>
  <si>
    <t>ホームグラウンド3</t>
  </si>
  <si>
    <t>homeyn3</t>
  </si>
  <si>
    <t>racerwining34</t>
  </si>
  <si>
    <t>統計ID</t>
    <rPh sb="0" eb="2">
      <t>トウケイ</t>
    </rPh>
    <phoneticPr fontId="2"/>
  </si>
  <si>
    <t>直近モータ2連率6</t>
    <phoneticPr fontId="2"/>
  </si>
  <si>
    <t>recentmotor2winingrate6</t>
  </si>
  <si>
    <t>直近モータ2連率6</t>
    <phoneticPr fontId="2"/>
  </si>
  <si>
    <t>statmotor2winingrate6</t>
  </si>
  <si>
    <t>ホームグラウンド4</t>
  </si>
  <si>
    <t>homeyn4</t>
  </si>
  <si>
    <t>racer2wining12</t>
  </si>
  <si>
    <t>投票総計</t>
    <rPh sb="0" eb="2">
      <t>トウヒョウ</t>
    </rPh>
    <rPh sb="2" eb="4">
      <t>ソウケイ</t>
    </rPh>
    <phoneticPr fontId="2"/>
  </si>
  <si>
    <t>betcnt_total</t>
  </si>
  <si>
    <t>直近モータ３連率1</t>
    <phoneticPr fontId="2"/>
  </si>
  <si>
    <t>recentmotor3winingrate1</t>
  </si>
  <si>
    <t>直近モータ３連率1</t>
    <phoneticPr fontId="2"/>
  </si>
  <si>
    <t>statmotor3winingrate1</t>
  </si>
  <si>
    <t>ホームグラウンド5</t>
  </si>
  <si>
    <t>homeyn5</t>
  </si>
  <si>
    <t>racer2wining13</t>
  </si>
  <si>
    <t>win1_rank2_waku</t>
  </si>
  <si>
    <t>結果メトリック</t>
    <rPh sb="0" eb="2">
      <t>ケッカ</t>
    </rPh>
    <phoneticPr fontId="2"/>
  </si>
  <si>
    <t>minus_days_rate</t>
    <phoneticPr fontId="2"/>
  </si>
  <si>
    <t>日毎投票回数</t>
    <rPh sb="0" eb="2">
      <t>ヒゴト</t>
    </rPh>
    <rPh sb="2" eb="4">
      <t>トウヒョウ</t>
    </rPh>
    <rPh sb="4" eb="6">
      <t>カイスウ</t>
    </rPh>
    <phoneticPr fontId="2"/>
  </si>
  <si>
    <t>betcnt_daily</t>
  </si>
  <si>
    <t>直近モータ３連率2</t>
    <phoneticPr fontId="2"/>
  </si>
  <si>
    <t>recentmotor3winingrate2</t>
  </si>
  <si>
    <t>statmotor3winingrate2</t>
  </si>
  <si>
    <t>ntile_deviation</t>
    <phoneticPr fontId="2"/>
  </si>
  <si>
    <t>ホームグラウンド6</t>
  </si>
  <si>
    <t>homeyn6</t>
  </si>
  <si>
    <t>racer2wining14</t>
  </si>
  <si>
    <t>予測結果メトリック</t>
    <rPh sb="0" eb="2">
      <t>ヨソク</t>
    </rPh>
    <rPh sb="2" eb="4">
      <t>ケッカ</t>
    </rPh>
    <phoneticPr fontId="2"/>
  </si>
  <si>
    <t>stat_ml_ptn_metric(analyze)</t>
    <phoneticPr fontId="2"/>
  </si>
  <si>
    <t>linear_betamt_slope</t>
    <phoneticPr fontId="2"/>
  </si>
  <si>
    <t>的中総計</t>
    <rPh sb="0" eb="2">
      <t>テキチュウ</t>
    </rPh>
    <rPh sb="2" eb="4">
      <t>ソウケイ</t>
    </rPh>
    <phoneticPr fontId="2"/>
  </si>
  <si>
    <t>hitcnt_total</t>
  </si>
  <si>
    <t>直近モータ３連率3</t>
    <phoneticPr fontId="2"/>
  </si>
  <si>
    <t>recentmotor3winingrate3</t>
  </si>
  <si>
    <t>直近モータ３連率3</t>
    <phoneticPr fontId="2"/>
  </si>
  <si>
    <t>statmotor3winingrate3</t>
  </si>
  <si>
    <t>ホームグラウンド選手数</t>
    <rPh sb="8" eb="10">
      <t>センシュ</t>
    </rPh>
    <rPh sb="10" eb="11">
      <t>スウ</t>
    </rPh>
    <phoneticPr fontId="2"/>
  </si>
  <si>
    <t>homeycount</t>
  </si>
  <si>
    <t>racer2wining23</t>
  </si>
  <si>
    <t>win1_rank3_waku</t>
  </si>
  <si>
    <t>日毎的中回数</t>
    <rPh sb="0" eb="2">
      <t>ヒゴト</t>
    </rPh>
    <rPh sb="2" eb="4">
      <t>テキチュウ</t>
    </rPh>
    <rPh sb="4" eb="6">
      <t>カイスウ</t>
    </rPh>
    <phoneticPr fontId="2"/>
  </si>
  <si>
    <t>hitcnt_daily</t>
  </si>
  <si>
    <t>直近モータ３連率4</t>
    <phoneticPr fontId="2"/>
  </si>
  <si>
    <t>recentmotor3winingrate4</t>
  </si>
  <si>
    <t>直近モータ３連率4</t>
    <phoneticPr fontId="2"/>
  </si>
  <si>
    <t>statmotor3winingrate4</t>
  </si>
  <si>
    <t>racer2wining24</t>
  </si>
  <si>
    <t>win1_rank3_famerate</t>
    <phoneticPr fontId="2"/>
  </si>
  <si>
    <t>linear_incomeamt_slope</t>
    <phoneticPr fontId="2"/>
  </si>
  <si>
    <t>投票金額総計</t>
    <rPh sb="0" eb="2">
      <t>トウヒョウ</t>
    </rPh>
    <rPh sb="2" eb="4">
      <t>キンガク</t>
    </rPh>
    <rPh sb="4" eb="6">
      <t>ソウケイ</t>
    </rPh>
    <phoneticPr fontId="2"/>
  </si>
  <si>
    <t>betamt_total</t>
  </si>
  <si>
    <t>直近モータ３連率5</t>
    <phoneticPr fontId="2"/>
  </si>
  <si>
    <t>recentmotor3winingrate5</t>
  </si>
  <si>
    <t>statmotor3winingrate5</t>
  </si>
  <si>
    <t>raceno</t>
    <phoneticPr fontId="2"/>
  </si>
  <si>
    <t>racer2wining34</t>
  </si>
  <si>
    <t>win2_rank1_waku</t>
  </si>
  <si>
    <t>linear_hitrate_slpoe</t>
    <phoneticPr fontId="2"/>
  </si>
  <si>
    <t>日毎投票金額</t>
    <rPh sb="0" eb="2">
      <t>ヒゴト</t>
    </rPh>
    <rPh sb="2" eb="4">
      <t>トウヒョウ</t>
    </rPh>
    <rPh sb="4" eb="6">
      <t>キンガク</t>
    </rPh>
    <phoneticPr fontId="2"/>
  </si>
  <si>
    <t>betamt_daily</t>
  </si>
  <si>
    <t>直近モータ３連率6</t>
    <phoneticPr fontId="2"/>
  </si>
  <si>
    <t>recentmotor3winingrate6</t>
  </si>
  <si>
    <t>直近モータ３連率6</t>
    <phoneticPr fontId="2"/>
  </si>
  <si>
    <t>statmotor3winingrate6</t>
  </si>
  <si>
    <t>devi_famewin1</t>
    <phoneticPr fontId="2"/>
  </si>
  <si>
    <t>motorwining12</t>
  </si>
  <si>
    <t>pattern_name</t>
    <phoneticPr fontId="2"/>
  </si>
  <si>
    <t>的中金額総計</t>
    <rPh sb="0" eb="2">
      <t>テキチュウ</t>
    </rPh>
    <rPh sb="2" eb="4">
      <t>キンガク</t>
    </rPh>
    <rPh sb="4" eb="6">
      <t>ソウケイ</t>
    </rPh>
    <phoneticPr fontId="2"/>
  </si>
  <si>
    <t>hitamt_total</t>
  </si>
  <si>
    <t>devi_famewin2</t>
    <phoneticPr fontId="2"/>
  </si>
  <si>
    <t>motorwining13</t>
  </si>
  <si>
    <t>win2_rank2_waku</t>
  </si>
  <si>
    <t>日毎的中金額</t>
    <rPh sb="0" eb="2">
      <t>ヒゴト</t>
    </rPh>
    <rPh sb="2" eb="4">
      <t>テキチュウ</t>
    </rPh>
    <rPh sb="4" eb="6">
      <t>キンガク</t>
    </rPh>
    <phoneticPr fontId="2"/>
  </si>
  <si>
    <t>hitamt_daily</t>
  </si>
  <si>
    <t>devi_famewin3</t>
    <phoneticPr fontId="2"/>
  </si>
  <si>
    <t>motorwining14</t>
  </si>
  <si>
    <t>MLシミュレーション実行結果の統計</t>
    <rPh sb="10" eb="12">
      <t>ジッコウ</t>
    </rPh>
    <rPh sb="12" eb="14">
      <t>ケッカ</t>
    </rPh>
    <rPh sb="15" eb="17">
      <t>トウケイ</t>
    </rPh>
    <phoneticPr fontId="2"/>
  </si>
  <si>
    <t>hitamt_sum_over</t>
    <phoneticPr fontId="2"/>
  </si>
  <si>
    <t>的中率最低</t>
    <rPh sb="0" eb="3">
      <t>テキチュウリツ</t>
    </rPh>
    <rPh sb="3" eb="5">
      <t>サイテイ</t>
    </rPh>
    <phoneticPr fontId="2"/>
  </si>
  <si>
    <t>hitrate_min</t>
  </si>
  <si>
    <t>devi_famerank1</t>
    <phoneticPr fontId="2"/>
  </si>
  <si>
    <t>motorwining23</t>
  </si>
  <si>
    <t>win2_rank3_waku</t>
  </si>
  <si>
    <t>zen_result_stat_ml</t>
    <phoneticPr fontId="2"/>
  </si>
  <si>
    <t>hitamt_mod</t>
    <phoneticPr fontId="2"/>
  </si>
  <si>
    <t>的中率最高</t>
    <rPh sb="0" eb="3">
      <t>テキチュウリツ</t>
    </rPh>
    <rPh sb="3" eb="5">
      <t>サイコウ</t>
    </rPh>
    <phoneticPr fontId="2"/>
  </si>
  <si>
    <t>hitrate_max</t>
  </si>
  <si>
    <t>devi_famerank2</t>
    <phoneticPr fontId="2"/>
  </si>
  <si>
    <t>motorwining24</t>
  </si>
  <si>
    <t>description</t>
    <phoneticPr fontId="2"/>
  </si>
  <si>
    <t>的中率平均</t>
    <rPh sb="0" eb="3">
      <t>テキチュウリツ</t>
    </rPh>
    <rPh sb="3" eb="5">
      <t>ヘイキン</t>
    </rPh>
    <phoneticPr fontId="2"/>
  </si>
  <si>
    <t>hitrate_avg</t>
  </si>
  <si>
    <t>devi_famerank3</t>
    <phoneticPr fontId="2"/>
  </si>
  <si>
    <t>motorwining34</t>
  </si>
  <si>
    <t>win3_rank1_waku</t>
  </si>
  <si>
    <t>オッズランク範囲</t>
    <rPh sb="6" eb="8">
      <t>ハンイ</t>
    </rPh>
    <phoneticPr fontId="2"/>
  </si>
  <si>
    <t>range_oddsrank</t>
    <phoneticPr fontId="2"/>
  </si>
  <si>
    <t>的中率最頻値</t>
    <rPh sb="0" eb="3">
      <t>テキチュウリツ</t>
    </rPh>
    <rPh sb="3" eb="5">
      <t>サイヒン</t>
    </rPh>
    <rPh sb="5" eb="6">
      <t>チ</t>
    </rPh>
    <phoneticPr fontId="2"/>
  </si>
  <si>
    <t>hitrate_mode</t>
  </si>
  <si>
    <t>devi_winingrate_12</t>
    <phoneticPr fontId="2"/>
  </si>
  <si>
    <t>minus_days_rate</t>
    <phoneticPr fontId="2"/>
  </si>
  <si>
    <t>オッズ範囲</t>
    <rPh sb="3" eb="5">
      <t>ハンイ</t>
    </rPh>
    <phoneticPr fontId="2"/>
  </si>
  <si>
    <t>range_odds</t>
    <phoneticPr fontId="2"/>
  </si>
  <si>
    <t>的中率中央値</t>
    <rPh sb="0" eb="3">
      <t>テキチュウリツ</t>
    </rPh>
    <rPh sb="3" eb="5">
      <t>チュウオウ</t>
    </rPh>
    <rPh sb="5" eb="6">
      <t>チ</t>
    </rPh>
    <phoneticPr fontId="2"/>
  </si>
  <si>
    <t>hitrate_center</t>
  </si>
  <si>
    <t>devi_winingrate_23</t>
    <phoneticPr fontId="2"/>
  </si>
  <si>
    <t>win3_rank2_waku</t>
  </si>
  <si>
    <t>パタン２</t>
    <phoneticPr fontId="2"/>
  </si>
  <si>
    <t>pattern2</t>
    <phoneticPr fontId="2"/>
  </si>
  <si>
    <t>赤字転換日付一覧</t>
    <rPh sb="0" eb="2">
      <t>アカジ</t>
    </rPh>
    <rPh sb="2" eb="4">
      <t>テンカン</t>
    </rPh>
    <rPh sb="4" eb="6">
      <t>ヒヅケ</t>
    </rPh>
    <rPh sb="6" eb="8">
      <t>イチラン</t>
    </rPh>
    <phoneticPr fontId="2"/>
  </si>
  <si>
    <t>minus_changed_days</t>
  </si>
  <si>
    <t>能力指数範囲</t>
    <rPh sb="0" eb="2">
      <t>ノウリョク</t>
    </rPh>
    <rPh sb="2" eb="4">
      <t>シスウ</t>
    </rPh>
    <rPh sb="4" eb="6">
      <t>ハンイ</t>
    </rPh>
    <phoneticPr fontId="2"/>
  </si>
  <si>
    <t>range_totalrate</t>
    <phoneticPr fontId="2"/>
  </si>
  <si>
    <t>回収率最低</t>
    <rPh sb="3" eb="5">
      <t>サイテイ</t>
    </rPh>
    <phoneticPr fontId="2"/>
  </si>
  <si>
    <t>incomerate_min</t>
  </si>
  <si>
    <t>devi_winingrate_14</t>
    <phoneticPr fontId="2"/>
  </si>
  <si>
    <t>的中率範囲</t>
    <rPh sb="0" eb="3">
      <t>テキチュウリツ</t>
    </rPh>
    <rPh sb="3" eb="5">
      <t>ハンイ</t>
    </rPh>
    <phoneticPr fontId="2"/>
  </si>
  <si>
    <t>range_hitrate</t>
    <phoneticPr fontId="2"/>
  </si>
  <si>
    <t>回収率最高</t>
    <rPh sb="3" eb="5">
      <t>サイコウ</t>
    </rPh>
    <phoneticPr fontId="2"/>
  </si>
  <si>
    <t>incomerate_max</t>
  </si>
  <si>
    <t>ML_シミュレーション結果（月別）</t>
    <rPh sb="11" eb="13">
      <t>ケッカ</t>
    </rPh>
    <rPh sb="14" eb="16">
      <t>ツキベツ</t>
    </rPh>
    <phoneticPr fontId="2"/>
  </si>
  <si>
    <t>win3_rank3_waku</t>
  </si>
  <si>
    <t>投票回数合計</t>
    <rPh sb="0" eb="2">
      <t>トウヒョウ</t>
    </rPh>
    <rPh sb="2" eb="4">
      <t>カイスウ</t>
    </rPh>
    <rPh sb="4" eb="6">
      <t>ゴウケイ</t>
    </rPh>
    <phoneticPr fontId="2"/>
  </si>
  <si>
    <t>収益率範囲</t>
    <rPh sb="0" eb="3">
      <t>シュウエキリツ</t>
    </rPh>
    <rPh sb="3" eb="5">
      <t>ハンイ</t>
    </rPh>
    <phoneticPr fontId="2"/>
  </si>
  <si>
    <t>range_incomerate</t>
    <phoneticPr fontId="2"/>
  </si>
  <si>
    <t>回収率平均</t>
    <rPh sb="3" eb="5">
      <t>ヘイキン</t>
    </rPh>
    <phoneticPr fontId="2"/>
  </si>
  <si>
    <t>incomerate_avg</t>
  </si>
  <si>
    <t>予測結果年別</t>
    <rPh sb="0" eb="2">
      <t>ヨソク</t>
    </rPh>
    <rPh sb="2" eb="4">
      <t>ケッカ</t>
    </rPh>
    <rPh sb="4" eb="6">
      <t>ネンベツ</t>
    </rPh>
    <phoneticPr fontId="2"/>
  </si>
  <si>
    <t>stat_ml_ptn_monthly</t>
    <phoneticPr fontId="2"/>
  </si>
  <si>
    <t>stat_ml_ptn_analyze</t>
    <phoneticPr fontId="2"/>
  </si>
  <si>
    <t>linear_incomeamt_slope</t>
    <phoneticPr fontId="2"/>
  </si>
  <si>
    <t>歪み度範囲</t>
    <rPh sb="0" eb="1">
      <t>ユガ</t>
    </rPh>
    <rPh sb="2" eb="3">
      <t>ド</t>
    </rPh>
    <rPh sb="3" eb="5">
      <t>ハンイ</t>
    </rPh>
    <phoneticPr fontId="2"/>
  </si>
  <si>
    <t>range_biasrate</t>
    <phoneticPr fontId="2"/>
  </si>
  <si>
    <t>回収率最頻値</t>
    <rPh sb="3" eb="5">
      <t>サイヒン</t>
    </rPh>
    <rPh sb="5" eb="6">
      <t>チ</t>
    </rPh>
    <phoneticPr fontId="2"/>
  </si>
  <si>
    <t>incomerate_mode</t>
  </si>
  <si>
    <t>着・支持率パタン</t>
    <rPh sb="0" eb="1">
      <t>チャク</t>
    </rPh>
    <rPh sb="2" eb="5">
      <t>シジリツ</t>
    </rPh>
    <phoneticPr fontId="2"/>
  </si>
  <si>
    <t>wr1112</t>
    <phoneticPr fontId="2"/>
  </si>
  <si>
    <t>的中回数合計</t>
    <rPh sb="0" eb="2">
      <t>テキチュウ</t>
    </rPh>
    <rPh sb="2" eb="4">
      <t>カイスウ</t>
    </rPh>
    <rPh sb="4" eb="6">
      <t>ゴウケイ</t>
    </rPh>
    <phoneticPr fontId="2"/>
  </si>
  <si>
    <t>linear_hitrate_slpoe</t>
    <phoneticPr fontId="2"/>
  </si>
  <si>
    <t>赤字日率範囲</t>
    <rPh sb="0" eb="2">
      <t>アカジ</t>
    </rPh>
    <rPh sb="2" eb="3">
      <t>ヒ</t>
    </rPh>
    <rPh sb="3" eb="4">
      <t>リツ</t>
    </rPh>
    <rPh sb="4" eb="6">
      <t>ハンイ</t>
    </rPh>
    <phoneticPr fontId="2"/>
  </si>
  <si>
    <t>range_minusdaysrate</t>
    <phoneticPr fontId="2"/>
  </si>
  <si>
    <t>回収率中央値</t>
    <rPh sb="3" eb="5">
      <t>チュウオウ</t>
    </rPh>
    <rPh sb="5" eb="6">
      <t>チ</t>
    </rPh>
    <phoneticPr fontId="2"/>
  </si>
  <si>
    <t>incomerate_center</t>
  </si>
  <si>
    <t>年</t>
    <rPh sb="0" eb="1">
      <t>ネン</t>
    </rPh>
    <phoneticPr fontId="2"/>
  </si>
  <si>
    <t>yyyy</t>
    <phoneticPr fontId="2"/>
  </si>
  <si>
    <t>wr1121</t>
    <phoneticPr fontId="2"/>
  </si>
  <si>
    <t>最大赤字転換日数</t>
    <rPh sb="0" eb="2">
      <t>サイダイ</t>
    </rPh>
    <rPh sb="2" eb="4">
      <t>アカジ</t>
    </rPh>
    <rPh sb="4" eb="6">
      <t>テンカン</t>
    </rPh>
    <rPh sb="6" eb="8">
      <t>ニッスウ</t>
    </rPh>
    <phoneticPr fontId="2"/>
  </si>
  <si>
    <t>max_minuschangedcount</t>
    <phoneticPr fontId="2"/>
  </si>
  <si>
    <t>的中オッズ最低</t>
    <rPh sb="0" eb="2">
      <t>テキチュウ</t>
    </rPh>
    <rPh sb="5" eb="7">
      <t>サイテイ</t>
    </rPh>
    <phoneticPr fontId="2"/>
  </si>
  <si>
    <t>avgodds_min</t>
  </si>
  <si>
    <t>月</t>
    <rPh sb="0" eb="1">
      <t>ツキ</t>
    </rPh>
    <phoneticPr fontId="2"/>
  </si>
  <si>
    <t>mm</t>
    <phoneticPr fontId="2"/>
  </si>
  <si>
    <t>モデルNO</t>
    <phoneticPr fontId="2"/>
  </si>
  <si>
    <t>modelno</t>
    <phoneticPr fontId="2"/>
  </si>
  <si>
    <t>wr111221</t>
    <phoneticPr fontId="2"/>
  </si>
  <si>
    <t>最終抽出フラグ</t>
    <rPh sb="0" eb="2">
      <t>サイシュウ</t>
    </rPh>
    <rPh sb="2" eb="4">
      <t>チュウシュツ</t>
    </rPh>
    <phoneticPr fontId="2"/>
  </si>
  <si>
    <t>isfinal</t>
    <phoneticPr fontId="2"/>
  </si>
  <si>
    <t>的中オッズ最高</t>
    <rPh sb="0" eb="2">
      <t>テキチュウ</t>
    </rPh>
    <rPh sb="5" eb="7">
      <t>サイコウ</t>
    </rPh>
    <phoneticPr fontId="2"/>
  </si>
  <si>
    <t>avgodds_max</t>
  </si>
  <si>
    <t>モデル属性</t>
    <rPh sb="3" eb="5">
      <t>ゾクセイ</t>
    </rPh>
    <phoneticPr fontId="2"/>
  </si>
  <si>
    <t>modelattr</t>
    <phoneticPr fontId="2"/>
  </si>
  <si>
    <t>wr112112</t>
    <phoneticPr fontId="2"/>
  </si>
  <si>
    <t>hitamt_percent</t>
    <phoneticPr fontId="2"/>
  </si>
  <si>
    <t>条件（基本・カスタム）</t>
    <rPh sb="0" eb="2">
      <t>ジョウケン</t>
    </rPh>
    <rPh sb="3" eb="5">
      <t>キホン</t>
    </rPh>
    <phoneticPr fontId="2"/>
  </si>
  <si>
    <t>isCustom</t>
    <phoneticPr fontId="2"/>
  </si>
  <si>
    <t>的中オッズ平均</t>
    <rPh sb="0" eb="2">
      <t>テキチュウ</t>
    </rPh>
    <rPh sb="5" eb="7">
      <t>ヘイキン</t>
    </rPh>
    <phoneticPr fontId="2"/>
  </si>
  <si>
    <t>avgodds_avg</t>
  </si>
  <si>
    <t>wr11122122</t>
    <phoneticPr fontId="2"/>
  </si>
  <si>
    <t>的中オッズ最頻値</t>
    <rPh sb="0" eb="2">
      <t>テキチュウ</t>
    </rPh>
    <rPh sb="5" eb="7">
      <t>サイヒン</t>
    </rPh>
    <rPh sb="7" eb="8">
      <t>チ</t>
    </rPh>
    <phoneticPr fontId="2"/>
  </si>
  <si>
    <t>avgodds_mode</t>
  </si>
  <si>
    <t>yyyy</t>
    <phoneticPr fontId="2"/>
  </si>
  <si>
    <t>wr11211222</t>
    <phoneticPr fontId="2"/>
  </si>
  <si>
    <t>hitamt_sum_under</t>
    <phoneticPr fontId="2"/>
  </si>
  <si>
    <t>的中オッズ中央値</t>
    <rPh sb="0" eb="2">
      <t>テキチュウ</t>
    </rPh>
    <rPh sb="5" eb="7">
      <t>チュウオウ</t>
    </rPh>
    <rPh sb="7" eb="8">
      <t>チ</t>
    </rPh>
    <phoneticPr fontId="2"/>
  </si>
  <si>
    <t>avgodds_center</t>
  </si>
  <si>
    <t>pattern_value</t>
    <phoneticPr fontId="2"/>
  </si>
  <si>
    <t>月</t>
    <rPh sb="0" eb="1">
      <t>ゲツ</t>
    </rPh>
    <phoneticPr fontId="2"/>
  </si>
  <si>
    <t>mm</t>
    <phoneticPr fontId="2"/>
  </si>
  <si>
    <t>ntile_waku_win</t>
    <phoneticPr fontId="2"/>
  </si>
  <si>
    <t>hitrate</t>
    <phoneticPr fontId="2"/>
  </si>
  <si>
    <t>hitamt_bias_rate</t>
    <phoneticPr fontId="2"/>
  </si>
  <si>
    <t>残高総計</t>
    <rPh sb="0" eb="2">
      <t>ザンダカ</t>
    </rPh>
    <rPh sb="2" eb="4">
      <t>ソウケイ</t>
    </rPh>
    <phoneticPr fontId="2"/>
  </si>
  <si>
    <t>balance_total</t>
  </si>
  <si>
    <t>betcnt</t>
    <phoneticPr fontId="2"/>
  </si>
  <si>
    <t>betcount_daily</t>
    <phoneticPr fontId="2"/>
  </si>
  <si>
    <t>回収率</t>
    <phoneticPr fontId="2"/>
  </si>
  <si>
    <t>incomerate</t>
    <phoneticPr fontId="2"/>
  </si>
  <si>
    <t>hit_bet_slope_rate</t>
    <phoneticPr fontId="2"/>
  </si>
  <si>
    <t>日毎残高</t>
    <rPh sb="0" eb="2">
      <t>ヒゴト</t>
    </rPh>
    <rPh sb="2" eb="4">
      <t>ザンダカ</t>
    </rPh>
    <phoneticPr fontId="2"/>
  </si>
  <si>
    <t>balance_daily</t>
  </si>
  <si>
    <t>hitcnt</t>
    <phoneticPr fontId="2"/>
  </si>
  <si>
    <t>betamt</t>
    <phoneticPr fontId="2"/>
  </si>
  <si>
    <t>残高</t>
    <rPh sb="0" eb="2">
      <t>ザンダカ</t>
    </rPh>
    <phoneticPr fontId="2"/>
  </si>
  <si>
    <t>balance</t>
    <phoneticPr fontId="2"/>
  </si>
  <si>
    <t>最終パタン抽出結果</t>
    <rPh sb="0" eb="2">
      <t>サイシュウ</t>
    </rPh>
    <rPh sb="5" eb="7">
      <t>チュウシュツ</t>
    </rPh>
    <rPh sb="7" eb="9">
      <t>ケッカ</t>
    </rPh>
    <phoneticPr fontId="2"/>
  </si>
  <si>
    <t>raceno</t>
    <phoneticPr fontId="2"/>
  </si>
  <si>
    <t>balance_daily</t>
    <phoneticPr fontId="2"/>
  </si>
  <si>
    <t>stat_ml_ptn_filtered</t>
    <phoneticPr fontId="2"/>
  </si>
  <si>
    <t>hitamt</t>
    <phoneticPr fontId="2"/>
  </si>
  <si>
    <t>hitrate</t>
    <phoneticPr fontId="2"/>
  </si>
  <si>
    <t>投票オッズ最低</t>
    <rPh sb="5" eb="7">
      <t>サイテイ</t>
    </rPh>
    <phoneticPr fontId="2"/>
  </si>
  <si>
    <t>betodds_min</t>
  </si>
  <si>
    <t>incomeamt</t>
    <phoneticPr fontId="2"/>
  </si>
  <si>
    <t>枠選手出走回数2</t>
    <phoneticPr fontId="2"/>
  </si>
  <si>
    <t>投票オッズ最高</t>
    <rPh sb="5" eb="7">
      <t>サイコウ</t>
    </rPh>
    <phoneticPr fontId="2"/>
  </si>
  <si>
    <t>betodds_max</t>
  </si>
  <si>
    <t>kumiban</t>
    <phoneticPr fontId="2"/>
  </si>
  <si>
    <t>オッズTOP10</t>
    <phoneticPr fontId="2"/>
  </si>
  <si>
    <t>betrate</t>
    <phoneticPr fontId="2"/>
  </si>
  <si>
    <t>totalrate</t>
    <phoneticPr fontId="2"/>
  </si>
  <si>
    <t>枠選手出走回数3</t>
    <phoneticPr fontId="2"/>
  </si>
  <si>
    <t>投票オッズ平均</t>
    <rPh sb="5" eb="7">
      <t>ヘイキン</t>
    </rPh>
    <phoneticPr fontId="2"/>
  </si>
  <si>
    <t>betodds_avg</t>
    <phoneticPr fontId="2"/>
  </si>
  <si>
    <t>pattern_name</t>
    <phoneticPr fontId="2"/>
  </si>
  <si>
    <t>オッズTOP10</t>
    <phoneticPr fontId="2"/>
  </si>
  <si>
    <t>rec_odds_rank10</t>
    <phoneticPr fontId="2"/>
  </si>
  <si>
    <t>hitrate</t>
    <phoneticPr fontId="2"/>
  </si>
  <si>
    <t>range_oddsrank</t>
    <phoneticPr fontId="2"/>
  </si>
  <si>
    <t>枠選手出走回数4</t>
    <phoneticPr fontId="2"/>
  </si>
  <si>
    <t>投票オッズ最頻値</t>
    <rPh sb="5" eb="7">
      <t>サイヒン</t>
    </rPh>
    <rPh sb="7" eb="8">
      <t>チ</t>
    </rPh>
    <phoneticPr fontId="2"/>
  </si>
  <si>
    <t>betodds_mode</t>
  </si>
  <si>
    <t>betcount_daily</t>
    <phoneticPr fontId="2"/>
  </si>
  <si>
    <t>incomerate</t>
    <phoneticPr fontId="2"/>
  </si>
  <si>
    <t>range_odds</t>
    <phoneticPr fontId="2"/>
  </si>
  <si>
    <t>枠選手出走回数5</t>
    <phoneticPr fontId="2"/>
  </si>
  <si>
    <t>投票オッズ中央値</t>
    <rPh sb="5" eb="7">
      <t>チュウオウ</t>
    </rPh>
    <rPh sb="7" eb="8">
      <t>チ</t>
    </rPh>
    <phoneticPr fontId="2"/>
  </si>
  <si>
    <t>betodds_center</t>
  </si>
  <si>
    <t>betamt</t>
    <phoneticPr fontId="2"/>
  </si>
  <si>
    <t>range_totalrate</t>
    <phoneticPr fontId="2"/>
  </si>
  <si>
    <t>枠選手出走回数6</t>
    <phoneticPr fontId="2"/>
  </si>
  <si>
    <t>投票オッズランキング最低</t>
    <rPh sb="10" eb="12">
      <t>サイテイ</t>
    </rPh>
    <phoneticPr fontId="2"/>
  </si>
  <si>
    <t>betoddsrank_min</t>
  </si>
  <si>
    <t>raceno</t>
    <phoneticPr fontId="2"/>
  </si>
  <si>
    <t>range_hitrate</t>
    <phoneticPr fontId="2"/>
  </si>
  <si>
    <t>投票オッズランキング最高</t>
    <rPh sb="10" eb="12">
      <t>サイコウ</t>
    </rPh>
    <phoneticPr fontId="2"/>
  </si>
  <si>
    <t>betoddsrank_max</t>
  </si>
  <si>
    <t>bettype</t>
    <phoneticPr fontId="2"/>
  </si>
  <si>
    <t>range_incomerate</t>
    <phoneticPr fontId="2"/>
  </si>
  <si>
    <t>投票オッズランキング平均</t>
    <rPh sb="10" eb="12">
      <t>ヘイキン</t>
    </rPh>
    <phoneticPr fontId="2"/>
  </si>
  <si>
    <t>betoddsrank_avg</t>
    <phoneticPr fontId="2"/>
  </si>
  <si>
    <t>1位組番</t>
    <rPh sb="1" eb="2">
      <t>イ</t>
    </rPh>
    <rPh sb="2" eb="3">
      <t>クミ</t>
    </rPh>
    <rPh sb="3" eb="4">
      <t>バン</t>
    </rPh>
    <phoneticPr fontId="2"/>
  </si>
  <si>
    <t>rank1kumiban</t>
    <phoneticPr fontId="2"/>
  </si>
  <si>
    <t>投票オッズランキング最頻値</t>
    <rPh sb="10" eb="12">
      <t>サイヒン</t>
    </rPh>
    <rPh sb="12" eb="13">
      <t>チ</t>
    </rPh>
    <phoneticPr fontId="2"/>
  </si>
  <si>
    <t>betoddsrank_mode</t>
  </si>
  <si>
    <t>totalrate</t>
    <phoneticPr fontId="2"/>
  </si>
  <si>
    <t>１位オッズ</t>
    <rPh sb="1" eb="2">
      <t>イ</t>
    </rPh>
    <phoneticPr fontId="2"/>
  </si>
  <si>
    <t>rank1odds</t>
    <phoneticPr fontId="2"/>
  </si>
  <si>
    <t>ML_シミュレーション結果（年度別）</t>
    <rPh sb="11" eb="13">
      <t>ケッカ</t>
    </rPh>
    <rPh sb="14" eb="16">
      <t>ネンド</t>
    </rPh>
    <rPh sb="16" eb="17">
      <t>ベツ</t>
    </rPh>
    <phoneticPr fontId="2"/>
  </si>
  <si>
    <t>月別分析フラグ</t>
    <rPh sb="0" eb="2">
      <t>ツキベツ</t>
    </rPh>
    <rPh sb="2" eb="4">
      <t>ブンセキ</t>
    </rPh>
    <phoneticPr fontId="2"/>
  </si>
  <si>
    <t>ismonthly</t>
    <phoneticPr fontId="2"/>
  </si>
  <si>
    <t>投票オッズランキング中央値</t>
    <rPh sb="10" eb="12">
      <t>チュウオウ</t>
    </rPh>
    <rPh sb="12" eb="13">
      <t>チ</t>
    </rPh>
    <phoneticPr fontId="2"/>
  </si>
  <si>
    <t>betoddsrank_center</t>
  </si>
  <si>
    <t>的中率推移</t>
    <rPh sb="0" eb="3">
      <t>テキチュウリツ</t>
    </rPh>
    <rPh sb="3" eb="5">
      <t>スイイ</t>
    </rPh>
    <phoneticPr fontId="2"/>
  </si>
  <si>
    <t>hitrate_slope</t>
    <phoneticPr fontId="2"/>
  </si>
  <si>
    <t>～</t>
    <phoneticPr fontId="2"/>
  </si>
  <si>
    <t>stat_ml_ptn_yearly</t>
    <phoneticPr fontId="2"/>
  </si>
  <si>
    <t>description</t>
    <phoneticPr fontId="2"/>
  </si>
  <si>
    <t>結果オッズ最低</t>
    <rPh sb="5" eb="7">
      <t>サイテイ</t>
    </rPh>
    <phoneticPr fontId="2"/>
  </si>
  <si>
    <t>resultodds_min</t>
  </si>
  <si>
    <t>収益率推移</t>
    <rPh sb="0" eb="3">
      <t>シュウエキリツ</t>
    </rPh>
    <phoneticPr fontId="2"/>
  </si>
  <si>
    <t>incomerate_slope</t>
    <phoneticPr fontId="2"/>
  </si>
  <si>
    <t>10位組番</t>
    <rPh sb="2" eb="3">
      <t>イ</t>
    </rPh>
    <rPh sb="3" eb="4">
      <t>クミ</t>
    </rPh>
    <rPh sb="4" eb="5">
      <t>バン</t>
    </rPh>
    <phoneticPr fontId="2"/>
  </si>
  <si>
    <t>rank10kumiban</t>
    <phoneticPr fontId="2"/>
  </si>
  <si>
    <t>description</t>
    <phoneticPr fontId="2"/>
  </si>
  <si>
    <t>結果オッズ最高</t>
    <rPh sb="5" eb="7">
      <t>サイコウ</t>
    </rPh>
    <phoneticPr fontId="2"/>
  </si>
  <si>
    <t>resultodds_max</t>
  </si>
  <si>
    <t>収益金額推移</t>
    <rPh sb="0" eb="2">
      <t>シュウエキ</t>
    </rPh>
    <rPh sb="2" eb="4">
      <t>キンガク</t>
    </rPh>
    <rPh sb="4" eb="6">
      <t>スイイ</t>
    </rPh>
    <phoneticPr fontId="2"/>
  </si>
  <si>
    <t>incomeamt_slope</t>
    <phoneticPr fontId="2"/>
  </si>
  <si>
    <t>10位オッズ</t>
    <rPh sb="2" eb="3">
      <t>イ</t>
    </rPh>
    <phoneticPr fontId="2"/>
  </si>
  <si>
    <t>rank10odds</t>
    <phoneticPr fontId="2"/>
  </si>
  <si>
    <t>枠選手２連率1</t>
    <phoneticPr fontId="2"/>
  </si>
  <si>
    <t>結果オッズ平均</t>
    <rPh sb="5" eb="7">
      <t>ヘイキン</t>
    </rPh>
    <phoneticPr fontId="2"/>
  </si>
  <si>
    <t>resultodds_avg</t>
    <phoneticPr fontId="2"/>
  </si>
  <si>
    <t>最小オッズランク</t>
    <rPh sb="0" eb="2">
      <t>サイショウ</t>
    </rPh>
    <phoneticPr fontId="2"/>
  </si>
  <si>
    <t>min_oddsrank</t>
    <phoneticPr fontId="2"/>
  </si>
  <si>
    <t>枠選手２連率2</t>
    <phoneticPr fontId="2"/>
  </si>
  <si>
    <t>結果オッズ最頻値</t>
    <rPh sb="5" eb="7">
      <t>サイヒン</t>
    </rPh>
    <rPh sb="7" eb="8">
      <t>チ</t>
    </rPh>
    <phoneticPr fontId="2"/>
  </si>
  <si>
    <t>resultodds_mode</t>
  </si>
  <si>
    <t>最大オッズランク</t>
    <rPh sb="0" eb="2">
      <t>サイダイ</t>
    </rPh>
    <phoneticPr fontId="2"/>
  </si>
  <si>
    <t>max_oddsrank</t>
    <phoneticPr fontId="2"/>
  </si>
  <si>
    <t>kumiban</t>
    <phoneticPr fontId="2"/>
  </si>
  <si>
    <t>枠選手２連率3</t>
    <phoneticPr fontId="2"/>
  </si>
  <si>
    <t>結果オッズ中央値</t>
    <rPh sb="5" eb="7">
      <t>チュウオウ</t>
    </rPh>
    <rPh sb="7" eb="8">
      <t>チ</t>
    </rPh>
    <phoneticPr fontId="2"/>
  </si>
  <si>
    <t>resultodds_center</t>
  </si>
  <si>
    <t>最小オッズ</t>
    <rPh sb="0" eb="2">
      <t>サイショウ</t>
    </rPh>
    <phoneticPr fontId="2"/>
  </si>
  <si>
    <t>min_odds</t>
    <phoneticPr fontId="2"/>
  </si>
  <si>
    <t>pattern_name</t>
    <phoneticPr fontId="2"/>
  </si>
  <si>
    <t>stat_ml_ptn_filtered</t>
    <phoneticPr fontId="2"/>
  </si>
  <si>
    <t>枠選手２連率4</t>
    <phoneticPr fontId="2"/>
  </si>
  <si>
    <t>結果オッズランキング最低</t>
    <rPh sb="10" eb="12">
      <t>サイテイ</t>
    </rPh>
    <phoneticPr fontId="2"/>
  </si>
  <si>
    <t>resultoddsrank_min</t>
  </si>
  <si>
    <t>最大オッズ</t>
    <rPh sb="0" eb="2">
      <t>サイダイ</t>
    </rPh>
    <phoneticPr fontId="2"/>
  </si>
  <si>
    <t>max_odds</t>
    <phoneticPr fontId="2"/>
  </si>
  <si>
    <t>pattern_value</t>
    <phoneticPr fontId="2"/>
  </si>
  <si>
    <t>枠選手２連率5</t>
    <phoneticPr fontId="2"/>
  </si>
  <si>
    <t>結果オッズランキング最高</t>
    <rPh sb="10" eb="12">
      <t>サイコウ</t>
    </rPh>
    <phoneticPr fontId="2"/>
  </si>
  <si>
    <t>resultoddsrank_max</t>
  </si>
  <si>
    <t>pattern_value</t>
    <phoneticPr fontId="2"/>
  </si>
  <si>
    <t>betcnt</t>
    <phoneticPr fontId="2"/>
  </si>
  <si>
    <t>枠選手２連率6</t>
    <phoneticPr fontId="2"/>
  </si>
  <si>
    <t>結果オッズランキング平均</t>
    <rPh sb="10" eb="12">
      <t>ヘイキン</t>
    </rPh>
    <phoneticPr fontId="2"/>
  </si>
  <si>
    <t>resultoddsrank_avg</t>
    <phoneticPr fontId="2"/>
  </si>
  <si>
    <t>ML_シミュレーション結果（日別）</t>
    <rPh sb="11" eb="13">
      <t>ケッカ</t>
    </rPh>
    <rPh sb="14" eb="15">
      <t>ヒ</t>
    </rPh>
    <rPh sb="15" eb="16">
      <t>ベツ</t>
    </rPh>
    <phoneticPr fontId="2"/>
  </si>
  <si>
    <t>投票金額(パタン)</t>
    <rPh sb="0" eb="2">
      <t>トウヒョウ</t>
    </rPh>
    <rPh sb="2" eb="4">
      <t>キンガク</t>
    </rPh>
    <phoneticPr fontId="2"/>
  </si>
  <si>
    <t>ptn_betamt</t>
    <phoneticPr fontId="2"/>
  </si>
  <si>
    <t>hitcnt</t>
    <phoneticPr fontId="2"/>
  </si>
  <si>
    <t>結果オッズランキング最頻値</t>
    <rPh sb="10" eb="12">
      <t>サイヒン</t>
    </rPh>
    <rPh sb="12" eb="13">
      <t>チ</t>
    </rPh>
    <phoneticPr fontId="2"/>
  </si>
  <si>
    <t>resultoddsrank_mode</t>
  </si>
  <si>
    <t>予測結果日別</t>
    <rPh sb="0" eb="2">
      <t>ヨソク</t>
    </rPh>
    <rPh sb="2" eb="4">
      <t>ケッカ</t>
    </rPh>
    <rPh sb="4" eb="5">
      <t>ニチ</t>
    </rPh>
    <rPh sb="5" eb="6">
      <t>ベツ</t>
    </rPh>
    <phoneticPr fontId="2"/>
  </si>
  <si>
    <t>stat_ml_ptn_daily</t>
    <phoneticPr fontId="2"/>
  </si>
  <si>
    <t>収益金額(パタン)</t>
    <rPh sb="0" eb="2">
      <t>シュウエキ</t>
    </rPh>
    <rPh sb="2" eb="4">
      <t>キンガク</t>
    </rPh>
    <phoneticPr fontId="2"/>
  </si>
  <si>
    <t>ptn_incomeamt</t>
    <phoneticPr fontId="2"/>
  </si>
  <si>
    <t>betamt</t>
    <phoneticPr fontId="2"/>
  </si>
  <si>
    <t>結果オッズランキング中央値</t>
    <rPh sb="10" eb="12">
      <t>チュウオウ</t>
    </rPh>
    <rPh sb="12" eb="13">
      <t>チ</t>
    </rPh>
    <phoneticPr fontId="2"/>
  </si>
  <si>
    <t>resultoddsrank_center</t>
  </si>
  <si>
    <t>的中率(パタン)</t>
    <rPh sb="0" eb="3">
      <t>テキチュウリツ</t>
    </rPh>
    <phoneticPr fontId="2"/>
  </si>
  <si>
    <t>ptn_hitrate</t>
    <phoneticPr fontId="2"/>
  </si>
  <si>
    <t>ymd</t>
    <phoneticPr fontId="2"/>
  </si>
  <si>
    <t>収益率(パタン)</t>
    <rPh sb="0" eb="3">
      <t>シュウエキリツ</t>
    </rPh>
    <phoneticPr fontId="2"/>
  </si>
  <si>
    <t>ptn_incomerate</t>
    <phoneticPr fontId="2"/>
  </si>
  <si>
    <t>ntile_fame_rank3</t>
    <phoneticPr fontId="2"/>
  </si>
  <si>
    <t>incomeamt</t>
    <phoneticPr fontId="2"/>
  </si>
  <si>
    <t>能力値(パタン)</t>
    <rPh sb="0" eb="2">
      <t>ノウリョク</t>
    </rPh>
    <rPh sb="2" eb="3">
      <t>チ</t>
    </rPh>
    <phoneticPr fontId="2"/>
  </si>
  <si>
    <t>ptn_totalrate</t>
    <phoneticPr fontId="2"/>
  </si>
  <si>
    <t>投票日数(パタン)</t>
    <rPh sb="0" eb="2">
      <t>トウヒョウ</t>
    </rPh>
    <rPh sb="2" eb="4">
      <t>ニッスウ</t>
    </rPh>
    <phoneticPr fontId="2"/>
  </si>
  <si>
    <t>ptn_days_bet</t>
    <phoneticPr fontId="2"/>
  </si>
  <si>
    <t>incomerate</t>
    <phoneticPr fontId="2"/>
  </si>
  <si>
    <t>黒字日数率(パタン)</t>
    <rPh sb="0" eb="2">
      <t>クロジ</t>
    </rPh>
    <rPh sb="2" eb="4">
      <t>ニッスウ</t>
    </rPh>
    <rPh sb="4" eb="5">
      <t>リツ</t>
    </rPh>
    <phoneticPr fontId="2"/>
  </si>
  <si>
    <t>ptn_days_plus_rate</t>
    <phoneticPr fontId="2"/>
  </si>
  <si>
    <t>的中率推移(パタン)</t>
    <rPh sb="0" eb="3">
      <t>テキチュウリツ</t>
    </rPh>
    <rPh sb="3" eb="5">
      <t>スイイ</t>
    </rPh>
    <phoneticPr fontId="2"/>
  </si>
  <si>
    <t>ptn_hitrate_slpoe</t>
    <phoneticPr fontId="2"/>
  </si>
  <si>
    <t>win1_rank1_famerate</t>
    <phoneticPr fontId="2"/>
  </si>
  <si>
    <t>収益率推移(パタン)</t>
    <rPh sb="0" eb="3">
      <t>シュウエキリツ</t>
    </rPh>
    <phoneticPr fontId="2"/>
  </si>
  <si>
    <t>ptn_incomerate_slpoe</t>
    <phoneticPr fontId="2"/>
  </si>
  <si>
    <t>win1_rank2_famerate</t>
    <phoneticPr fontId="2"/>
  </si>
  <si>
    <t>収益金額推移(パタン)</t>
    <rPh sb="0" eb="2">
      <t>シュウエキ</t>
    </rPh>
    <rPh sb="2" eb="4">
      <t>キンガク</t>
    </rPh>
    <rPh sb="4" eb="6">
      <t>スイイ</t>
    </rPh>
    <phoneticPr fontId="2"/>
  </si>
  <si>
    <t>ptn_incomeamt_slpoe</t>
    <phoneticPr fontId="2"/>
  </si>
  <si>
    <t>win1_rank3_famerate</t>
    <phoneticPr fontId="2"/>
  </si>
  <si>
    <t>ptn_incomerate</t>
    <phoneticPr fontId="2"/>
  </si>
  <si>
    <t>ptn_totalrate</t>
    <phoneticPr fontId="2"/>
  </si>
  <si>
    <t>betrate</t>
    <phoneticPr fontId="2"/>
  </si>
  <si>
    <t>ML_シミュレーション結果+weka</t>
    <rPh sb="11" eb="13">
      <t>ケッカ</t>
    </rPh>
    <phoneticPr fontId="2"/>
  </si>
  <si>
    <t>ptn_daily_bet_count</t>
    <phoneticPr fontId="2"/>
  </si>
  <si>
    <t>stat_ml_result_weka</t>
    <phoneticPr fontId="2"/>
  </si>
  <si>
    <t>日別黒字率</t>
    <rPh sb="0" eb="1">
      <t>ニチ</t>
    </rPh>
    <rPh sb="1" eb="2">
      <t>ベツ</t>
    </rPh>
    <rPh sb="2" eb="4">
      <t>クロジ</t>
    </rPh>
    <rPh sb="4" eb="5">
      <t>リツ</t>
    </rPh>
    <phoneticPr fontId="2"/>
  </si>
  <si>
    <t>ptn_daily_plus_rate</t>
    <phoneticPr fontId="2"/>
  </si>
  <si>
    <t>ymd</t>
    <phoneticPr fontId="2"/>
  </si>
  <si>
    <t>hitrate_slpoe</t>
    <phoneticPr fontId="2"/>
  </si>
  <si>
    <t>能力指数</t>
    <rPh sb="0" eb="2">
      <t>ノウリョク</t>
    </rPh>
    <rPh sb="2" eb="4">
      <t>シスウ</t>
    </rPh>
    <phoneticPr fontId="2"/>
  </si>
  <si>
    <t>incomerate_slpoe</t>
    <phoneticPr fontId="2"/>
  </si>
  <si>
    <t>能力値推移</t>
    <rPh sb="0" eb="2">
      <t>ノウリョク</t>
    </rPh>
    <rPh sb="2" eb="3">
      <t>チ</t>
    </rPh>
    <phoneticPr fontId="2"/>
  </si>
  <si>
    <t>totalrate_slpoe</t>
    <phoneticPr fontId="2"/>
  </si>
  <si>
    <t>枠モータ２連率1</t>
    <phoneticPr fontId="2"/>
  </si>
  <si>
    <t>枠モータ２連率2</t>
    <phoneticPr fontId="2"/>
  </si>
  <si>
    <t>bet_kumiban</t>
    <phoneticPr fontId="2"/>
  </si>
  <si>
    <t>枠モータ２連率3</t>
    <phoneticPr fontId="2"/>
  </si>
  <si>
    <t>bet_odds</t>
    <phoneticPr fontId="2"/>
  </si>
  <si>
    <t>枠モータ２連率4</t>
    <phoneticPr fontId="2"/>
  </si>
  <si>
    <t>予測結果選別</t>
    <rPh sb="0" eb="2">
      <t>ヨソク</t>
    </rPh>
    <rPh sb="2" eb="4">
      <t>ケッカ</t>
    </rPh>
    <rPh sb="4" eb="6">
      <t>センベツ</t>
    </rPh>
    <phoneticPr fontId="2"/>
  </si>
  <si>
    <t>stat_ml_ptn_totally</t>
    <phoneticPr fontId="2"/>
  </si>
  <si>
    <t>bet_oddsrank</t>
    <phoneticPr fontId="2"/>
  </si>
  <si>
    <t>枠モータ２連率5</t>
    <phoneticPr fontId="2"/>
  </si>
  <si>
    <t>result_kumiban</t>
    <phoneticPr fontId="2"/>
  </si>
  <si>
    <t>result_oddsrank</t>
    <phoneticPr fontId="2"/>
  </si>
  <si>
    <t>hity</t>
    <phoneticPr fontId="2"/>
  </si>
  <si>
    <t>pattern_value</t>
    <phoneticPr fontId="2"/>
  </si>
  <si>
    <t>はずれ</t>
    <phoneticPr fontId="2"/>
  </si>
  <si>
    <t>hitn</t>
    <phoneticPr fontId="2"/>
  </si>
  <si>
    <t>hitcnt</t>
    <phoneticPr fontId="2"/>
  </si>
  <si>
    <t>パタン名数</t>
    <rPh sb="3" eb="4">
      <t>メイ</t>
    </rPh>
    <rPh sb="4" eb="5">
      <t>スウ</t>
    </rPh>
    <phoneticPr fontId="2"/>
  </si>
  <si>
    <t>pattern_name_count</t>
    <phoneticPr fontId="2"/>
  </si>
  <si>
    <t>パタン内容数</t>
    <rPh sb="3" eb="5">
      <t>ナイヨウ</t>
    </rPh>
    <rPh sb="5" eb="6">
      <t>スウ</t>
    </rPh>
    <phoneticPr fontId="2"/>
  </si>
  <si>
    <t>pattern_value_count</t>
    <phoneticPr fontId="2"/>
  </si>
  <si>
    <t>ML_シミュレーション結果+wekaパタン</t>
    <rPh sb="11" eb="13">
      <t>ケッカ</t>
    </rPh>
    <phoneticPr fontId="2"/>
  </si>
  <si>
    <t>stat_ml_result_wekaptn</t>
    <phoneticPr fontId="2"/>
  </si>
  <si>
    <t>stat_ml_filtered</t>
    <phoneticPr fontId="2"/>
  </si>
  <si>
    <t>description</t>
    <phoneticPr fontId="2"/>
  </si>
  <si>
    <t>pattern__value</t>
    <phoneticPr fontId="2"/>
  </si>
  <si>
    <t>pattern_name</t>
    <phoneticPr fontId="2"/>
  </si>
  <si>
    <t>hitamt</t>
    <phoneticPr fontId="2"/>
  </si>
  <si>
    <t>incomeamt</t>
    <phoneticPr fontId="2"/>
  </si>
  <si>
    <t>betrate</t>
    <phoneticPr fontId="2"/>
  </si>
  <si>
    <t>年度別安定性カウント</t>
    <rPh sb="0" eb="2">
      <t>ネンド</t>
    </rPh>
    <rPh sb="2" eb="3">
      <t>ベツ</t>
    </rPh>
    <rPh sb="3" eb="6">
      <t>アンテイセイ</t>
    </rPh>
    <phoneticPr fontId="2"/>
  </si>
  <si>
    <t>stable_years_count</t>
    <phoneticPr fontId="2"/>
  </si>
  <si>
    <t>月別ベッティング率平均</t>
    <rPh sb="8" eb="9">
      <t>リツ</t>
    </rPh>
    <rPh sb="9" eb="11">
      <t>ヘイキン</t>
    </rPh>
    <phoneticPr fontId="2"/>
  </si>
  <si>
    <t>betrate_avg</t>
    <phoneticPr fontId="2"/>
  </si>
  <si>
    <t>月別的中率平均</t>
    <rPh sb="2" eb="5">
      <t>テキチュウリツ</t>
    </rPh>
    <rPh sb="5" eb="7">
      <t>ヘイキン</t>
    </rPh>
    <phoneticPr fontId="2"/>
  </si>
  <si>
    <t>hitrate_avg</t>
    <phoneticPr fontId="2"/>
  </si>
  <si>
    <t>月別収益率平均</t>
    <rPh sb="2" eb="5">
      <t>シュウエキリツ</t>
    </rPh>
    <rPh sb="5" eb="7">
      <t>ヘイキン</t>
    </rPh>
    <phoneticPr fontId="2"/>
  </si>
  <si>
    <t>incomerate_avg</t>
    <phoneticPr fontId="2"/>
  </si>
  <si>
    <t>月別ベッティング率偏差</t>
    <rPh sb="0" eb="2">
      <t>ツキベツ</t>
    </rPh>
    <rPh sb="8" eb="9">
      <t>リツ</t>
    </rPh>
    <rPh sb="9" eb="11">
      <t>ヘンサ</t>
    </rPh>
    <phoneticPr fontId="2"/>
  </si>
  <si>
    <t>betrate_devi</t>
    <phoneticPr fontId="2"/>
  </si>
  <si>
    <t>月別的中率偏差</t>
    <rPh sb="2" eb="5">
      <t>テキチュウリツ</t>
    </rPh>
    <rPh sb="5" eb="7">
      <t>ヘンサ</t>
    </rPh>
    <phoneticPr fontId="2"/>
  </si>
  <si>
    <t>hitrate_devi</t>
    <phoneticPr fontId="2"/>
  </si>
  <si>
    <t>月別収益率偏差</t>
    <rPh sb="2" eb="5">
      <t>シュウエキリツ</t>
    </rPh>
    <rPh sb="5" eb="7">
      <t>ヘンサ</t>
    </rPh>
    <phoneticPr fontId="2"/>
  </si>
  <si>
    <t>incomerate_devi</t>
    <phoneticPr fontId="2"/>
  </si>
  <si>
    <t>条件_最小ベット数</t>
    <rPh sb="0" eb="2">
      <t>ジョウケン</t>
    </rPh>
    <rPh sb="3" eb="5">
      <t>サイショウ</t>
    </rPh>
    <rPh sb="8" eb="9">
      <t>スウ</t>
    </rPh>
    <phoneticPr fontId="2"/>
  </si>
  <si>
    <t>betrate_cond_min</t>
    <phoneticPr fontId="2"/>
  </si>
  <si>
    <t>条件_最小的中率</t>
    <rPh sb="0" eb="2">
      <t>ジョウケン</t>
    </rPh>
    <rPh sb="3" eb="5">
      <t>サイショウ</t>
    </rPh>
    <rPh sb="5" eb="8">
      <t>テキチュウリツ</t>
    </rPh>
    <phoneticPr fontId="2"/>
  </si>
  <si>
    <t>hitrate_cond_min</t>
    <phoneticPr fontId="2"/>
  </si>
  <si>
    <t>条件_最小収益率</t>
    <rPh sb="0" eb="2">
      <t>ジョウケン</t>
    </rPh>
    <rPh sb="3" eb="5">
      <t>サイショウ</t>
    </rPh>
    <rPh sb="5" eb="8">
      <t>シュウエキリツ</t>
    </rPh>
    <phoneticPr fontId="2"/>
  </si>
  <si>
    <t>incomerate_cond_min</t>
    <phoneticPr fontId="2"/>
  </si>
  <si>
    <t>条件_年度別安定性カウント</t>
    <rPh sb="0" eb="2">
      <t>ジョウケン</t>
    </rPh>
    <rPh sb="3" eb="5">
      <t>ネンド</t>
    </rPh>
    <rPh sb="5" eb="6">
      <t>ベツ</t>
    </rPh>
    <rPh sb="6" eb="9">
      <t>アンテイセイ</t>
    </rPh>
    <phoneticPr fontId="2"/>
  </si>
  <si>
    <t>yearscount_cond_min</t>
    <phoneticPr fontId="2"/>
  </si>
  <si>
    <t>turn+timezone</t>
    <phoneticPr fontId="2"/>
  </si>
  <si>
    <t>0075</t>
    <phoneticPr fontId="2"/>
  </si>
  <si>
    <t>0074</t>
    <phoneticPr fontId="2"/>
  </si>
  <si>
    <t>0076</t>
    <phoneticPr fontId="2"/>
  </si>
  <si>
    <t>0077</t>
    <phoneticPr fontId="2"/>
  </si>
  <si>
    <t>0079</t>
    <phoneticPr fontId="2"/>
  </si>
  <si>
    <t>0080</t>
    <phoneticPr fontId="2"/>
  </si>
  <si>
    <t>0082</t>
    <phoneticPr fontId="2"/>
  </si>
  <si>
    <t>turn+acount+level1</t>
    <phoneticPr fontId="2"/>
  </si>
  <si>
    <t>0081</t>
    <phoneticPr fontId="2"/>
  </si>
  <si>
    <t>ranknationrate</t>
    <phoneticPr fontId="2"/>
  </si>
  <si>
    <t>insert into rank_model values ('0005','jyocd','entry','bayes',1460,30,'1and2and3','20180101~20191129',1);</t>
  </si>
  <si>
    <t>insert into rank_model values ('0003','nopattern','entry','bayes',730,30,'1and2and3','20180101~20191129',2);</t>
  </si>
  <si>
    <t>insert into rank_model values ('0019','racetype','entry','bayes',730,30,'1and2and3','20180101~20191129',3);</t>
  </si>
  <si>
    <t>insert into rank_model values ('0081','turn+acount+level1','entry','bayes',2190,365,'1and2and3','20180101~20191129',5);</t>
  </si>
  <si>
    <t>insert into rank_model values ('0007','turn+alevelcnt','entry','bayes',1825,30,'1and2and3','20180101~20191129',6);</t>
  </si>
  <si>
    <t>insert into rank_model values ('0013','turn+level1','entry','bayes',1825,30,'1and2and3','20180101~20191129',7);</t>
  </si>
  <si>
    <t>insert into rank_model values ('0011','turn+raceno','entry','bayes',1825,30,'1and2and3','20180101~20191129',8);</t>
  </si>
  <si>
    <t>insert into rank_model values ('0012','turn+racetype','entry','bayes',1825,30,'1and2and3','20180101~20191129',9);</t>
  </si>
  <si>
    <t>insert into rank_model values ('0074','turn+timezone','entry','bayes',1825,30,'1and2and3','20180101~20191129',10);</t>
  </si>
  <si>
    <t>insert into rank_model values ('0020','jyocd','ranknationrate','bayes',1460,30,'1and2and3','20180101~20191129',11);</t>
  </si>
  <si>
    <t>insert into rank_model values ('0015','nopattern','ranknationrate','bayes',730,30,'1and2and3','20180101~20191129',12);</t>
  </si>
  <si>
    <t>insert into rank_model values ('0063','racetype','ranknationrate','bayes',730,30,'1and2and3','20180101~20191129',13);</t>
  </si>
  <si>
    <t>insert into rank_model values ('0016','turn','ranknationrate','bayes',1460,30,'1and2and3','20180101~20191129',14);</t>
  </si>
  <si>
    <t>insert into rank_model values ('0079','turn+acount+level1','ranknationrate','bayes',2190,365,'1and2and3','20180101~20191129',15);</t>
  </si>
  <si>
    <t>insert into rank_model values ('0017','turn+alevelcnt','ranknationrate','bayes',1825,30,'1and2and3','20180101~20191129',16);</t>
  </si>
  <si>
    <t>insert into rank_model values ('0062','turn+level1','ranknationrate','bayes',1825,30,'1and2and3','20180101~20191129',17);</t>
  </si>
  <si>
    <t>insert into rank_model values ('0022','turn+raceno','ranknationrate','bayes',1825,30,'1and2and3','20180101~20191129',18);</t>
  </si>
  <si>
    <t>insert into rank_model values ('0021','turn+racetype','ranknationrate','bayes',1825,30,'1and2and3','20180101~20191129',19);</t>
  </si>
  <si>
    <t>insert into rank_model values ('0075','turn+timezone','ranknationrate','bayes',1825,30,'1and2and3','20180101~20191129',20);</t>
  </si>
  <si>
    <t>insert into rank_model values ('0047','jyocd','entry','filter_bayes',1460,30,'1and2and3','20180101~20191129',21);</t>
  </si>
  <si>
    <t>insert into rank_model values ('0043','nopattern','entry','filter_bayes',730,30,'1and2and3','20180101~20191129',22);</t>
  </si>
  <si>
    <t>insert into rank_model values ('0068','racetype','entry','filter_bayes',730,30,'1and2and3','20180101~20191129',23);</t>
  </si>
  <si>
    <t>insert into rank_model values ('0044','turn','entry','filter_bayes',1460,30,'1and2and3','20180101~20191129',24);</t>
  </si>
  <si>
    <t>insert into rank_model values ('0082','turn+acount+level1','entry','filter_bayes',2190,365,'1and2and3','20180101~20191129',25);</t>
  </si>
  <si>
    <t>insert into rank_model values ('0064','turn+alevelcnt','entry','filter_bayes',1825,30,'1and2and3','20180101~20191129',26);</t>
  </si>
  <si>
    <t>insert into rank_model values ('0067','turn+level1','entry','filter_bayes',1825,30,'1and2and3','20180101~20191129',27);</t>
  </si>
  <si>
    <t>insert into rank_model values ('0065','turn+raceno','entry','filter_bayes',1825,30,'1and2and3','20180101~20191129',28);</t>
  </si>
  <si>
    <t>insert into rank_model values ('0066','turn+racetype','entry','filter_bayes',1825,30,'1and2and3','20180101~20191129',29);</t>
  </si>
  <si>
    <t>insert into rank_model values ('0076','turn+timezone','entry','filter_bayes',1825,30,'1and2and3','20180101~20191129',30);</t>
  </si>
  <si>
    <t>insert into rank_model values ('0049','jyocd','ranknationrate','filter_bayes',1460,30,'1and2and3','20180101~20191129',31);</t>
  </si>
  <si>
    <t>insert into rank_model values ('0041','nopattern','ranknationrate','filter_bayes',730,30,'1and2and3','20180101~20191129',32);</t>
  </si>
  <si>
    <t>insert into rank_model values ('0073','racetype','ranknationrate','filter_bayes',730,30,'1and2and3','20180101~20191129',33);</t>
  </si>
  <si>
    <t>insert into rank_model values ('0042','turn','ranknationrate','filter_bayes',1460,30,'1and2and3','20180101~20191129',34);</t>
  </si>
  <si>
    <t>insert into rank_model values ('0080','turn+acount+level1','ranknationrate','filter_bayes',2190,365,'1and2and3','20180101~20191129',35);</t>
  </si>
  <si>
    <t>insert into rank_model values ('0069','turn+alevelcnt','ranknationrate','filter_bayes',1825,30,'1and2and3','20180101~20191129',36);</t>
  </si>
  <si>
    <t>insert into rank_model values ('0072','turn+level1','ranknationrate','filter_bayes',1825,30,'1and2and3','20180101~20191129',37);</t>
  </si>
  <si>
    <t>insert into rank_model values ('0070','turn+raceno','ranknationrate','filter_bayes',1825,30,'1and2and3','20180101~20191129',38);</t>
  </si>
  <si>
    <t>insert into rank_model values ('0071','turn+racetype','ranknationrate','filter_bayes',1825,30,'1and2and3','20180101~20191129',39);</t>
  </si>
  <si>
    <t>insert into rank_model values ('0077','turn+timezone','ranknationrate','filter_bayes',1825,30,'1and2and3','20180101~20191129',40);</t>
  </si>
  <si>
    <t>20191222</t>
    <phoneticPr fontId="2"/>
  </si>
  <si>
    <t>랭크간 연계 분석</t>
    <phoneticPr fontId="2"/>
  </si>
  <si>
    <t>2</t>
    <phoneticPr fontId="2"/>
  </si>
  <si>
    <t>23</t>
    <phoneticPr fontId="2"/>
  </si>
  <si>
    <t>3</t>
    <phoneticPr fontId="2"/>
  </si>
  <si>
    <t>12</t>
    <phoneticPr fontId="2"/>
  </si>
  <si>
    <t>ranktype</t>
    <phoneticPr fontId="2"/>
  </si>
  <si>
    <t>norm1t</t>
    <phoneticPr fontId="2"/>
  </si>
  <si>
    <t>norm2t</t>
    <phoneticPr fontId="2"/>
  </si>
  <si>
    <t>norm3t</t>
    <phoneticPr fontId="2"/>
  </si>
  <si>
    <t>norm2f</t>
    <phoneticPr fontId="2"/>
  </si>
  <si>
    <t>123</t>
    <phoneticPr fontId="2"/>
  </si>
  <si>
    <t>12</t>
    <phoneticPr fontId="2"/>
  </si>
  <si>
    <t>norm3f</t>
    <phoneticPr fontId="2"/>
  </si>
  <si>
    <t>13</t>
    <phoneticPr fontId="2"/>
  </si>
  <si>
    <t>23</t>
    <phoneticPr fontId="2"/>
  </si>
  <si>
    <t>form3t_4</t>
    <phoneticPr fontId="2"/>
  </si>
  <si>
    <t>form2t_2</t>
    <phoneticPr fontId="2"/>
  </si>
  <si>
    <t>23</t>
    <phoneticPr fontId="2"/>
  </si>
  <si>
    <t>랭크2와 랭크3이 다른경우 랭크12, 랭크13으로 두개 투표한다</t>
    <phoneticPr fontId="2"/>
  </si>
  <si>
    <t>0</t>
    <phoneticPr fontId="2"/>
  </si>
  <si>
    <t>form3t_8</t>
    <phoneticPr fontId="2"/>
  </si>
  <si>
    <t>23</t>
    <phoneticPr fontId="2"/>
  </si>
  <si>
    <t>희소한 행운의 영향이 적은가?</t>
    <phoneticPr fontId="2"/>
  </si>
  <si>
    <t>수익 안정성</t>
    <phoneticPr fontId="2"/>
  </si>
  <si>
    <t>투표 안정성</t>
    <phoneticPr fontId="2"/>
  </si>
  <si>
    <t>투표횟수가 균등하게 분포하는가?</t>
    <phoneticPr fontId="2"/>
  </si>
  <si>
    <t>투표일수가 많은가?</t>
    <phoneticPr fontId="2"/>
  </si>
  <si>
    <t>전체일수 대비 투표일수 비율</t>
    <phoneticPr fontId="2"/>
  </si>
  <si>
    <t>흑자일이 많은가?</t>
    <phoneticPr fontId="2"/>
  </si>
  <si>
    <t>전체일수대비 흑자일수 비율</t>
    <phoneticPr fontId="2"/>
  </si>
  <si>
    <t>흑자월이 많은가?</t>
    <phoneticPr fontId="2"/>
  </si>
  <si>
    <t>전체월수대비 흑자월수 비율</t>
    <phoneticPr fontId="2"/>
  </si>
  <si>
    <t>가중치</t>
    <phoneticPr fontId="2"/>
  </si>
  <si>
    <t>수익성 경향</t>
    <phoneticPr fontId="2"/>
  </si>
  <si>
    <t>수익성의 시계열 경향은?</t>
    <phoneticPr fontId="2"/>
  </si>
  <si>
    <r>
      <t>흑자일이</t>
    </r>
    <r>
      <rPr>
        <strike/>
        <sz val="12"/>
        <color theme="1"/>
        <rFont val="ＭＳ Ｐゴシック"/>
        <family val="2"/>
        <scheme val="minor"/>
      </rPr>
      <t xml:space="preserve"> </t>
    </r>
    <r>
      <rPr>
        <strike/>
        <sz val="12"/>
        <color theme="1"/>
        <rFont val="ＭＳ Ｐゴシック"/>
        <family val="3"/>
        <charset val="129"/>
        <scheme val="minor"/>
      </rPr>
      <t>균등하게</t>
    </r>
    <r>
      <rPr>
        <strike/>
        <sz val="12"/>
        <color theme="1"/>
        <rFont val="ＭＳ Ｐゴシック"/>
        <family val="2"/>
        <scheme val="minor"/>
      </rPr>
      <t xml:space="preserve"> </t>
    </r>
    <r>
      <rPr>
        <strike/>
        <sz val="12"/>
        <color theme="1"/>
        <rFont val="ＭＳ Ｐゴシック"/>
        <family val="3"/>
        <charset val="129"/>
        <scheme val="minor"/>
      </rPr>
      <t>분포하는가</t>
    </r>
    <r>
      <rPr>
        <strike/>
        <sz val="12"/>
        <color theme="1"/>
        <rFont val="ＭＳ Ｐゴシック"/>
        <family val="2"/>
        <scheme val="minor"/>
      </rPr>
      <t>?</t>
    </r>
    <phoneticPr fontId="2"/>
  </si>
  <si>
    <r>
      <rPr>
        <strike/>
        <sz val="12"/>
        <color theme="1"/>
        <rFont val="ＭＳ Ｐゴシック"/>
        <family val="3"/>
        <charset val="129"/>
        <scheme val="minor"/>
      </rPr>
      <t>월별흑자일수의</t>
    </r>
    <r>
      <rPr>
        <strike/>
        <sz val="12"/>
        <color theme="1"/>
        <rFont val="ＭＳ Ｐゴシック"/>
        <family val="2"/>
        <scheme val="minor"/>
      </rPr>
      <t xml:space="preserve"> </t>
    </r>
    <r>
      <rPr>
        <strike/>
        <sz val="12"/>
        <color theme="1"/>
        <rFont val="ＭＳ Ｐゴシック"/>
        <family val="3"/>
        <charset val="129"/>
        <scheme val="minor"/>
      </rPr>
      <t>평균편차</t>
    </r>
    <phoneticPr fontId="2"/>
  </si>
  <si>
    <t>평균</t>
    <phoneticPr fontId="2"/>
  </si>
  <si>
    <t>표준편차</t>
    <phoneticPr fontId="2"/>
  </si>
  <si>
    <t>표준화</t>
    <phoneticPr fontId="2"/>
  </si>
  <si>
    <t>월별 수익금 평균의 선형 기울기</t>
    <phoneticPr fontId="2"/>
  </si>
  <si>
    <r>
      <t>월별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수익금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평균의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표준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편차의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평균대비</t>
    </r>
    <r>
      <rPr>
        <sz val="12"/>
        <color theme="1"/>
        <rFont val="ＭＳ Ｐゴシック"/>
        <family val="3"/>
        <charset val="129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비율</t>
    </r>
    <phoneticPr fontId="2"/>
  </si>
  <si>
    <t>월별 투표횟수 평균의 표준편차의 평균대비 비율</t>
    <phoneticPr fontId="2"/>
  </si>
  <si>
    <r>
      <t xml:space="preserve">rank_ext </t>
    </r>
    <r>
      <rPr>
        <sz val="12"/>
        <color theme="1"/>
        <rFont val="ＭＳ Ｐゴシック"/>
        <family val="3"/>
        <charset val="129"/>
        <scheme val="minor"/>
      </rPr>
      <t>기본조사</t>
    </r>
    <phoneticPr fontId="2"/>
  </si>
  <si>
    <t>총건수</t>
    <phoneticPr fontId="2"/>
  </si>
  <si>
    <t>0083</t>
    <phoneticPr fontId="2"/>
  </si>
  <si>
    <t>0084</t>
    <phoneticPr fontId="2"/>
  </si>
  <si>
    <t>bayes</t>
    <phoneticPr fontId="2"/>
  </si>
  <si>
    <t>0085</t>
    <phoneticPr fontId="2"/>
  </si>
  <si>
    <t>20200101</t>
    <phoneticPr fontId="2"/>
  </si>
  <si>
    <t>투표 분석 순서</t>
    <phoneticPr fontId="2"/>
  </si>
  <si>
    <t xml:space="preserve">  "최근 0년 데이터에 기반한" 이라는 룰을 견지하는 것이 당장의 미세한 수익성능차이보다 장래적으로 더 중요하기 때문이다. </t>
    <phoneticPr fontId="2"/>
  </si>
  <si>
    <r>
      <t>train</t>
    </r>
    <r>
      <rPr>
        <sz val="12"/>
        <color rgb="FFFF0000"/>
        <rFont val="ＭＳ Ｐゴシック"/>
        <family val="3"/>
        <charset val="129"/>
        <scheme val="minor"/>
      </rPr>
      <t>데이터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누적적으로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모델생성하는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것은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미세한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수익성능차이가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보이지만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무시하기로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한다</t>
    </r>
    <r>
      <rPr>
        <sz val="12"/>
        <color rgb="FFFF0000"/>
        <rFont val="ＭＳ Ｐゴシック"/>
        <family val="2"/>
        <scheme val="minor"/>
      </rPr>
      <t>.</t>
    </r>
    <phoneticPr fontId="2"/>
  </si>
  <si>
    <t>attrubute</t>
    <phoneticPr fontId="2"/>
  </si>
  <si>
    <t>20200105</t>
    <phoneticPr fontId="2"/>
  </si>
  <si>
    <r>
      <t>rec_race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ymd='20180415' </t>
    </r>
    <r>
      <rPr>
        <sz val="12"/>
        <color theme="1"/>
        <rFont val="ＭＳ Ｐゴシック"/>
        <family val="3"/>
        <charset val="129"/>
        <scheme val="minor"/>
      </rPr>
      <t>레코드</t>
    </r>
    <r>
      <rPr>
        <sz val="12"/>
        <color theme="1"/>
        <rFont val="ＭＳ Ｐゴシック"/>
        <family val="2"/>
        <scheme val="minor"/>
      </rPr>
      <t xml:space="preserve"> 177</t>
    </r>
    <r>
      <rPr>
        <sz val="12"/>
        <color theme="1"/>
        <rFont val="ＭＳ Ｐゴシック"/>
        <family val="3"/>
        <charset val="129"/>
        <scheme val="minor"/>
      </rPr>
      <t>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삭제했다</t>
    </r>
    <r>
      <rPr>
        <sz val="12"/>
        <color theme="1"/>
        <rFont val="ＭＳ Ｐゴシック"/>
        <family val="2"/>
        <scheme val="minor"/>
      </rPr>
      <t>. Racetype, wakulevellist</t>
    </r>
    <r>
      <rPr>
        <sz val="12"/>
        <color theme="1"/>
        <rFont val="ＭＳ Ｐゴシック"/>
        <family val="3"/>
        <charset val="129"/>
        <scheme val="minor"/>
      </rPr>
      <t>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공백이고</t>
    </r>
    <r>
      <rPr>
        <sz val="12"/>
        <color theme="1"/>
        <rFont val="ＭＳ Ｐゴシック"/>
        <family val="2"/>
        <scheme val="minor"/>
      </rPr>
      <t xml:space="preserve"> alevelcount</t>
    </r>
    <r>
      <rPr>
        <sz val="12"/>
        <color theme="1"/>
        <rFont val="ＭＳ Ｐゴシック"/>
        <family val="3"/>
        <charset val="129"/>
        <scheme val="minor"/>
      </rPr>
      <t>가</t>
    </r>
    <r>
      <rPr>
        <sz val="12"/>
        <color theme="1"/>
        <rFont val="ＭＳ Ｐゴシック"/>
        <family val="2"/>
        <scheme val="minor"/>
      </rPr>
      <t xml:space="preserve"> -1</t>
    </r>
    <r>
      <rPr>
        <sz val="12"/>
        <color theme="1"/>
        <rFont val="ＭＳ Ｐゴシック"/>
        <family val="3"/>
        <charset val="129"/>
        <scheme val="minor"/>
      </rPr>
      <t>임</t>
    </r>
    <phoneticPr fontId="2"/>
  </si>
  <si>
    <t>20200107</t>
    <phoneticPr fontId="2"/>
  </si>
  <si>
    <r>
      <t>rank_table_generator_form2t2_23</t>
    </r>
    <r>
      <rPr>
        <sz val="12"/>
        <color theme="1"/>
        <rFont val="ＭＳ Ｐゴシック"/>
        <family val="3"/>
        <charset val="129"/>
        <scheme val="minor"/>
      </rPr>
      <t>수정했다</t>
    </r>
    <phoneticPr fontId="2"/>
  </si>
  <si>
    <r>
      <t xml:space="preserve"> -&gt;  rank_ext_generator</t>
    </r>
    <r>
      <rPr>
        <sz val="12"/>
        <color theme="1"/>
        <rFont val="ＭＳ Ｐゴシック"/>
        <family val="3"/>
        <charset val="129"/>
        <scheme val="minor"/>
      </rPr>
      <t>전체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재실행할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것</t>
    </r>
    <phoneticPr fontId="2"/>
  </si>
  <si>
    <t>20200115</t>
    <phoneticPr fontId="2"/>
  </si>
  <si>
    <t>월별 수익금의 평균편차에 대한 최종수익금액의 비율 (평균편차보다보다 최종수익금액이 크다면 수익안정성 중가)</t>
    <phoneticPr fontId="2"/>
  </si>
  <si>
    <t>전반대비 후반의 흑자월수 비율</t>
    <phoneticPr fontId="2"/>
  </si>
  <si>
    <t>연속 적자 월수의 전체월수에 대한 비율</t>
    <phoneticPr fontId="2"/>
  </si>
  <si>
    <t>20200117</t>
    <phoneticPr fontId="2"/>
  </si>
  <si>
    <t>철판레이스에서 챔피언</t>
    <phoneticPr fontId="2"/>
  </si>
  <si>
    <t>철판레이스에서 다크호스</t>
    <phoneticPr fontId="2"/>
  </si>
  <si>
    <t xml:space="preserve">비철판레이스에서 챔피언 </t>
    <phoneticPr fontId="2"/>
  </si>
  <si>
    <t>20200128</t>
    <phoneticPr fontId="2"/>
  </si>
  <si>
    <t>ranknation</t>
    <phoneticPr fontId="2"/>
  </si>
  <si>
    <t>entry+ranknation</t>
    <phoneticPr fontId="2"/>
  </si>
  <si>
    <t>bayes</t>
    <phoneticPr fontId="2"/>
  </si>
  <si>
    <t>filterbayes</t>
    <phoneticPr fontId="2"/>
  </si>
  <si>
    <t>filterbayes 1,else</t>
    <phoneticPr fontId="2"/>
  </si>
  <si>
    <t>1-1</t>
    <phoneticPr fontId="2"/>
  </si>
  <si>
    <t>1-2</t>
    <phoneticPr fontId="2"/>
  </si>
  <si>
    <t>1-3</t>
    <phoneticPr fontId="2"/>
  </si>
  <si>
    <t>2-1</t>
    <phoneticPr fontId="2"/>
  </si>
  <si>
    <t>2-2</t>
    <phoneticPr fontId="2"/>
  </si>
  <si>
    <t>2-3</t>
    <phoneticPr fontId="2"/>
  </si>
  <si>
    <t>3-1</t>
    <phoneticPr fontId="2"/>
  </si>
  <si>
    <t>3-2</t>
    <phoneticPr fontId="2"/>
  </si>
  <si>
    <t>3-3</t>
    <phoneticPr fontId="2"/>
  </si>
  <si>
    <t>4-1</t>
    <phoneticPr fontId="2"/>
  </si>
  <si>
    <t>4-2</t>
    <phoneticPr fontId="2"/>
  </si>
  <si>
    <t>4-3</t>
    <phoneticPr fontId="2"/>
  </si>
  <si>
    <t>filterbayes 2,else</t>
    <phoneticPr fontId="2"/>
  </si>
  <si>
    <t>filterbayes 2,else</t>
    <phoneticPr fontId="2"/>
  </si>
  <si>
    <r>
      <t>rank1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예측적중률</t>
    </r>
    <phoneticPr fontId="2"/>
  </si>
  <si>
    <r>
      <t xml:space="preserve">rank2 </t>
    </r>
    <r>
      <rPr>
        <sz val="12"/>
        <color theme="1"/>
        <rFont val="ＭＳ Ｐゴシック"/>
        <family val="3"/>
        <charset val="129"/>
        <scheme val="minor"/>
      </rPr>
      <t>예측적중률</t>
    </r>
    <phoneticPr fontId="2"/>
  </si>
  <si>
    <r>
      <t>else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묶는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전략은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성능이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나쁘다</t>
    </r>
    <phoneticPr fontId="2"/>
  </si>
  <si>
    <r>
      <rPr>
        <sz val="12"/>
        <color theme="1"/>
        <rFont val="ＭＳ Ｐゴシック"/>
        <family val="3"/>
        <charset val="129"/>
        <scheme val="minor"/>
      </rPr>
      <t>결론</t>
    </r>
    <phoneticPr fontId="2"/>
  </si>
  <si>
    <r>
      <t>ranknationrate, entry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합치고</t>
    </r>
    <r>
      <rPr>
        <sz val="12"/>
        <color theme="1"/>
        <rFont val="ＭＳ Ｐゴシック"/>
        <family val="2"/>
        <scheme val="minor"/>
      </rPr>
      <t xml:space="preserve"> filterbayes, bayes</t>
    </r>
    <r>
      <rPr>
        <sz val="12"/>
        <color theme="1"/>
        <rFont val="ＭＳ Ｐゴシック"/>
        <family val="3"/>
        <charset val="129"/>
        <scheme val="minor"/>
      </rPr>
      <t>일때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성능실험</t>
    </r>
    <r>
      <rPr>
        <sz val="12"/>
        <color theme="1"/>
        <rFont val="ＭＳ Ｐゴシック"/>
        <family val="2"/>
        <scheme val="minor"/>
      </rPr>
      <t xml:space="preserve"> -&gt; </t>
    </r>
    <r>
      <rPr>
        <sz val="12"/>
        <color theme="1"/>
        <rFont val="ＭＳ Ｐゴシック"/>
        <family val="3"/>
        <charset val="129"/>
        <scheme val="minor"/>
      </rPr>
      <t>실험</t>
    </r>
    <r>
      <rPr>
        <sz val="12"/>
        <color theme="1"/>
        <rFont val="ＭＳ Ｐゴシック"/>
        <family val="2"/>
        <scheme val="minor"/>
      </rPr>
      <t xml:space="preserve"> 200128</t>
    </r>
    <r>
      <rPr>
        <sz val="12"/>
        <color theme="1"/>
        <rFont val="ＭＳ Ｐゴシック"/>
        <family val="3"/>
        <charset val="129"/>
        <scheme val="minor"/>
      </rPr>
      <t>탭</t>
    </r>
    <phoneticPr fontId="2"/>
  </si>
  <si>
    <r>
      <t>entry+ranknation</t>
    </r>
    <r>
      <rPr>
        <sz val="12"/>
        <color theme="1"/>
        <rFont val="ＭＳ Ｐゴシック"/>
        <family val="3"/>
        <charset val="129"/>
        <scheme val="minor"/>
      </rPr>
      <t>속성에</t>
    </r>
    <r>
      <rPr>
        <sz val="12"/>
        <color theme="1"/>
        <rFont val="ＭＳ Ｐゴシック"/>
        <family val="2"/>
        <scheme val="minor"/>
      </rPr>
      <t xml:space="preserve"> bayes, filterbayes</t>
    </r>
    <r>
      <rPr>
        <sz val="12"/>
        <color theme="1"/>
        <rFont val="ＭＳ Ｐゴシック"/>
        <family val="3"/>
        <charset val="129"/>
        <scheme val="minor"/>
      </rPr>
      <t>각각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모델화하는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것은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시뮬레이션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해볼만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하다</t>
    </r>
    <phoneticPr fontId="2"/>
  </si>
  <si>
    <r>
      <t>entry+ranknation</t>
    </r>
    <r>
      <rPr>
        <sz val="12"/>
        <color rgb="FFFF0000"/>
        <rFont val="ＭＳ Ｐゴシック"/>
        <family val="3"/>
        <charset val="129"/>
        <scheme val="minor"/>
      </rPr>
      <t>속성에</t>
    </r>
    <r>
      <rPr>
        <sz val="12"/>
        <color rgb="FFFF0000"/>
        <rFont val="ＭＳ Ｐゴシック"/>
        <family val="2"/>
        <scheme val="minor"/>
      </rPr>
      <t xml:space="preserve"> bayes, filterbayes</t>
    </r>
    <r>
      <rPr>
        <sz val="12"/>
        <color rgb="FFFF0000"/>
        <rFont val="ＭＳ Ｐゴシック"/>
        <family val="3"/>
        <charset val="129"/>
        <scheme val="minor"/>
      </rPr>
      <t>각각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모델화하는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것은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시뮬레이션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해볼만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하다</t>
    </r>
    <phoneticPr fontId="2"/>
  </si>
  <si>
    <r>
      <t>rank4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waku</t>
    </r>
    <r>
      <rPr>
        <sz val="12"/>
        <color theme="1"/>
        <rFont val="ＭＳ Ｐゴシック"/>
        <family val="3"/>
        <charset val="129"/>
        <scheme val="minor"/>
      </rPr>
      <t>패턴에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추가한다</t>
    </r>
    <r>
      <rPr>
        <sz val="12"/>
        <color theme="1"/>
        <rFont val="ＭＳ Ｐゴシック"/>
        <family val="2"/>
        <scheme val="minor"/>
      </rPr>
      <t>.</t>
    </r>
    <phoneticPr fontId="2"/>
  </si>
  <si>
    <r>
      <t>속성패턴의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종류를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추가한다</t>
    </r>
    <phoneticPr fontId="2"/>
  </si>
  <si>
    <r>
      <t>expr05</t>
    </r>
    <r>
      <rPr>
        <b/>
        <sz val="12"/>
        <color theme="1"/>
        <rFont val="ＭＳ Ｐゴシック"/>
        <family val="3"/>
        <charset val="129"/>
        <scheme val="minor"/>
      </rPr>
      <t>실험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전략</t>
    </r>
    <phoneticPr fontId="2"/>
  </si>
  <si>
    <r>
      <t>rank_metric</t>
    </r>
    <r>
      <rPr>
        <b/>
        <sz val="12"/>
        <color theme="1"/>
        <rFont val="ＭＳ Ｐゴシック"/>
        <family val="3"/>
        <charset val="129"/>
        <scheme val="minor"/>
      </rPr>
      <t>에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추가할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항목</t>
    </r>
    <phoneticPr fontId="2"/>
  </si>
  <si>
    <r>
      <t>챔피언과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다크호스에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따른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가중치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전략</t>
    </r>
    <phoneticPr fontId="2"/>
  </si>
  <si>
    <r>
      <t>else로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묶는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전략은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적중율이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나쁘다</t>
    </r>
    <phoneticPr fontId="2"/>
  </si>
  <si>
    <r>
      <t>entry+ranknationrate, filterbayes로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획일화한다</t>
    </r>
    <phoneticPr fontId="2"/>
  </si>
  <si>
    <r>
      <t>속성패턴</t>
    </r>
    <r>
      <rPr>
        <strike/>
        <sz val="12"/>
        <color theme="1"/>
        <rFont val="ＭＳ Ｐゴシック"/>
        <family val="2"/>
        <scheme val="minor"/>
      </rPr>
      <t xml:space="preserve"> </t>
    </r>
    <r>
      <rPr>
        <strike/>
        <sz val="12"/>
        <color theme="1"/>
        <rFont val="ＭＳ Ｐゴシック"/>
        <family val="3"/>
        <charset val="129"/>
        <scheme val="minor"/>
      </rPr>
      <t>은</t>
    </r>
    <r>
      <rPr>
        <strike/>
        <sz val="12"/>
        <color theme="1"/>
        <rFont val="ＭＳ Ｐゴシック"/>
        <family val="2"/>
        <scheme val="minor"/>
      </rPr>
      <t xml:space="preserve"> 2</t>
    </r>
    <r>
      <rPr>
        <strike/>
        <sz val="12"/>
        <color theme="1"/>
        <rFont val="ＭＳ Ｐゴシック"/>
        <family val="3"/>
        <charset val="129"/>
        <scheme val="minor"/>
      </rPr>
      <t>단계조합으로</t>
    </r>
    <r>
      <rPr>
        <strike/>
        <sz val="12"/>
        <color theme="1"/>
        <rFont val="ＭＳ Ｐゴシック"/>
        <family val="2"/>
        <scheme val="minor"/>
      </rPr>
      <t xml:space="preserve"> </t>
    </r>
    <r>
      <rPr>
        <strike/>
        <sz val="12"/>
        <color theme="1"/>
        <rFont val="ＭＳ Ｐゴシック"/>
        <family val="3"/>
        <charset val="129"/>
        <scheme val="minor"/>
      </rPr>
      <t>제한한다</t>
    </r>
    <phoneticPr fontId="2"/>
  </si>
  <si>
    <t>새로운 관점에 포커싱 -&gt; jyo,  시기,  옺즈트렌드(철판여부)</t>
    <phoneticPr fontId="2"/>
  </si>
  <si>
    <t>description varchar(10),</t>
  </si>
  <si>
    <t>bettype varchar(2),</t>
  </si>
  <si>
    <t>bet_kumiban varchar(4),</t>
  </si>
  <si>
    <t xml:space="preserve">pattern varchar(20), </t>
  </si>
  <si>
    <t>ranktype varchar(20),</t>
  </si>
  <si>
    <t>waku varchar(3),</t>
  </si>
  <si>
    <t>betcnt int,</t>
  </si>
  <si>
    <t>hitcnt int,</t>
  </si>
  <si>
    <t>betamt int,</t>
  </si>
  <si>
    <t>hitamt int,</t>
  </si>
  <si>
    <t>incomeamt int,</t>
  </si>
  <si>
    <t>hitrate numeric(7,2),</t>
  </si>
  <si>
    <t>incomerate numeric(7,2),</t>
  </si>
  <si>
    <r>
      <t xml:space="preserve">bet_months int, -- </t>
    </r>
    <r>
      <rPr>
        <sz val="12"/>
        <color theme="1"/>
        <rFont val="ＭＳ Ｐゴシック"/>
        <family val="3"/>
        <charset val="129"/>
        <scheme val="minor"/>
      </rPr>
      <t>총투표월수</t>
    </r>
  </si>
  <si>
    <r>
      <t xml:space="preserve">bet_days int, -- </t>
    </r>
    <r>
      <rPr>
        <sz val="12"/>
        <color theme="1"/>
        <rFont val="ＭＳ Ｐゴシック"/>
        <family val="3"/>
        <charset val="129"/>
        <scheme val="minor"/>
      </rPr>
      <t>총투표일수</t>
    </r>
  </si>
  <si>
    <t>extkey varchar(50)</t>
  </si>
  <si>
    <t>);</t>
  </si>
  <si>
    <t>create table rank_ext (</t>
    <phoneticPr fontId="2"/>
  </si>
  <si>
    <t xml:space="preserve">ym varchar(6), </t>
  </si>
  <si>
    <t xml:space="preserve">incomeamt int, </t>
  </si>
  <si>
    <t>avg_incomeamt int,</t>
  </si>
  <si>
    <t>create table rank_ext_monthly (</t>
    <phoneticPr fontId="2"/>
  </si>
  <si>
    <t>기본통계</t>
    <phoneticPr fontId="2"/>
  </si>
  <si>
    <r>
      <t>월별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통계</t>
    </r>
  </si>
  <si>
    <t>create table rank_ext_hit (</t>
  </si>
  <si>
    <t>avg_hitamt int,</t>
  </si>
  <si>
    <t>dev_hitamt int,</t>
  </si>
  <si>
    <t>min_hitamt int,</t>
  </si>
  <si>
    <t>max_hitamt int,</t>
  </si>
  <si>
    <t>indev_hitamt int,</t>
  </si>
  <si>
    <t>확장통계</t>
  </si>
  <si>
    <t>create table rank_ext_metric (</t>
  </si>
  <si>
    <t xml:space="preserve">plus_month_rate numeric(7,2), </t>
  </si>
  <si>
    <t xml:space="preserve">betdays_rate numeric(7,2), </t>
  </si>
  <si>
    <r>
      <t>투표대상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패턴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필터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테이블</t>
    </r>
  </si>
  <si>
    <t>create table rank_filter (</t>
  </si>
  <si>
    <t>extkey varchar(50),</t>
  </si>
  <si>
    <t>condition varchar(50)</t>
  </si>
  <si>
    <t>투표결과</t>
  </si>
  <si>
    <t>create table run_rank_result (</t>
  </si>
  <si>
    <t>ymd varchar(8),</t>
  </si>
  <si>
    <t>sime varchar(4),</t>
  </si>
  <si>
    <t>jyocd varchar(2),</t>
  </si>
  <si>
    <t>raceno smallint,</t>
  </si>
  <si>
    <t>predict_rank123 varchar(4),</t>
  </si>
  <si>
    <t>result_rank123 varchar(4),</t>
  </si>
  <si>
    <t>bet_odds numeric(7,2),</t>
  </si>
  <si>
    <t>bet_oddsrank int,</t>
  </si>
  <si>
    <t>result_kumiban varchar(4),</t>
  </si>
  <si>
    <t>result_odds numeric(7,2),</t>
  </si>
  <si>
    <t>result_oddsrank int,</t>
  </si>
  <si>
    <t xml:space="preserve">result_amt int, </t>
  </si>
  <si>
    <t xml:space="preserve">hity int, </t>
  </si>
  <si>
    <t xml:space="preserve">hitn int, </t>
  </si>
  <si>
    <t>norm_ptn_cnt int,</t>
  </si>
  <si>
    <t>form_ptn_cnt int,</t>
  </si>
  <si>
    <t>create table run_rank_result_ptn (</t>
  </si>
  <si>
    <t xml:space="preserve">raceno smallint,  </t>
  </si>
  <si>
    <t xml:space="preserve"> norm1t_23</t>
  </si>
  <si>
    <t xml:space="preserve"> norm3t_0</t>
  </si>
  <si>
    <t xml:space="preserve"> form3t8_23</t>
  </si>
  <si>
    <t xml:space="preserve"> form2t2_23</t>
  </si>
  <si>
    <t xml:space="preserve"> form3t4_3</t>
  </si>
  <si>
    <t xml:space="preserve"> norm2f_12</t>
  </si>
  <si>
    <t xml:space="preserve"> norm3f_123</t>
  </si>
  <si>
    <t>norm2t_3</t>
    <phoneticPr fontId="2"/>
  </si>
  <si>
    <t>drop table if exists rank_result;</t>
  </si>
  <si>
    <t>create table rank_result (</t>
  </si>
  <si>
    <r>
      <t xml:space="preserve">result_amt int, -- 20190818 </t>
    </r>
    <r>
      <rPr>
        <sz val="12"/>
        <color theme="1"/>
        <rFont val="ＭＳ Ｐゴシック"/>
        <family val="3"/>
        <charset val="129"/>
        <scheme val="minor"/>
      </rPr>
      <t>추가</t>
    </r>
  </si>
  <si>
    <t>duplicate varchar(3)</t>
  </si>
  <si>
    <t>20200211</t>
    <phoneticPr fontId="2"/>
  </si>
  <si>
    <t>통계상의 결과와 시뮬레이터 결과가 일치하는지 확인</t>
    <phoneticPr fontId="2"/>
  </si>
  <si>
    <t>20190101-20190630</t>
    <phoneticPr fontId="2"/>
  </si>
  <si>
    <r>
      <t>betday_rate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전체일수가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아니라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패턴단위로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변경할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것</t>
    </r>
    <phoneticPr fontId="2"/>
  </si>
  <si>
    <t>extkey varchar(50)</t>
    <phoneticPr fontId="2"/>
  </si>
  <si>
    <t>drop table if exists rank_ext_metric;</t>
  </si>
  <si>
    <t>waku varchar(4),</t>
  </si>
  <si>
    <t>indev_hitamt_rate numeric(7,2),</t>
  </si>
  <si>
    <t>indev_betcnt_rate numeric(7,2),</t>
  </si>
  <si>
    <t>slope_monthly_income numeric(12,3),</t>
  </si>
  <si>
    <t>stddev_hitrate numeric(7,2),</t>
    <phoneticPr fontId="2"/>
  </si>
  <si>
    <t>stddev_incomerate numeric(7,2),</t>
    <phoneticPr fontId="2"/>
  </si>
  <si>
    <t>20200223</t>
    <phoneticPr fontId="2"/>
  </si>
  <si>
    <r>
      <t xml:space="preserve">java </t>
    </r>
    <r>
      <rPr>
        <sz val="12"/>
        <color theme="1"/>
        <rFont val="ＭＳ Ｐゴシック"/>
        <family val="3"/>
        <charset val="129"/>
        <scheme val="minor"/>
      </rPr>
      <t>시뮬레이터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검증</t>
    </r>
    <phoneticPr fontId="2"/>
  </si>
  <si>
    <t>특정 월에 대해 sql과 시뮬레이터의 결과를 랭크타입별로 검증해 볼 것</t>
    <phoneticPr fontId="2"/>
  </si>
  <si>
    <r>
      <t>06</t>
    </r>
    <r>
      <rPr>
        <sz val="12"/>
        <color theme="1"/>
        <rFont val="ＭＳ Ｐゴシック"/>
        <family val="3"/>
        <charset val="129"/>
        <scheme val="minor"/>
      </rPr>
      <t>모델에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3</t>
    </r>
    <r>
      <rPr>
        <sz val="12"/>
        <color theme="1"/>
        <rFont val="ＭＳ Ｐゴシック"/>
        <family val="3"/>
        <charset val="129"/>
        <scheme val="minor"/>
      </rPr>
      <t>개월간격과</t>
    </r>
    <r>
      <rPr>
        <sz val="12"/>
        <color theme="1"/>
        <rFont val="ＭＳ Ｐゴシック"/>
        <family val="2"/>
        <scheme val="minor"/>
      </rPr>
      <t xml:space="preserve"> 6</t>
    </r>
    <r>
      <rPr>
        <sz val="12"/>
        <color theme="1"/>
        <rFont val="ＭＳ Ｐゴシック"/>
        <family val="3"/>
        <charset val="129"/>
        <scheme val="minor"/>
      </rPr>
      <t>개월간격의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성능차이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검증</t>
    </r>
    <phoneticPr fontId="2"/>
  </si>
  <si>
    <r>
      <t>2019</t>
    </r>
    <r>
      <rPr>
        <sz val="12"/>
        <color theme="1"/>
        <rFont val="ＭＳ Ｐゴシック"/>
        <family val="3"/>
        <charset val="129"/>
        <scheme val="minor"/>
      </rPr>
      <t>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반년분의</t>
    </r>
    <r>
      <rPr>
        <sz val="12"/>
        <color theme="1"/>
        <rFont val="ＭＳ Ｐゴシック"/>
        <family val="2"/>
        <scheme val="minor"/>
      </rPr>
      <t xml:space="preserve"> rank_ext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비교해서</t>
    </r>
    <r>
      <rPr>
        <sz val="12"/>
        <color theme="1"/>
        <rFont val="ＭＳ Ｐゴシック"/>
        <family val="2"/>
        <scheme val="minor"/>
      </rPr>
      <t xml:space="preserve"> 3</t>
    </r>
    <r>
      <rPr>
        <sz val="12"/>
        <color theme="1"/>
        <rFont val="ＭＳ Ｐゴシック"/>
        <family val="3"/>
        <charset val="129"/>
        <scheme val="minor"/>
      </rPr>
      <t>개월로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생성할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가치가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있는지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판정할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것</t>
    </r>
    <phoneticPr fontId="2"/>
  </si>
  <si>
    <t>랭크타입별  적중율, 수익율</t>
    <phoneticPr fontId="2"/>
  </si>
  <si>
    <t>레이스, 옺즈트렌드 데이터 최신화</t>
    <phoneticPr fontId="2"/>
  </si>
  <si>
    <t>몇가지 패턴에 대해 model_evaluation데이터 비교해보자</t>
    <phoneticPr fontId="2"/>
  </si>
  <si>
    <t>속성에 직후옺즈트렌드로 학습하고 직전옺즈트렌드로 테스트하는 모델에 대해 weka로 적중율 확인</t>
    <phoneticPr fontId="2"/>
  </si>
  <si>
    <t>속성에 직전옺즈로 학습, 테스트하는 모델에 대해 weka로 적중률 확인</t>
    <phoneticPr fontId="2"/>
  </si>
  <si>
    <t>turn+acount+level1</t>
    <phoneticPr fontId="2"/>
  </si>
  <si>
    <t>20200615</t>
    <phoneticPr fontId="2"/>
  </si>
  <si>
    <t>TrueSkill적용해볼 것</t>
    <phoneticPr fontId="2"/>
  </si>
  <si>
    <r>
      <t xml:space="preserve">1T </t>
    </r>
    <r>
      <rPr>
        <sz val="12"/>
        <color theme="1"/>
        <rFont val="ＭＳ Ｐゴシック"/>
        <family val="3"/>
        <charset val="129"/>
        <scheme val="minor"/>
      </rPr>
      <t>최고적중률인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놈들에게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착순</t>
    </r>
    <r>
      <rPr>
        <sz val="12"/>
        <color theme="1"/>
        <rFont val="ＭＳ Ｐゴシック"/>
        <family val="2"/>
        <scheme val="minor"/>
      </rPr>
      <t>2</t>
    </r>
    <r>
      <rPr>
        <sz val="12"/>
        <color theme="1"/>
        <rFont val="ＭＳ Ｐゴシック"/>
        <family val="3"/>
        <charset val="129"/>
        <scheme val="minor"/>
      </rPr>
      <t>별로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수익통계내</t>
    </r>
    <r>
      <rPr>
        <sz val="12"/>
        <color theme="1"/>
        <rFont val="ＭＳ Ｐゴシック"/>
        <family val="3"/>
        <charset val="129"/>
        <scheme val="minor"/>
      </rPr>
      <t>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것</t>
    </r>
    <phoneticPr fontId="2"/>
  </si>
  <si>
    <r>
      <t>1T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2T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필터를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교차시켜보자</t>
    </r>
    <phoneticPr fontId="2"/>
  </si>
  <si>
    <t>incomerate</t>
  </si>
  <si>
    <t>count</t>
  </si>
  <si>
    <t>行ラベル</t>
  </si>
  <si>
    <t>総計</t>
  </si>
  <si>
    <t>合計 / count</t>
  </si>
  <si>
    <r>
      <t>rank_ext_monthly_02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수익률별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데이터갯수</t>
    </r>
    <phoneticPr fontId="2"/>
  </si>
  <si>
    <t>rank_ext_monthly_02에 balance추가할 것</t>
    <phoneticPr fontId="2"/>
  </si>
  <si>
    <t>balance를 기존 sql에 반영할 것</t>
    <phoneticPr fontId="2"/>
  </si>
  <si>
    <r>
      <t>기존</t>
    </r>
    <r>
      <rPr>
        <sz val="12"/>
        <color theme="1"/>
        <rFont val="ＭＳ Ｐゴシック"/>
        <family val="2"/>
        <scheme val="minor"/>
      </rPr>
      <t xml:space="preserve">  sql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incomerate 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조건으로</t>
    </r>
    <r>
      <rPr>
        <sz val="12"/>
        <color theme="1"/>
        <rFont val="ＭＳ Ｐゴシック"/>
        <family val="2"/>
        <scheme val="minor"/>
      </rPr>
      <t xml:space="preserve"> rank_ext</t>
    </r>
    <r>
      <rPr>
        <sz val="12"/>
        <color theme="1"/>
        <rFont val="ＭＳ Ｐゴシック"/>
        <family val="3"/>
        <charset val="129"/>
        <scheme val="minor"/>
      </rPr>
      <t>생성하는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부분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삭제할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것</t>
    </r>
    <phoneticPr fontId="2"/>
  </si>
  <si>
    <r>
      <t xml:space="preserve">&gt; </t>
    </r>
    <r>
      <rPr>
        <sz val="12"/>
        <color theme="1"/>
        <rFont val="ＭＳ Ｐゴシック"/>
        <family val="3"/>
        <charset val="129"/>
        <scheme val="minor"/>
      </rPr>
      <t>기존</t>
    </r>
    <r>
      <rPr>
        <sz val="12"/>
        <color theme="1"/>
        <rFont val="ＭＳ Ｐゴシック"/>
        <family val="2"/>
        <scheme val="minor"/>
      </rPr>
      <t xml:space="preserve"> rank_ext</t>
    </r>
    <r>
      <rPr>
        <sz val="12"/>
        <color theme="1"/>
        <rFont val="ＭＳ Ｐゴシック"/>
        <family val="3"/>
        <charset val="129"/>
        <scheme val="minor"/>
      </rPr>
      <t>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안걸린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것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같은데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어떻게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만들어진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것인지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기억이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안난다</t>
    </r>
    <phoneticPr fontId="2"/>
  </si>
  <si>
    <t>rank_ext_metric_02에 slope_balance, avg_monthly_incomeamt, stddev_monthly_incomeamt추가할 것</t>
    <phoneticPr fontId="2"/>
  </si>
  <si>
    <t>20200617</t>
    <phoneticPr fontId="2"/>
  </si>
  <si>
    <r>
      <t xml:space="preserve">acount+level1 </t>
    </r>
    <r>
      <rPr>
        <sz val="12"/>
        <color theme="1"/>
        <rFont val="ＭＳ Ｐゴシック"/>
        <family val="3"/>
        <charset val="129"/>
        <scheme val="minor"/>
      </rPr>
      <t>패턴추가</t>
    </r>
    <phoneticPr fontId="2"/>
  </si>
  <si>
    <r>
      <t>plus_month_rate</t>
    </r>
    <r>
      <rPr>
        <sz val="12"/>
        <color theme="1"/>
        <rFont val="ＭＳ Ｐゴシック"/>
        <family val="3"/>
        <charset val="129"/>
        <scheme val="minor"/>
      </rPr>
      <t>정확성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확인</t>
    </r>
    <phoneticPr fontId="2"/>
  </si>
  <si>
    <t>데이터모델 최신화</t>
    <phoneticPr fontId="2"/>
  </si>
  <si>
    <r>
      <t xml:space="preserve">1T </t>
    </r>
    <r>
      <rPr>
        <sz val="12"/>
        <color theme="1"/>
        <rFont val="ＭＳ Ｐゴシック"/>
        <family val="3"/>
        <charset val="129"/>
        <scheme val="minor"/>
      </rPr>
      <t>적중율</t>
    </r>
    <r>
      <rPr>
        <sz val="12"/>
        <color theme="1"/>
        <rFont val="ＭＳ Ｐゴシック"/>
        <family val="2"/>
        <scheme val="minor"/>
      </rPr>
      <t xml:space="preserve"> 2T </t>
    </r>
    <r>
      <rPr>
        <sz val="12"/>
        <color theme="1"/>
        <rFont val="ＭＳ Ｐゴシック"/>
        <family val="3"/>
        <charset val="129"/>
        <scheme val="minor"/>
      </rPr>
      <t>수익율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교차실험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해볼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것</t>
    </r>
    <phoneticPr fontId="2"/>
  </si>
  <si>
    <r>
      <t>패턴별로</t>
    </r>
    <r>
      <rPr>
        <strike/>
        <sz val="12"/>
        <color theme="1"/>
        <rFont val="ＭＳ Ｐゴシック"/>
        <family val="2"/>
        <scheme val="minor"/>
      </rPr>
      <t xml:space="preserve"> </t>
    </r>
    <r>
      <rPr>
        <strike/>
        <sz val="12"/>
        <color theme="1"/>
        <rFont val="ＭＳ Ｐゴシック"/>
        <family val="3"/>
        <charset val="129"/>
        <scheme val="minor"/>
      </rPr>
      <t>시계열</t>
    </r>
    <r>
      <rPr>
        <strike/>
        <sz val="12"/>
        <color theme="1"/>
        <rFont val="ＭＳ Ｐゴシック"/>
        <family val="2"/>
        <scheme val="minor"/>
      </rPr>
      <t xml:space="preserve"> </t>
    </r>
    <r>
      <rPr>
        <strike/>
        <sz val="12"/>
        <color theme="1"/>
        <rFont val="ＭＳ Ｐゴシック"/>
        <family val="3"/>
        <charset val="129"/>
        <scheme val="minor"/>
      </rPr>
      <t>경향성을</t>
    </r>
    <r>
      <rPr>
        <strike/>
        <sz val="12"/>
        <color theme="1"/>
        <rFont val="ＭＳ Ｐゴシック"/>
        <family val="2"/>
        <scheme val="minor"/>
      </rPr>
      <t xml:space="preserve"> </t>
    </r>
    <r>
      <rPr>
        <strike/>
        <sz val="12"/>
        <color theme="1"/>
        <rFont val="ＭＳ Ｐゴシック"/>
        <family val="3"/>
        <charset val="129"/>
        <scheme val="minor"/>
      </rPr>
      <t>먼저</t>
    </r>
    <r>
      <rPr>
        <strike/>
        <sz val="12"/>
        <color theme="1"/>
        <rFont val="ＭＳ Ｐゴシック"/>
        <family val="2"/>
        <scheme val="minor"/>
      </rPr>
      <t xml:space="preserve"> </t>
    </r>
    <r>
      <rPr>
        <strike/>
        <sz val="12"/>
        <color theme="1"/>
        <rFont val="ＭＳ Ｐゴシック"/>
        <family val="3"/>
        <charset val="129"/>
        <scheme val="minor"/>
      </rPr>
      <t>확인해볼</t>
    </r>
    <r>
      <rPr>
        <strike/>
        <sz val="12"/>
        <color theme="1"/>
        <rFont val="ＭＳ Ｐゴシック"/>
        <family val="2"/>
        <scheme val="minor"/>
      </rPr>
      <t xml:space="preserve"> </t>
    </r>
    <r>
      <rPr>
        <strike/>
        <sz val="12"/>
        <color theme="1"/>
        <rFont val="ＭＳ Ｐゴシック"/>
        <family val="3"/>
        <charset val="129"/>
        <scheme val="minor"/>
      </rPr>
      <t>것</t>
    </r>
    <phoneticPr fontId="2"/>
  </si>
  <si>
    <r>
      <t>rank_ext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구미방별로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통계표를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만들어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가장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적당한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월별시계열분석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대상을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선정한다</t>
    </r>
    <phoneticPr fontId="2"/>
  </si>
  <si>
    <r>
      <t>ran_ext</t>
    </r>
    <r>
      <rPr>
        <sz val="12"/>
        <color theme="1"/>
        <rFont val="ＭＳ Ｐゴシック"/>
        <family val="3"/>
        <charset val="129"/>
        <scheme val="minor"/>
      </rPr>
      <t>생성시</t>
    </r>
    <r>
      <rPr>
        <sz val="12"/>
        <color theme="1"/>
        <rFont val="ＭＳ Ｐゴシック"/>
        <family val="2"/>
        <scheme val="minor"/>
      </rPr>
      <t xml:space="preserve"> hity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의한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분석기능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삭제</t>
    </r>
    <phoneticPr fontId="2"/>
  </si>
  <si>
    <r>
      <t xml:space="preserve">&gt; </t>
    </r>
    <r>
      <rPr>
        <sz val="12"/>
        <color theme="1"/>
        <rFont val="ＭＳ Ｐゴシック"/>
        <family val="3"/>
        <charset val="129"/>
        <scheme val="minor"/>
      </rPr>
      <t>별로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참조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안하고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있으며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제외되는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패턴이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생겨버린다</t>
    </r>
    <r>
      <rPr>
        <sz val="12"/>
        <color theme="1"/>
        <rFont val="ＭＳ Ｐゴシック"/>
        <family val="2"/>
        <scheme val="minor"/>
      </rPr>
      <t>.</t>
    </r>
    <phoneticPr fontId="2"/>
  </si>
  <si>
    <t>시뮬레이션용 월별데이터 추가하는 배치파일 만들것</t>
    <phoneticPr fontId="2"/>
  </si>
  <si>
    <t>20200620</t>
    <phoneticPr fontId="2"/>
  </si>
  <si>
    <r>
      <t xml:space="preserve">3. rank_result_hity </t>
    </r>
    <r>
      <rPr>
        <strike/>
        <sz val="12"/>
        <color theme="1"/>
        <rFont val="ＭＳ Ｐゴシック"/>
        <family val="3"/>
        <charset val="129"/>
        <scheme val="minor"/>
      </rPr>
      <t>테이블</t>
    </r>
    <r>
      <rPr>
        <strike/>
        <sz val="12"/>
        <color theme="1"/>
        <rFont val="ＭＳ Ｐゴシック"/>
        <family val="2"/>
        <scheme val="minor"/>
      </rPr>
      <t xml:space="preserve"> </t>
    </r>
    <r>
      <rPr>
        <strike/>
        <sz val="12"/>
        <color theme="1"/>
        <rFont val="ＭＳ Ｐゴシック"/>
        <family val="3"/>
        <charset val="129"/>
        <scheme val="minor"/>
      </rPr>
      <t>생성</t>
    </r>
    <phoneticPr fontId="2"/>
  </si>
  <si>
    <r>
      <t>2, rank_result_generator</t>
    </r>
    <r>
      <rPr>
        <sz val="12"/>
        <color theme="1"/>
        <rFont val="ＭＳ Ｐゴシック"/>
        <family val="3"/>
        <charset val="129"/>
        <scheme val="minor"/>
      </rPr>
      <t>실행</t>
    </r>
    <r>
      <rPr>
        <sz val="12"/>
        <color theme="1"/>
        <rFont val="ＭＳ Ｐゴシック"/>
        <family val="2"/>
        <scheme val="minor"/>
      </rPr>
      <t xml:space="preserve"> (</t>
    </r>
    <r>
      <rPr>
        <sz val="12"/>
        <color theme="1"/>
        <rFont val="ＭＳ Ｐゴシック"/>
        <family val="3"/>
        <charset val="129"/>
        <scheme val="minor"/>
      </rPr>
      <t>모델별</t>
    </r>
    <r>
      <rPr>
        <sz val="12"/>
        <color theme="1"/>
        <rFont val="ＭＳ Ｐゴシック"/>
        <family val="2"/>
        <scheme val="minor"/>
      </rPr>
      <t>)</t>
    </r>
    <phoneticPr fontId="2"/>
  </si>
  <si>
    <t>20200627</t>
    <phoneticPr fontId="2"/>
  </si>
  <si>
    <t xml:space="preserve">metric에 년도별 기울기 4개 추가 </t>
    <phoneticPr fontId="2"/>
  </si>
  <si>
    <t>구미방, 모델등등 별로 흑자패턴경향표 작성</t>
    <phoneticPr fontId="2"/>
  </si>
  <si>
    <t>흑자패턴경향표를 참고하여 구미방별 기울기 탐색</t>
    <phoneticPr fontId="2"/>
  </si>
  <si>
    <t>기울기 양호한 것만 모아서 분석및 실전시뮬 적용해본다</t>
    <phoneticPr fontId="2"/>
  </si>
  <si>
    <r>
      <t>적중금액안정성</t>
    </r>
    <r>
      <rPr>
        <strike/>
        <sz val="12"/>
        <color theme="1" tint="0.34998626667073579"/>
        <rFont val="ＭＳ Ｐゴシック"/>
        <family val="2"/>
        <scheme val="minor"/>
      </rPr>
      <t xml:space="preserve"> </t>
    </r>
    <r>
      <rPr>
        <strike/>
        <sz val="12"/>
        <color theme="1" tint="0.34998626667073579"/>
        <rFont val="ＭＳ Ｐゴシック"/>
        <family val="3"/>
        <charset val="129"/>
        <scheme val="minor"/>
      </rPr>
      <t>평가재료</t>
    </r>
    <r>
      <rPr>
        <strike/>
        <sz val="12"/>
        <color theme="1" tint="0.34998626667073579"/>
        <rFont val="ＭＳ Ｐゴシック"/>
        <family val="2"/>
        <scheme val="minor"/>
      </rPr>
      <t xml:space="preserve"> </t>
    </r>
    <r>
      <rPr>
        <strike/>
        <sz val="12"/>
        <color theme="1" tint="0.34998626667073579"/>
        <rFont val="ＭＳ Ｐゴシック"/>
        <family val="3"/>
        <charset val="129"/>
        <scheme val="minor"/>
      </rPr>
      <t>데이터</t>
    </r>
    <phoneticPr fontId="2"/>
  </si>
  <si>
    <r>
      <t>투표결과</t>
    </r>
    <r>
      <rPr>
        <strike/>
        <sz val="12"/>
        <color theme="1"/>
        <rFont val="ＭＳ Ｐゴシック"/>
        <family val="2"/>
        <scheme val="minor"/>
      </rPr>
      <t xml:space="preserve"> </t>
    </r>
    <r>
      <rPr>
        <strike/>
        <sz val="12"/>
        <color theme="1"/>
        <rFont val="ＭＳ Ｐゴシック"/>
        <family val="3"/>
        <charset val="129"/>
        <scheme val="minor"/>
      </rPr>
      <t>패턴정보</t>
    </r>
  </si>
  <si>
    <t>레이스 결과</t>
    <phoneticPr fontId="2"/>
  </si>
  <si>
    <t>create table rank_ext_balance (</t>
  </si>
  <si>
    <r>
      <t xml:space="preserve">balance int -- </t>
    </r>
    <r>
      <rPr>
        <sz val="12"/>
        <color theme="1"/>
        <rFont val="ＭＳ Ｐゴシック"/>
        <family val="3"/>
        <charset val="129"/>
        <scheme val="minor"/>
      </rPr>
      <t>월별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잔액</t>
    </r>
  </si>
  <si>
    <r>
      <rPr>
        <sz val="12"/>
        <color theme="1"/>
        <rFont val="ＭＳ Ｐゴシック"/>
        <family val="3"/>
        <charset val="129"/>
        <scheme val="minor"/>
      </rPr>
      <t>월별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통계</t>
    </r>
    <r>
      <rPr>
        <sz val="12"/>
        <color theme="1"/>
        <rFont val="ＭＳ Ｐゴシック"/>
        <family val="2"/>
        <scheme val="minor"/>
      </rPr>
      <t xml:space="preserve"> + balance</t>
    </r>
    <phoneticPr fontId="2"/>
  </si>
  <si>
    <t>drop table if exists rank_ext_balance;</t>
    <phoneticPr fontId="2"/>
  </si>
  <si>
    <r>
      <t>5. proc_util.sql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잔액데이터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생성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실행</t>
    </r>
    <phoneticPr fontId="2"/>
  </si>
  <si>
    <t>turn</t>
    <phoneticPr fontId="2"/>
  </si>
  <si>
    <t>lvl1</t>
    <phoneticPr fontId="2"/>
  </si>
  <si>
    <t>lvl2</t>
    <phoneticPr fontId="2"/>
  </si>
  <si>
    <t>alvlcnt</t>
    <phoneticPr fontId="2"/>
  </si>
  <si>
    <t>apos</t>
    <phoneticPr fontId="2"/>
  </si>
  <si>
    <t>turn+level12</t>
    <phoneticPr fontId="2"/>
  </si>
  <si>
    <t>0086</t>
    <phoneticPr fontId="2"/>
  </si>
  <si>
    <t>0087</t>
    <phoneticPr fontId="2"/>
  </si>
  <si>
    <t>0088</t>
    <phoneticPr fontId="2"/>
  </si>
  <si>
    <t>0089</t>
    <phoneticPr fontId="2"/>
  </si>
  <si>
    <t>turn+apos</t>
    <phoneticPr fontId="2"/>
  </si>
  <si>
    <t>0090</t>
    <phoneticPr fontId="2"/>
  </si>
  <si>
    <t>0091</t>
    <phoneticPr fontId="2"/>
  </si>
  <si>
    <t>0092</t>
    <phoneticPr fontId="2"/>
  </si>
  <si>
    <t>0093</t>
    <phoneticPr fontId="2"/>
  </si>
  <si>
    <t>0094</t>
    <phoneticPr fontId="2"/>
  </si>
  <si>
    <t>0095</t>
    <phoneticPr fontId="2"/>
  </si>
  <si>
    <t>0096</t>
    <phoneticPr fontId="2"/>
  </si>
  <si>
    <t>0097</t>
    <phoneticPr fontId="2"/>
  </si>
  <si>
    <t>turn+rank1+level1</t>
    <phoneticPr fontId="2"/>
  </si>
  <si>
    <t>0086</t>
    <phoneticPr fontId="2"/>
  </si>
  <si>
    <t>insert into rank_model values('0086','turn+level12','ranknationrate','bayes',1825,180,'1and2and3','20180101~20191129',41);</t>
  </si>
  <si>
    <t>insert into rank_model values('0087','turn+level12','ranknationrate','filter_bayes',1825,180,'1and2and3','20180101~20191129',42);</t>
  </si>
  <si>
    <t>insert into rank_model values('0088','turn+level12','entry','bayes',1825,180,'1and2and3','20180101~20191129',43);</t>
  </si>
  <si>
    <t>insert into rank_model values('0089','turn+level12','entry','filter_bayes',1825,180,'1and2and3','20180101~20191129',44);</t>
  </si>
  <si>
    <t>insert into rank_model values('0090','turn+apos','ranknationrate','bayes',1825,180,'1and2and3','20180101~20191129',45);</t>
  </si>
  <si>
    <t>insert into rank_model values('0091','turn+apos','ranknationrate','filter_bayes',1825,180,'1and2and3','20180101~20191129',46);</t>
  </si>
  <si>
    <t>insert into rank_model values('0092','turn+apos','entry','bayes',1825,180,'1and2and3','20180101~20191129',47);</t>
  </si>
  <si>
    <t>insert into rank_model values('0093','turn+apos','entry','filter_bayes',1825,180,'1and2and3','20180101~20191129',48);</t>
  </si>
  <si>
    <t>insert into rank_model values('0094','turn+rank1+level1','ranknationrate','bayes',1825,180,'1and2and3','20180101~20191129',49);</t>
  </si>
  <si>
    <t>insert into rank_model values('0095','turn+rank1+level1','ranknationrate','filter_bayes',1825,180,'1and2and3','20180101~20191129',50);</t>
  </si>
  <si>
    <t>insert into rank_model values('0096','turn+rank1+level1','entry','bayes',1825,180,'1and2and3','20180101~20191129',51);</t>
  </si>
  <si>
    <t>insert into rank_model values('0097','turn+rank1+level1','entry','filter_bayes',1825,180,'1and2and3','20180101~20191129',52);</t>
  </si>
  <si>
    <r>
      <t>1. rank_model_generator</t>
    </r>
    <r>
      <rPr>
        <sz val="12"/>
        <color theme="1"/>
        <rFont val="ＭＳ Ｐゴシック"/>
        <family val="3"/>
        <charset val="129"/>
        <scheme val="minor"/>
      </rPr>
      <t>실행</t>
    </r>
    <r>
      <rPr>
        <sz val="12"/>
        <color theme="1"/>
        <rFont val="ＭＳ Ｐゴシック"/>
        <family val="2"/>
        <scheme val="minor"/>
      </rPr>
      <t xml:space="preserve"> (</t>
    </r>
    <r>
      <rPr>
        <sz val="12"/>
        <color theme="1"/>
        <rFont val="ＭＳ Ｐゴシック"/>
        <family val="3"/>
        <charset val="129"/>
        <scheme val="minor"/>
      </rPr>
      <t>모델별</t>
    </r>
    <r>
      <rPr>
        <sz val="12"/>
        <color theme="1"/>
        <rFont val="ＭＳ Ｐゴシック"/>
        <family val="2"/>
        <scheme val="minor"/>
      </rPr>
      <t xml:space="preserve">) </t>
    </r>
    <phoneticPr fontId="2"/>
  </si>
  <si>
    <r>
      <t xml:space="preserve">3. rank_result_form_gemeratpr </t>
    </r>
    <r>
      <rPr>
        <sz val="12"/>
        <color theme="1"/>
        <rFont val="ＭＳ Ｐゴシック"/>
        <family val="3"/>
        <charset val="129"/>
        <scheme val="minor"/>
      </rPr>
      <t>실행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전체분</t>
    </r>
    <phoneticPr fontId="2"/>
  </si>
  <si>
    <r>
      <t xml:space="preserve">4. rank_simul_generator </t>
    </r>
    <r>
      <rPr>
        <sz val="12"/>
        <color theme="1"/>
        <rFont val="ＭＳ Ｐゴシック"/>
        <family val="3"/>
        <charset val="129"/>
        <scheme val="minor"/>
      </rPr>
      <t>실행</t>
    </r>
    <r>
      <rPr>
        <sz val="12"/>
        <color theme="1"/>
        <rFont val="ＭＳ Ｐゴシック"/>
        <family val="2"/>
        <scheme val="minor"/>
      </rPr>
      <t xml:space="preserve"> (</t>
    </r>
    <r>
      <rPr>
        <sz val="12"/>
        <color theme="1"/>
        <rFont val="ＭＳ Ｐゴシック"/>
        <family val="3"/>
        <charset val="129"/>
        <scheme val="minor"/>
      </rPr>
      <t>시뮬레이션시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실행</t>
    </r>
    <r>
      <rPr>
        <sz val="12"/>
        <color theme="1"/>
        <rFont val="ＭＳ Ｐゴシック"/>
        <family val="2"/>
        <scheme val="minor"/>
      </rPr>
      <t xml:space="preserve">, </t>
    </r>
    <r>
      <rPr>
        <sz val="12"/>
        <color theme="1"/>
        <rFont val="ＭＳ Ｐゴシック"/>
        <family val="3"/>
        <charset val="129"/>
        <scheme val="minor"/>
      </rPr>
      <t>모델별</t>
    </r>
    <r>
      <rPr>
        <sz val="12"/>
        <color theme="1"/>
        <rFont val="ＭＳ Ｐゴシック"/>
        <family val="2"/>
        <scheme val="minor"/>
      </rPr>
      <t xml:space="preserve">) </t>
    </r>
    <r>
      <rPr>
        <sz val="12"/>
        <color theme="1"/>
        <rFont val="ＭＳ Ｐゴシック"/>
        <family val="3"/>
        <charset val="129"/>
        <scheme val="minor"/>
      </rPr>
      <t>시뮬레이션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기간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차분</t>
    </r>
    <phoneticPr fontId="2"/>
  </si>
  <si>
    <r>
      <t>4. rank_ext_generator</t>
    </r>
    <r>
      <rPr>
        <sz val="12"/>
        <color theme="1"/>
        <rFont val="ＭＳ Ｐゴシック"/>
        <family val="3"/>
        <charset val="129"/>
        <scheme val="minor"/>
      </rPr>
      <t>실행</t>
    </r>
    <r>
      <rPr>
        <sz val="12"/>
        <color theme="1"/>
        <rFont val="ＭＳ Ｐゴシック"/>
        <family val="2"/>
        <scheme val="minor"/>
      </rPr>
      <t>(</t>
    </r>
    <r>
      <rPr>
        <sz val="12"/>
        <color theme="1"/>
        <rFont val="ＭＳ Ｐゴシック"/>
        <family val="3"/>
        <charset val="129"/>
        <scheme val="minor"/>
      </rPr>
      <t>모델별</t>
    </r>
    <r>
      <rPr>
        <sz val="12"/>
        <color theme="1"/>
        <rFont val="ＭＳ Ｐゴシック"/>
        <family val="2"/>
        <scheme val="minor"/>
      </rPr>
      <t xml:space="preserve">) </t>
    </r>
    <r>
      <rPr>
        <sz val="12"/>
        <color theme="1"/>
        <rFont val="ＭＳ Ｐゴシック"/>
        <family val="3"/>
        <charset val="129"/>
        <scheme val="minor"/>
      </rPr>
      <t>분석기간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변경시</t>
    </r>
    <r>
      <rPr>
        <sz val="12"/>
        <color theme="1"/>
        <rFont val="ＭＳ Ｐゴシック"/>
        <family val="2"/>
        <scheme val="minor"/>
      </rPr>
      <t xml:space="preserve">, </t>
    </r>
    <r>
      <rPr>
        <sz val="12"/>
        <color theme="1"/>
        <rFont val="ＭＳ Ｐゴシック"/>
        <family val="3"/>
        <charset val="129"/>
        <scheme val="minor"/>
      </rPr>
      <t>모델추가시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재실행</t>
    </r>
    <phoneticPr fontId="2"/>
  </si>
  <si>
    <t>모델추가시 전체기간실행</t>
    <phoneticPr fontId="2"/>
  </si>
  <si>
    <t>데이터추가시 추가기간 차분 실행</t>
    <phoneticPr fontId="2"/>
  </si>
  <si>
    <t>데이터추가시 실행불필요</t>
    <phoneticPr fontId="2"/>
  </si>
  <si>
    <t>모델추가시  해당모델 전체기간실행</t>
    <phoneticPr fontId="2"/>
  </si>
  <si>
    <r>
      <t>분석대상데이터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기간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변경시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전체모델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해당기간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재실행</t>
    </r>
    <phoneticPr fontId="2"/>
  </si>
  <si>
    <t>모델추가시 해당모델 전체기간실행</t>
    <phoneticPr fontId="2"/>
  </si>
  <si>
    <r>
      <t>데이터추가시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추가기간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재실행</t>
    </r>
    <phoneticPr fontId="2"/>
  </si>
  <si>
    <r>
      <t>분석대상데이터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기간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변경시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전체모델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해당기간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재실행</t>
    </r>
    <phoneticPr fontId="2"/>
  </si>
  <si>
    <t>rank_ext_allptn</t>
    <phoneticPr fontId="2"/>
  </si>
  <si>
    <t>rank_ext_metric_allptn</t>
    <phoneticPr fontId="2"/>
  </si>
  <si>
    <t>rank_ext_monthly_allptn</t>
    <phoneticPr fontId="2"/>
  </si>
  <si>
    <t>20160101~20181231</t>
    <phoneticPr fontId="2"/>
  </si>
  <si>
    <t>최소베팅수0</t>
    <phoneticPr fontId="2"/>
  </si>
  <si>
    <t>최소베팅수 36, 모델86~97추가,  20160101~20181231</t>
    <phoneticPr fontId="2"/>
  </si>
  <si>
    <t>rank_ext_bak</t>
    <phoneticPr fontId="2"/>
  </si>
  <si>
    <t>rank_ext_metric_bak</t>
    <phoneticPr fontId="2"/>
  </si>
  <si>
    <t>rank_ext_monthly_bak</t>
    <phoneticPr fontId="2"/>
  </si>
  <si>
    <t>rank_ext_balance_bak</t>
    <phoneticPr fontId="2"/>
  </si>
  <si>
    <t>rank_ext_slope_bak</t>
    <phoneticPr fontId="2"/>
  </si>
  <si>
    <t>0100</t>
    <phoneticPr fontId="2"/>
  </si>
  <si>
    <t>0101</t>
    <phoneticPr fontId="2"/>
  </si>
  <si>
    <t>0102</t>
    <phoneticPr fontId="2"/>
  </si>
  <si>
    <t>0103</t>
    <phoneticPr fontId="2"/>
  </si>
  <si>
    <t>jyocd+level12</t>
    <phoneticPr fontId="2"/>
  </si>
  <si>
    <t>20200724</t>
    <phoneticPr fontId="2"/>
  </si>
  <si>
    <r>
      <t>turn+acount+level1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1</t>
    </r>
    <r>
      <rPr>
        <sz val="12"/>
        <color theme="1"/>
        <rFont val="ＭＳ Ｐゴシック"/>
        <family val="3"/>
        <charset val="129"/>
        <scheme val="minor"/>
      </rPr>
      <t>개월</t>
    </r>
    <r>
      <rPr>
        <sz val="12"/>
        <color theme="1"/>
        <rFont val="ＭＳ Ｐゴシック"/>
        <family val="2"/>
        <scheme val="minor"/>
      </rPr>
      <t>, 6</t>
    </r>
    <r>
      <rPr>
        <sz val="12"/>
        <color theme="1"/>
        <rFont val="ＭＳ Ｐゴシック"/>
        <family val="3"/>
        <charset val="129"/>
        <scheme val="minor"/>
      </rPr>
      <t>개월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성능비교</t>
    </r>
    <phoneticPr fontId="2"/>
  </si>
  <si>
    <r>
      <t>turn:level12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1</t>
    </r>
    <r>
      <rPr>
        <sz val="12"/>
        <color theme="1"/>
        <rFont val="ＭＳ Ｐゴシック"/>
        <family val="3"/>
        <charset val="129"/>
        <scheme val="minor"/>
      </rPr>
      <t>개월</t>
    </r>
    <r>
      <rPr>
        <sz val="12"/>
        <color theme="1"/>
        <rFont val="ＭＳ Ｐゴシック"/>
        <family val="2"/>
        <scheme val="minor"/>
      </rPr>
      <t>,6</t>
    </r>
    <r>
      <rPr>
        <sz val="12"/>
        <color theme="1"/>
        <rFont val="ＭＳ Ｐゴシック"/>
        <family val="3"/>
        <charset val="129"/>
        <scheme val="minor"/>
      </rPr>
      <t>개월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성능비교</t>
    </r>
    <phoneticPr fontId="2"/>
  </si>
  <si>
    <t>불필요모델 불생성 로직 반영</t>
    <phoneticPr fontId="2"/>
  </si>
  <si>
    <t>패턴최소수</t>
    <phoneticPr fontId="2"/>
  </si>
  <si>
    <t>개월단위지정</t>
    <phoneticPr fontId="2"/>
  </si>
  <si>
    <r>
      <t>기존거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불필요패턴모델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삭제툴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작성</t>
    </r>
    <phoneticPr fontId="2"/>
  </si>
  <si>
    <r>
      <t>expr02</t>
    </r>
    <r>
      <rPr>
        <sz val="12"/>
        <color theme="1"/>
        <rFont val="ＭＳ Ｐゴシック"/>
        <family val="3"/>
        <charset val="129"/>
        <scheme val="minor"/>
      </rPr>
      <t>모델추가</t>
    </r>
    <phoneticPr fontId="2"/>
  </si>
  <si>
    <r>
      <t>expr02</t>
    </r>
    <r>
      <rPr>
        <sz val="12"/>
        <color theme="1"/>
        <rFont val="ＭＳ Ｐゴシック"/>
        <family val="3"/>
        <charset val="129"/>
        <scheme val="minor"/>
      </rPr>
      <t>재생성</t>
    </r>
    <phoneticPr fontId="2"/>
  </si>
  <si>
    <t>nopattern</t>
    <phoneticPr fontId="2"/>
  </si>
  <si>
    <r>
      <t>1</t>
    </r>
    <r>
      <rPr>
        <sz val="12"/>
        <color theme="1"/>
        <rFont val="ＭＳ Ｐゴシック"/>
        <family val="3"/>
        <charset val="129"/>
        <scheme val="minor"/>
      </rPr>
      <t>개월단위가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안정적인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곡선이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나온다</t>
    </r>
    <phoneticPr fontId="2"/>
  </si>
  <si>
    <t>balance에 대해 선형회귀로 예측한 값과 실측값을 비교하는 패턴추출로직을 실험하자</t>
    <phoneticPr fontId="2"/>
  </si>
  <si>
    <t>insert into rank_model values ('0006','turn','entry','bayes',1460,30,'1and2and3','20180101~20191129',4);</t>
    <phoneticPr fontId="2"/>
  </si>
  <si>
    <r>
      <t xml:space="preserve">0. </t>
    </r>
    <r>
      <rPr>
        <sz val="12"/>
        <color theme="1"/>
        <rFont val="ＭＳ Ｐゴシック"/>
        <family val="3"/>
        <charset val="129"/>
        <scheme val="minor"/>
      </rPr>
      <t>모델추가시</t>
    </r>
    <r>
      <rPr>
        <sz val="12"/>
        <color theme="1"/>
        <rFont val="ＭＳ Ｐゴシック"/>
        <family val="2"/>
        <scheme val="minor"/>
      </rPr>
      <t xml:space="preserve"> rank_pattern.csv, rank_model.csv</t>
    </r>
    <r>
      <rPr>
        <sz val="12"/>
        <color theme="1"/>
        <rFont val="ＭＳ Ｐゴシック"/>
        <family val="3"/>
        <charset val="129"/>
        <scheme val="minor"/>
      </rPr>
      <t>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갱신하여야한다</t>
    </r>
    <r>
      <rPr>
        <sz val="12"/>
        <color theme="1"/>
        <rFont val="ＭＳ Ｐゴシック"/>
        <family val="2"/>
        <scheme val="minor"/>
      </rPr>
      <t>.</t>
    </r>
    <phoneticPr fontId="2"/>
  </si>
  <si>
    <t>insert into rank_model values ('0100','jyocd+level12','ranknationrate','bayes',2190,180,'1and2and3','20180101~20191129',53);</t>
  </si>
  <si>
    <t>insert into rank_model values ('0101','jyocd+level12','ranknationrate','filter_bayes',2190,180,'1and2and3','20180101~20191129',54);</t>
  </si>
  <si>
    <t>insert into rank_model values ('0102','jyocd+level12','entry','bayes',2190,180,'1and2and3','20180101~20191129',55);</t>
  </si>
  <si>
    <t>insert into rank_model values ('0103','jyocd+level12','entry','filter_bayes',2190,180,'1and2and3','20180101~20191129',56);</t>
  </si>
  <si>
    <t>0104</t>
    <phoneticPr fontId="2"/>
  </si>
  <si>
    <t>0105</t>
    <phoneticPr fontId="2"/>
  </si>
  <si>
    <t>0106</t>
    <phoneticPr fontId="2"/>
  </si>
  <si>
    <t>0107</t>
    <phoneticPr fontId="2"/>
  </si>
  <si>
    <t>nation123rank</t>
    <phoneticPr fontId="2"/>
  </si>
  <si>
    <t>insert into rank_model values('0104','nation123rank','ranknationrate','bayes',1825,180,'1and2and3','20180101~20191129',57);</t>
  </si>
  <si>
    <t>insert into rank_model values('0105','nation123rank','ranknationrate','filter_bayes',1825,180,'1and2and3','20180101~20191129',58);</t>
  </si>
  <si>
    <t>insert into rank_model values('0106','nation123rank','entry','bayes',1825,180,'1and2and3','20180101~20191129',59);</t>
  </si>
  <si>
    <t>insert into rank_model values('0107','nation123rank','entry','filter_bayes',1825,180,'1and2and3','20180101~20191129',60);</t>
  </si>
  <si>
    <t>0108</t>
    <phoneticPr fontId="2"/>
  </si>
  <si>
    <t>0110</t>
    <phoneticPr fontId="2"/>
  </si>
  <si>
    <t>0111</t>
    <phoneticPr fontId="2"/>
  </si>
  <si>
    <t>level1234</t>
    <phoneticPr fontId="2"/>
  </si>
  <si>
    <t>insert into rank_model values('0108','level1234','ranknationrate','bayes',2190,180,'1and2and3','20180101~20191129',61);</t>
  </si>
  <si>
    <t>insert into rank_model values('0109','level1234','ranknationrate','filter_bayes',2190,180,'1and2and3','20180101~20191129',62);</t>
  </si>
  <si>
    <t>insert into rank_model values('0110','level1234','entry','bayes',2190,180,'1and2and3','20180101~20191129',63);</t>
  </si>
  <si>
    <t>insert into rank_model values('0111','level1234','entry','filter_bayes',2190,180,'1and2and3','20180101~20191129',64);</t>
  </si>
  <si>
    <t>0109</t>
    <phoneticPr fontId="2"/>
  </si>
  <si>
    <t>직전옺즈 다운로드 프로그램 장애대응</t>
    <phoneticPr fontId="2"/>
  </si>
  <si>
    <t>20200830</t>
    <phoneticPr fontId="2"/>
  </si>
  <si>
    <t>몇가지 알고리즘으로 예측결과 1년치를 비교해보자</t>
    <phoneticPr fontId="2"/>
  </si>
  <si>
    <t>기존예측결과에 대해 중복예측치를 제외한 통계를 내보자</t>
    <phoneticPr fontId="2"/>
  </si>
  <si>
    <t>1,2,3착과 수익을 통합하여 예측하는 모델을 실험해보자</t>
    <phoneticPr fontId="2"/>
  </si>
  <si>
    <r>
      <t>boatstat2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실행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</si>
</sst>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>
    <font>
      <sz val="12"/>
      <color theme="1"/>
      <name val="ＭＳ Ｐゴシック"/>
      <family val="2"/>
      <scheme val="minor"/>
    </font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9"/>
      <scheme val="minor"/>
    </font>
    <font>
      <b/>
      <sz val="12"/>
      <color theme="1"/>
      <name val="ＭＳ Ｐゴシック"/>
      <scheme val="minor"/>
    </font>
    <font>
      <sz val="12"/>
      <color rgb="FFFF0000"/>
      <name val="ＭＳ Ｐゴシック"/>
      <family val="2"/>
      <scheme val="minor"/>
    </font>
    <font>
      <sz val="12"/>
      <color rgb="FFFF0000"/>
      <name val="ＭＳ Ｐゴシック"/>
      <family val="3"/>
      <charset val="129"/>
      <scheme val="minor"/>
    </font>
    <font>
      <b/>
      <sz val="12"/>
      <color rgb="FFFF0000"/>
      <name val="ＭＳ Ｐゴシック"/>
      <family val="2"/>
      <scheme val="minor"/>
    </font>
    <font>
      <b/>
      <sz val="12"/>
      <color rgb="FFFF0000"/>
      <name val="ＭＳ Ｐゴシック"/>
      <scheme val="minor"/>
    </font>
    <font>
      <sz val="6"/>
      <name val="ＭＳ Ｐゴシック"/>
      <family val="2"/>
      <charset val="128"/>
      <scheme val="minor"/>
    </font>
    <font>
      <b/>
      <sz val="12"/>
      <color rgb="FFFF0000"/>
      <name val="ＭＳ Ｐゴシック"/>
      <family val="3"/>
      <charset val="129"/>
      <scheme val="minor"/>
    </font>
    <font>
      <sz val="11"/>
      <color rgb="FFFF0000"/>
      <name val="ＭＳ Ｐゴシック"/>
      <family val="2"/>
      <scheme val="minor"/>
    </font>
    <font>
      <b/>
      <sz val="12"/>
      <color theme="1"/>
      <name val="ＭＳ Ｐゴシック"/>
      <family val="3"/>
      <charset val="129"/>
      <scheme val="minor"/>
    </font>
    <font>
      <sz val="12"/>
      <color theme="1"/>
      <name val="ＭＳ Ｐゴシック"/>
      <scheme val="minor"/>
    </font>
    <font>
      <sz val="9"/>
      <color indexed="81"/>
      <name val="ＭＳ Ｐゴシック"/>
      <family val="2"/>
    </font>
    <font>
      <b/>
      <sz val="9"/>
      <color indexed="81"/>
      <name val="ＭＳ Ｐゴシック"/>
      <family val="2"/>
    </font>
    <font>
      <b/>
      <sz val="12"/>
      <color theme="1"/>
      <name val="ＭＳ Ｐゴシック"/>
      <family val="2"/>
      <scheme val="minor"/>
    </font>
    <font>
      <sz val="12"/>
      <name val="ＭＳ Ｐゴシック"/>
      <family val="2"/>
      <scheme val="minor"/>
    </font>
    <font>
      <b/>
      <sz val="12"/>
      <name val="ＭＳ Ｐゴシック"/>
      <family val="2"/>
      <scheme val="minor"/>
    </font>
    <font>
      <sz val="12"/>
      <name val="ＭＳ Ｐゴシック"/>
      <scheme val="minor"/>
    </font>
    <font>
      <b/>
      <sz val="12"/>
      <name val="ＭＳ Ｐゴシック"/>
      <scheme val="minor"/>
    </font>
    <font>
      <strike/>
      <sz val="12"/>
      <color theme="1"/>
      <name val="ＭＳ Ｐゴシック"/>
      <family val="3"/>
      <charset val="129"/>
      <scheme val="minor"/>
    </font>
    <font>
      <strike/>
      <sz val="12"/>
      <color theme="1"/>
      <name val="ＭＳ Ｐゴシック"/>
      <family val="2"/>
      <scheme val="minor"/>
    </font>
    <font>
      <sz val="12"/>
      <color rgb="FFFF0000"/>
      <name val="ＭＳ Ｐゴシック"/>
      <scheme val="minor"/>
    </font>
    <font>
      <b/>
      <sz val="14"/>
      <color theme="1"/>
      <name val="ＭＳ Ｐゴシック"/>
      <family val="2"/>
      <scheme val="minor"/>
    </font>
    <font>
      <b/>
      <sz val="14"/>
      <color theme="1"/>
      <name val="ＭＳ Ｐゴシック"/>
      <family val="3"/>
      <charset val="129"/>
      <scheme val="minor"/>
    </font>
    <font>
      <i/>
      <sz val="12"/>
      <color theme="0" tint="-0.34998626667073579"/>
      <name val="ＭＳ Ｐゴシック"/>
      <scheme val="minor"/>
    </font>
    <font>
      <i/>
      <sz val="12"/>
      <color theme="0" tint="-0.499984740745262"/>
      <name val="ＭＳ Ｐゴシック"/>
      <scheme val="minor"/>
    </font>
    <font>
      <b/>
      <i/>
      <sz val="14"/>
      <color theme="0" tint="-0.34998626667073579"/>
      <name val="ＭＳ Ｐゴシック"/>
      <family val="2"/>
      <scheme val="minor"/>
    </font>
    <font>
      <b/>
      <sz val="14"/>
      <color theme="1"/>
      <name val="ＭＳ Ｐゴシック"/>
      <scheme val="minor"/>
    </font>
    <font>
      <b/>
      <i/>
      <sz val="14"/>
      <color theme="0" tint="-0.499984740745262"/>
      <name val="ＭＳ Ｐゴシック"/>
      <family val="2"/>
      <scheme val="minor"/>
    </font>
    <font>
      <i/>
      <sz val="12"/>
      <color theme="0" tint="-0.249977111117893"/>
      <name val="ＭＳ Ｐゴシック"/>
      <scheme val="minor"/>
    </font>
    <font>
      <b/>
      <i/>
      <sz val="12"/>
      <color theme="0" tint="-0.34998626667073579"/>
      <name val="ＭＳ Ｐゴシック"/>
      <family val="2"/>
      <scheme val="minor"/>
    </font>
    <font>
      <b/>
      <i/>
      <sz val="12"/>
      <color theme="0" tint="-0.499984740745262"/>
      <name val="ＭＳ Ｐゴシック"/>
      <family val="2"/>
      <scheme val="minor"/>
    </font>
    <font>
      <b/>
      <i/>
      <sz val="14"/>
      <color theme="0" tint="-0.249977111117893"/>
      <name val="ＭＳ Ｐゴシック"/>
      <family val="2"/>
      <scheme val="minor"/>
    </font>
    <font>
      <b/>
      <i/>
      <sz val="12"/>
      <color theme="0" tint="-0.249977111117893"/>
      <name val="ＭＳ Ｐゴシック"/>
      <family val="2"/>
      <scheme val="minor"/>
    </font>
    <font>
      <i/>
      <sz val="12"/>
      <color theme="0" tint="-0.34998626667073579"/>
      <name val="ＭＳ Ｐゴシック"/>
      <family val="2"/>
      <scheme val="minor"/>
    </font>
    <font>
      <i/>
      <sz val="12"/>
      <color theme="0" tint="-0.499984740745262"/>
      <name val="ＭＳ Ｐゴシック"/>
      <family val="2"/>
      <scheme val="minor"/>
    </font>
    <font>
      <i/>
      <sz val="12"/>
      <color theme="1"/>
      <name val="ＭＳ Ｐゴシック"/>
      <scheme val="minor"/>
    </font>
    <font>
      <i/>
      <sz val="12"/>
      <color theme="1"/>
      <name val="ＭＳ Ｐゴシック"/>
      <family val="2"/>
      <scheme val="minor"/>
    </font>
    <font>
      <i/>
      <sz val="12"/>
      <color theme="0" tint="-0.249977111117893"/>
      <name val="ＭＳ Ｐゴシック"/>
      <family val="2"/>
      <scheme val="minor"/>
    </font>
    <font>
      <b/>
      <i/>
      <sz val="14"/>
      <color theme="0" tint="-0.499984740745262"/>
      <name val="ＭＳ Ｐゴシック"/>
      <scheme val="minor"/>
    </font>
    <font>
      <i/>
      <sz val="12"/>
      <name val="ＭＳ Ｐゴシック"/>
      <scheme val="minor"/>
    </font>
    <font>
      <i/>
      <sz val="12"/>
      <name val="ＭＳ Ｐゴシック"/>
      <family val="2"/>
      <scheme val="minor"/>
    </font>
    <font>
      <b/>
      <i/>
      <sz val="14"/>
      <color theme="0" tint="-0.249977111117893"/>
      <name val="ＭＳ Ｐゴシック"/>
      <scheme val="minor"/>
    </font>
    <font>
      <b/>
      <sz val="14"/>
      <name val="ＭＳ Ｐゴシック"/>
      <family val="2"/>
      <scheme val="minor"/>
    </font>
    <font>
      <strike/>
      <sz val="12"/>
      <color rgb="FFFF0000"/>
      <name val="ＭＳ Ｐゴシック"/>
      <family val="2"/>
      <scheme val="minor"/>
    </font>
    <font>
      <b/>
      <sz val="14"/>
      <color indexed="81"/>
      <name val="ＭＳ Ｐゴシック"/>
      <family val="2"/>
    </font>
    <font>
      <b/>
      <sz val="9"/>
      <color indexed="81"/>
      <name val="굴림"/>
      <family val="3"/>
      <charset val="129"/>
    </font>
    <font>
      <b/>
      <sz val="12"/>
      <color rgb="FF000000"/>
      <name val="ＭＳ Ｐゴシック"/>
      <family val="2"/>
      <scheme val="minor"/>
    </font>
    <font>
      <strike/>
      <sz val="12"/>
      <color theme="1" tint="0.34998626667073579"/>
      <name val="ＭＳ Ｐゴシック"/>
      <family val="3"/>
      <charset val="129"/>
      <scheme val="minor"/>
    </font>
    <font>
      <strike/>
      <sz val="12"/>
      <color theme="1" tint="0.34998626667073579"/>
      <name val="ＭＳ Ｐゴシック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7E7AD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0">
    <xf numFmtId="0" fontId="0" fillId="0" borderId="0" xfId="0"/>
    <xf numFmtId="0" fontId="0" fillId="0" borderId="0" xfId="0" quotePrefix="1"/>
    <xf numFmtId="0" fontId="3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1"/>
    <xf numFmtId="0" fontId="1" fillId="0" borderId="1" xfId="1" applyBorder="1"/>
    <xf numFmtId="0" fontId="3" fillId="0" borderId="1" xfId="1" applyFont="1" applyBorder="1"/>
    <xf numFmtId="0" fontId="0" fillId="0" borderId="0" xfId="1" applyFont="1"/>
    <xf numFmtId="0" fontId="4" fillId="0" borderId="0" xfId="0" quotePrefix="1" applyFont="1"/>
    <xf numFmtId="0" fontId="5" fillId="0" borderId="1" xfId="1" applyFont="1" applyBorder="1"/>
    <xf numFmtId="0" fontId="11" fillId="0" borderId="1" xfId="1" applyFont="1" applyBorder="1"/>
    <xf numFmtId="0" fontId="5" fillId="0" borderId="0" xfId="1" applyFont="1" applyBorder="1"/>
    <xf numFmtId="0" fontId="11" fillId="0" borderId="0" xfId="1" applyFont="1" applyBorder="1"/>
    <xf numFmtId="0" fontId="3" fillId="0" borderId="0" xfId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wrapText="1"/>
    </xf>
    <xf numFmtId="0" fontId="4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3" borderId="0" xfId="0" applyFill="1"/>
    <xf numFmtId="0" fontId="12" fillId="0" borderId="0" xfId="0" applyFont="1"/>
    <xf numFmtId="0" fontId="5" fillId="0" borderId="0" xfId="0" quotePrefix="1" applyFont="1" applyAlignment="1">
      <alignment wrapText="1"/>
    </xf>
    <xf numFmtId="0" fontId="16" fillId="0" borderId="0" xfId="0" applyFont="1" applyAlignment="1">
      <alignment wrapText="1"/>
    </xf>
    <xf numFmtId="0" fontId="13" fillId="0" borderId="0" xfId="0" quotePrefix="1" applyFont="1" applyAlignment="1">
      <alignment wrapText="1"/>
    </xf>
    <xf numFmtId="0" fontId="13" fillId="0" borderId="0" xfId="0" quotePrefix="1" applyFont="1" applyFill="1" applyAlignment="1">
      <alignment wrapText="1"/>
    </xf>
    <xf numFmtId="0" fontId="17" fillId="0" borderId="0" xfId="0" quotePrefix="1" applyFont="1" applyFill="1" applyAlignment="1">
      <alignment wrapText="1"/>
    </xf>
    <xf numFmtId="0" fontId="17" fillId="0" borderId="0" xfId="0" applyFont="1" applyFill="1" applyAlignment="1">
      <alignment wrapText="1"/>
    </xf>
    <xf numFmtId="0" fontId="18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19" fillId="0" borderId="0" xfId="0" applyFont="1" applyFill="1" applyAlignment="1">
      <alignment wrapText="1"/>
    </xf>
    <xf numFmtId="0" fontId="20" fillId="0" borderId="0" xfId="0" applyFont="1" applyFill="1" applyAlignment="1">
      <alignment wrapText="1"/>
    </xf>
    <xf numFmtId="0" fontId="0" fillId="0" borderId="0" xfId="0" applyFont="1"/>
    <xf numFmtId="0" fontId="3" fillId="3" borderId="0" xfId="0" applyFont="1" applyFill="1"/>
    <xf numFmtId="0" fontId="21" fillId="0" borderId="0" xfId="0" applyFont="1"/>
    <xf numFmtId="0" fontId="3" fillId="4" borderId="0" xfId="0" applyFont="1" applyFill="1"/>
    <xf numFmtId="0" fontId="0" fillId="0" borderId="0" xfId="0" quotePrefix="1" applyFill="1" applyAlignment="1">
      <alignment wrapText="1"/>
    </xf>
    <xf numFmtId="0" fontId="5" fillId="0" borderId="0" xfId="0" quotePrefix="1" applyFont="1" applyFill="1" applyAlignment="1">
      <alignment wrapText="1"/>
    </xf>
    <xf numFmtId="0" fontId="0" fillId="0" borderId="1" xfId="0" applyBorder="1"/>
    <xf numFmtId="0" fontId="4" fillId="0" borderId="0" xfId="0" applyFont="1" applyFill="1"/>
    <xf numFmtId="0" fontId="13" fillId="0" borderId="0" xfId="0" applyFont="1" applyFill="1"/>
    <xf numFmtId="0" fontId="4" fillId="0" borderId="0" xfId="0" applyFont="1" applyFill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5" fillId="0" borderId="6" xfId="0" applyFont="1" applyBorder="1"/>
    <xf numFmtId="0" fontId="0" fillId="0" borderId="6" xfId="0" applyBorder="1"/>
    <xf numFmtId="0" fontId="17" fillId="0" borderId="0" xfId="0" applyFont="1" applyBorder="1"/>
    <xf numFmtId="0" fontId="17" fillId="0" borderId="6" xfId="0" applyFont="1" applyBorder="1"/>
    <xf numFmtId="0" fontId="5" fillId="0" borderId="5" xfId="0" applyFont="1" applyBorder="1"/>
    <xf numFmtId="0" fontId="16" fillId="0" borderId="5" xfId="0" applyFont="1" applyBorder="1"/>
    <xf numFmtId="0" fontId="16" fillId="0" borderId="0" xfId="0" applyFont="1" applyBorder="1"/>
    <xf numFmtId="0" fontId="16" fillId="0" borderId="6" xfId="0" applyFont="1" applyBorder="1"/>
    <xf numFmtId="0" fontId="4" fillId="0" borderId="6" xfId="0" applyFont="1" applyBorder="1"/>
    <xf numFmtId="0" fontId="24" fillId="2" borderId="7" xfId="0" applyFont="1" applyFill="1" applyBorder="1"/>
    <xf numFmtId="0" fontId="24" fillId="2" borderId="8" xfId="0" applyFont="1" applyFill="1" applyBorder="1"/>
    <xf numFmtId="0" fontId="24" fillId="2" borderId="9" xfId="0" applyFont="1" applyFill="1" applyBorder="1"/>
    <xf numFmtId="0" fontId="25" fillId="2" borderId="9" xfId="0" applyFont="1" applyFill="1" applyBorder="1"/>
    <xf numFmtId="0" fontId="12" fillId="0" borderId="6" xfId="0" applyFont="1" applyBorder="1"/>
    <xf numFmtId="0" fontId="3" fillId="0" borderId="6" xfId="0" applyFont="1" applyBorder="1"/>
    <xf numFmtId="0" fontId="26" fillId="0" borderId="0" xfId="0" applyFont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0" borderId="0" xfId="0" applyAlignment="1"/>
    <xf numFmtId="14" fontId="0" fillId="0" borderId="0" xfId="0" applyNumberFormat="1" applyAlignment="1"/>
    <xf numFmtId="0" fontId="0" fillId="0" borderId="0" xfId="0" applyFont="1" applyAlignment="1"/>
    <xf numFmtId="0" fontId="0" fillId="0" borderId="0" xfId="0" applyFont="1" applyFill="1" applyAlignment="1"/>
    <xf numFmtId="0" fontId="0" fillId="4" borderId="0" xfId="0" applyFont="1" applyFill="1"/>
    <xf numFmtId="0" fontId="0" fillId="4" borderId="0" xfId="0" applyFill="1"/>
    <xf numFmtId="0" fontId="0" fillId="0" borderId="0" xfId="0" applyFont="1" applyFill="1" applyBorder="1" applyAlignment="1">
      <alignment wrapText="1"/>
    </xf>
    <xf numFmtId="0" fontId="0" fillId="0" borderId="0" xfId="0" quotePrefix="1" applyFill="1" applyBorder="1" applyAlignment="1">
      <alignment wrapText="1"/>
    </xf>
    <xf numFmtId="0" fontId="6" fillId="0" borderId="0" xfId="0" applyFont="1"/>
    <xf numFmtId="0" fontId="17" fillId="7" borderId="0" xfId="0" quotePrefix="1" applyFont="1" applyFill="1" applyAlignment="1">
      <alignment wrapText="1"/>
    </xf>
    <xf numFmtId="0" fontId="13" fillId="7" borderId="0" xfId="0" applyFont="1" applyFill="1" applyAlignment="1">
      <alignment wrapText="1"/>
    </xf>
    <xf numFmtId="0" fontId="0" fillId="7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0" fillId="7" borderId="0" xfId="0" quotePrefix="1" applyFill="1" applyAlignment="1">
      <alignment wrapText="1"/>
    </xf>
    <xf numFmtId="0" fontId="0" fillId="7" borderId="0" xfId="0" applyFill="1" applyAlignment="1">
      <alignment wrapText="1"/>
    </xf>
    <xf numFmtId="0" fontId="0" fillId="7" borderId="10" xfId="0" quotePrefix="1" applyFill="1" applyBorder="1" applyAlignment="1">
      <alignment wrapText="1"/>
    </xf>
    <xf numFmtId="0" fontId="0" fillId="7" borderId="11" xfId="0" quotePrefix="1" applyFill="1" applyBorder="1" applyAlignment="1">
      <alignment wrapText="1"/>
    </xf>
    <xf numFmtId="0" fontId="13" fillId="7" borderId="11" xfId="0" applyFont="1" applyFill="1" applyBorder="1" applyAlignment="1">
      <alignment wrapText="1"/>
    </xf>
    <xf numFmtId="0" fontId="0" fillId="7" borderId="11" xfId="0" applyFont="1" applyFill="1" applyBorder="1" applyAlignment="1">
      <alignment wrapText="1"/>
    </xf>
    <xf numFmtId="0" fontId="0" fillId="7" borderId="11" xfId="0" applyFill="1" applyBorder="1" applyAlignment="1">
      <alignment wrapText="1"/>
    </xf>
    <xf numFmtId="0" fontId="0" fillId="7" borderId="12" xfId="0" applyFill="1" applyBorder="1" applyAlignment="1">
      <alignment wrapText="1"/>
    </xf>
    <xf numFmtId="0" fontId="0" fillId="7" borderId="13" xfId="0" quotePrefix="1" applyFill="1" applyBorder="1" applyAlignment="1">
      <alignment wrapText="1"/>
    </xf>
    <xf numFmtId="0" fontId="0" fillId="7" borderId="0" xfId="0" quotePrefix="1" applyFill="1" applyBorder="1" applyAlignment="1">
      <alignment wrapText="1"/>
    </xf>
    <xf numFmtId="0" fontId="13" fillId="7" borderId="0" xfId="0" applyFont="1" applyFill="1" applyBorder="1" applyAlignment="1">
      <alignment wrapText="1"/>
    </xf>
    <xf numFmtId="0" fontId="0" fillId="7" borderId="0" xfId="0" applyFont="1" applyFill="1" applyBorder="1" applyAlignment="1">
      <alignment wrapText="1"/>
    </xf>
    <xf numFmtId="0" fontId="17" fillId="7" borderId="0" xfId="0" applyFont="1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0" fillId="7" borderId="14" xfId="0" applyFill="1" applyBorder="1" applyAlignment="1">
      <alignment wrapText="1"/>
    </xf>
    <xf numFmtId="0" fontId="0" fillId="7" borderId="15" xfId="0" quotePrefix="1" applyFill="1" applyBorder="1" applyAlignment="1">
      <alignment wrapText="1"/>
    </xf>
    <xf numFmtId="0" fontId="0" fillId="7" borderId="16" xfId="0" quotePrefix="1" applyFill="1" applyBorder="1" applyAlignment="1">
      <alignment wrapText="1"/>
    </xf>
    <xf numFmtId="0" fontId="13" fillId="7" borderId="16" xfId="0" applyFont="1" applyFill="1" applyBorder="1" applyAlignment="1">
      <alignment wrapText="1"/>
    </xf>
    <xf numFmtId="0" fontId="0" fillId="7" borderId="16" xfId="0" applyFont="1" applyFill="1" applyBorder="1" applyAlignment="1">
      <alignment wrapText="1"/>
    </xf>
    <xf numFmtId="0" fontId="17" fillId="7" borderId="16" xfId="0" applyFont="1" applyFill="1" applyBorder="1" applyAlignment="1">
      <alignment wrapText="1"/>
    </xf>
    <xf numFmtId="0" fontId="0" fillId="7" borderId="16" xfId="0" applyFill="1" applyBorder="1" applyAlignment="1">
      <alignment wrapText="1"/>
    </xf>
    <xf numFmtId="0" fontId="0" fillId="7" borderId="17" xfId="0" applyFill="1" applyBorder="1" applyAlignment="1">
      <alignment wrapText="1"/>
    </xf>
    <xf numFmtId="0" fontId="13" fillId="7" borderId="0" xfId="0" quotePrefix="1" applyFont="1" applyFill="1" applyAlignment="1">
      <alignment wrapText="1"/>
    </xf>
    <xf numFmtId="0" fontId="17" fillId="7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13" fillId="0" borderId="0" xfId="0" quotePrefix="1" applyFont="1" applyFill="1" applyBorder="1" applyAlignment="1">
      <alignment wrapText="1"/>
    </xf>
    <xf numFmtId="0" fontId="13" fillId="7" borderId="0" xfId="0" quotePrefix="1" applyFont="1" applyFill="1" applyBorder="1" applyAlignment="1">
      <alignment wrapText="1"/>
    </xf>
    <xf numFmtId="0" fontId="0" fillId="0" borderId="0" xfId="0" applyFont="1" applyFill="1" applyBorder="1"/>
    <xf numFmtId="0" fontId="4" fillId="0" borderId="0" xfId="0" applyFont="1" applyBorder="1"/>
    <xf numFmtId="0" fontId="0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5" fillId="7" borderId="0" xfId="0" quotePrefix="1" applyFont="1" applyFill="1" applyAlignment="1">
      <alignment wrapText="1"/>
    </xf>
    <xf numFmtId="0" fontId="20" fillId="7" borderId="0" xfId="0" applyFont="1" applyFill="1" applyAlignment="1">
      <alignment wrapText="1"/>
    </xf>
    <xf numFmtId="0" fontId="23" fillId="7" borderId="0" xfId="0" quotePrefix="1" applyFont="1" applyFill="1" applyAlignment="1">
      <alignment wrapText="1"/>
    </xf>
    <xf numFmtId="0" fontId="12" fillId="7" borderId="0" xfId="0" applyFont="1" applyFill="1"/>
    <xf numFmtId="0" fontId="3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wrapText="1"/>
    </xf>
    <xf numFmtId="0" fontId="13" fillId="0" borderId="1" xfId="0" quotePrefix="1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6" fillId="0" borderId="1" xfId="0" applyFont="1" applyBorder="1" applyAlignment="1">
      <alignment wrapText="1"/>
    </xf>
    <xf numFmtId="0" fontId="0" fillId="0" borderId="1" xfId="0" applyBorder="1" applyAlignment="1"/>
    <xf numFmtId="0" fontId="13" fillId="0" borderId="1" xfId="0" quotePrefix="1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quotePrefix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17" fillId="0" borderId="1" xfId="0" quotePrefix="1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0" borderId="1" xfId="0" quotePrefix="1" applyFill="1" applyBorder="1" applyAlignment="1">
      <alignment wrapText="1"/>
    </xf>
    <xf numFmtId="0" fontId="5" fillId="0" borderId="1" xfId="0" quotePrefix="1" applyFont="1" applyFill="1" applyBorder="1" applyAlignment="1">
      <alignment wrapText="1"/>
    </xf>
    <xf numFmtId="0" fontId="5" fillId="0" borderId="1" xfId="0" quotePrefix="1" applyFont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8" fillId="0" borderId="0" xfId="0" quotePrefix="1" applyFont="1"/>
    <xf numFmtId="0" fontId="27" fillId="0" borderId="0" xfId="0" applyFont="1"/>
    <xf numFmtId="0" fontId="26" fillId="0" borderId="0" xfId="0" applyFont="1" applyFill="1"/>
    <xf numFmtId="0" fontId="28" fillId="2" borderId="9" xfId="0" applyFont="1" applyFill="1" applyBorder="1"/>
    <xf numFmtId="0" fontId="28" fillId="2" borderId="8" xfId="0" applyFont="1" applyFill="1" applyBorder="1"/>
    <xf numFmtId="0" fontId="28" fillId="2" borderId="7" xfId="0" applyFont="1" applyFill="1" applyBorder="1"/>
    <xf numFmtId="0" fontId="29" fillId="2" borderId="9" xfId="0" applyFont="1" applyFill="1" applyBorder="1"/>
    <xf numFmtId="0" fontId="30" fillId="2" borderId="9" xfId="0" applyFont="1" applyFill="1" applyBorder="1"/>
    <xf numFmtId="0" fontId="30" fillId="2" borderId="8" xfId="0" applyFont="1" applyFill="1" applyBorder="1"/>
    <xf numFmtId="0" fontId="30" fillId="2" borderId="7" xfId="0" applyFont="1" applyFill="1" applyBorder="1"/>
    <xf numFmtId="0" fontId="28" fillId="0" borderId="9" xfId="0" applyFont="1" applyFill="1" applyBorder="1"/>
    <xf numFmtId="0" fontId="28" fillId="0" borderId="8" xfId="0" applyFont="1" applyFill="1" applyBorder="1"/>
    <xf numFmtId="0" fontId="28" fillId="0" borderId="7" xfId="0" applyFont="1" applyFill="1" applyBorder="1"/>
    <xf numFmtId="0" fontId="31" fillId="0" borderId="0" xfId="0" applyFont="1" applyFill="1"/>
    <xf numFmtId="0" fontId="32" fillId="0" borderId="6" xfId="0" applyFont="1" applyBorder="1"/>
    <xf numFmtId="0" fontId="32" fillId="0" borderId="0" xfId="0" applyFont="1" applyBorder="1"/>
    <xf numFmtId="0" fontId="32" fillId="0" borderId="5" xfId="0" applyFont="1" applyBorder="1"/>
    <xf numFmtId="0" fontId="20" fillId="0" borderId="6" xfId="0" applyFont="1" applyBorder="1"/>
    <xf numFmtId="0" fontId="18" fillId="0" borderId="0" xfId="0" applyFont="1" applyBorder="1"/>
    <xf numFmtId="0" fontId="18" fillId="0" borderId="5" xfId="0" applyFont="1" applyBorder="1"/>
    <xf numFmtId="0" fontId="33" fillId="0" borderId="6" xfId="0" applyFont="1" applyBorder="1"/>
    <xf numFmtId="0" fontId="33" fillId="0" borderId="0" xfId="0" applyFont="1" applyBorder="1"/>
    <xf numFmtId="0" fontId="33" fillId="0" borderId="5" xfId="0" applyFont="1" applyBorder="1"/>
    <xf numFmtId="0" fontId="32" fillId="0" borderId="6" xfId="0" applyFont="1" applyFill="1" applyBorder="1"/>
    <xf numFmtId="0" fontId="32" fillId="0" borderId="0" xfId="0" applyFont="1" applyFill="1" applyBorder="1"/>
    <xf numFmtId="0" fontId="32" fillId="0" borderId="5" xfId="0" applyFont="1" applyFill="1" applyBorder="1"/>
    <xf numFmtId="0" fontId="34" fillId="0" borderId="9" xfId="0" applyFont="1" applyFill="1" applyBorder="1"/>
    <xf numFmtId="0" fontId="34" fillId="0" borderId="8" xfId="0" applyFont="1" applyFill="1" applyBorder="1"/>
    <xf numFmtId="0" fontId="34" fillId="0" borderId="7" xfId="0" applyFont="1" applyFill="1" applyBorder="1"/>
    <xf numFmtId="0" fontId="18" fillId="0" borderId="6" xfId="0" applyFont="1" applyBorder="1"/>
    <xf numFmtId="0" fontId="35" fillId="0" borderId="6" xfId="0" applyFont="1" applyFill="1" applyBorder="1"/>
    <xf numFmtId="0" fontId="35" fillId="0" borderId="0" xfId="0" applyFont="1" applyFill="1" applyBorder="1"/>
    <xf numFmtId="0" fontId="35" fillId="0" borderId="5" xfId="0" applyFont="1" applyFill="1" applyBorder="1"/>
    <xf numFmtId="0" fontId="36" fillId="0" borderId="6" xfId="0" applyFont="1" applyFill="1" applyBorder="1"/>
    <xf numFmtId="0" fontId="36" fillId="0" borderId="0" xfId="0" applyFont="1" applyFill="1" applyBorder="1"/>
    <xf numFmtId="0" fontId="36" fillId="0" borderId="5" xfId="0" applyFont="1" applyFill="1" applyBorder="1"/>
    <xf numFmtId="0" fontId="26" fillId="0" borderId="6" xfId="0" applyFont="1" applyFill="1" applyBorder="1"/>
    <xf numFmtId="0" fontId="13" fillId="0" borderId="6" xfId="0" applyFont="1" applyBorder="1"/>
    <xf numFmtId="0" fontId="0" fillId="0" borderId="0" xfId="0" applyFont="1" applyBorder="1"/>
    <xf numFmtId="0" fontId="0" fillId="0" borderId="5" xfId="0" applyFont="1" applyBorder="1"/>
    <xf numFmtId="0" fontId="13" fillId="0" borderId="6" xfId="0" applyFont="1" applyFill="1" applyBorder="1"/>
    <xf numFmtId="0" fontId="0" fillId="0" borderId="5" xfId="0" applyFont="1" applyFill="1" applyBorder="1"/>
    <xf numFmtId="0" fontId="13" fillId="3" borderId="6" xfId="0" applyFont="1" applyFill="1" applyBorder="1"/>
    <xf numFmtId="0" fontId="37" fillId="0" borderId="6" xfId="0" applyFont="1" applyBorder="1"/>
    <xf numFmtId="0" fontId="37" fillId="0" borderId="0" xfId="0" applyFont="1" applyBorder="1"/>
    <xf numFmtId="0" fontId="37" fillId="0" borderId="5" xfId="0" applyFont="1" applyBorder="1"/>
    <xf numFmtId="0" fontId="37" fillId="0" borderId="6" xfId="0" applyFont="1" applyFill="1" applyBorder="1"/>
    <xf numFmtId="0" fontId="37" fillId="0" borderId="0" xfId="0" applyFont="1" applyFill="1" applyBorder="1"/>
    <xf numFmtId="0" fontId="37" fillId="3" borderId="6" xfId="0" applyFont="1" applyFill="1" applyBorder="1"/>
    <xf numFmtId="0" fontId="37" fillId="0" borderId="5" xfId="0" applyFont="1" applyFill="1" applyBorder="1"/>
    <xf numFmtId="0" fontId="38" fillId="0" borderId="6" xfId="0" applyFont="1" applyBorder="1"/>
    <xf numFmtId="0" fontId="39" fillId="0" borderId="0" xfId="0" applyFont="1" applyBorder="1"/>
    <xf numFmtId="0" fontId="39" fillId="0" borderId="5" xfId="0" applyFont="1" applyBorder="1"/>
    <xf numFmtId="0" fontId="0" fillId="0" borderId="0" xfId="0" applyFill="1" applyBorder="1"/>
    <xf numFmtId="0" fontId="0" fillId="0" borderId="5" xfId="0" applyFill="1" applyBorder="1"/>
    <xf numFmtId="0" fontId="40" fillId="0" borderId="6" xfId="0" applyFont="1" applyFill="1" applyBorder="1"/>
    <xf numFmtId="0" fontId="40" fillId="0" borderId="0" xfId="0" applyFont="1" applyFill="1" applyBorder="1"/>
    <xf numFmtId="0" fontId="40" fillId="0" borderId="5" xfId="0" applyFont="1" applyFill="1" applyBorder="1"/>
    <xf numFmtId="0" fontId="40" fillId="0" borderId="4" xfId="0" applyFont="1" applyFill="1" applyBorder="1"/>
    <xf numFmtId="0" fontId="40" fillId="0" borderId="3" xfId="0" applyFont="1" applyFill="1" applyBorder="1"/>
    <xf numFmtId="0" fontId="40" fillId="0" borderId="2" xfId="0" applyFont="1" applyFill="1" applyBorder="1"/>
    <xf numFmtId="0" fontId="17" fillId="0" borderId="5" xfId="0" applyFont="1" applyBorder="1"/>
    <xf numFmtId="0" fontId="5" fillId="0" borderId="0" xfId="0" applyFont="1" applyBorder="1"/>
    <xf numFmtId="0" fontId="0" fillId="0" borderId="6" xfId="0" applyFont="1" applyBorder="1"/>
    <xf numFmtId="0" fontId="37" fillId="0" borderId="4" xfId="0" applyFont="1" applyBorder="1"/>
    <xf numFmtId="0" fontId="37" fillId="0" borderId="3" xfId="0" applyFont="1" applyBorder="1"/>
    <xf numFmtId="0" fontId="37" fillId="0" borderId="2" xfId="0" applyFont="1" applyBorder="1"/>
    <xf numFmtId="0" fontId="31" fillId="0" borderId="0" xfId="0" applyFont="1"/>
    <xf numFmtId="0" fontId="34" fillId="2" borderId="9" xfId="0" applyFont="1" applyFill="1" applyBorder="1"/>
    <xf numFmtId="0" fontId="34" fillId="2" borderId="8" xfId="0" applyFont="1" applyFill="1" applyBorder="1"/>
    <xf numFmtId="0" fontId="34" fillId="2" borderId="7" xfId="0" applyFont="1" applyFill="1" applyBorder="1"/>
    <xf numFmtId="0" fontId="41" fillId="2" borderId="9" xfId="0" applyFont="1" applyFill="1" applyBorder="1"/>
    <xf numFmtId="0" fontId="35" fillId="0" borderId="6" xfId="0" applyFont="1" applyBorder="1"/>
    <xf numFmtId="0" fontId="35" fillId="0" borderId="0" xfId="0" applyFont="1" applyBorder="1"/>
    <xf numFmtId="0" fontId="35" fillId="0" borderId="5" xfId="0" applyFont="1" applyBorder="1"/>
    <xf numFmtId="0" fontId="19" fillId="0" borderId="6" xfId="0" applyFont="1" applyBorder="1"/>
    <xf numFmtId="0" fontId="19" fillId="0" borderId="0" xfId="0" applyFont="1" applyBorder="1"/>
    <xf numFmtId="0" fontId="40" fillId="0" borderId="6" xfId="0" applyFont="1" applyBorder="1"/>
    <xf numFmtId="0" fontId="40" fillId="0" borderId="0" xfId="0" applyFont="1" applyBorder="1"/>
    <xf numFmtId="0" fontId="40" fillId="0" borderId="5" xfId="0" applyFont="1" applyBorder="1"/>
    <xf numFmtId="0" fontId="42" fillId="0" borderId="6" xfId="0" applyFont="1" applyBorder="1"/>
    <xf numFmtId="0" fontId="43" fillId="0" borderId="0" xfId="0" applyFont="1" applyBorder="1"/>
    <xf numFmtId="0" fontId="43" fillId="0" borderId="5" xfId="0" applyFont="1" applyBorder="1"/>
    <xf numFmtId="0" fontId="37" fillId="0" borderId="0" xfId="0" applyFont="1"/>
    <xf numFmtId="0" fontId="40" fillId="0" borderId="4" xfId="0" applyFont="1" applyBorder="1"/>
    <xf numFmtId="0" fontId="40" fillId="0" borderId="3" xfId="0" applyFont="1" applyBorder="1"/>
    <xf numFmtId="0" fontId="40" fillId="0" borderId="2" xfId="0" applyFont="1" applyBorder="1"/>
    <xf numFmtId="0" fontId="13" fillId="8" borderId="6" xfId="0" applyFont="1" applyFill="1" applyBorder="1"/>
    <xf numFmtId="0" fontId="0" fillId="0" borderId="6" xfId="0" applyFill="1" applyBorder="1"/>
    <xf numFmtId="0" fontId="19" fillId="0" borderId="6" xfId="0" applyFont="1" applyFill="1" applyBorder="1"/>
    <xf numFmtId="0" fontId="19" fillId="0" borderId="0" xfId="0" applyFont="1" applyFill="1" applyBorder="1"/>
    <xf numFmtId="0" fontId="19" fillId="0" borderId="5" xfId="0" applyFont="1" applyFill="1" applyBorder="1"/>
    <xf numFmtId="0" fontId="17" fillId="0" borderId="6" xfId="0" applyFont="1" applyFill="1" applyBorder="1"/>
    <xf numFmtId="0" fontId="17" fillId="0" borderId="0" xfId="0" applyFont="1" applyFill="1" applyBorder="1"/>
    <xf numFmtId="0" fontId="17" fillId="0" borderId="5" xfId="0" applyFont="1" applyFill="1" applyBorder="1"/>
    <xf numFmtId="0" fontId="37" fillId="8" borderId="6" xfId="0" applyFont="1" applyFill="1" applyBorder="1"/>
    <xf numFmtId="0" fontId="36" fillId="0" borderId="4" xfId="0" applyFont="1" applyBorder="1"/>
    <xf numFmtId="0" fontId="36" fillId="0" borderId="3" xfId="0" applyFont="1" applyBorder="1"/>
    <xf numFmtId="0" fontId="36" fillId="0" borderId="2" xfId="0" applyFont="1" applyBorder="1"/>
    <xf numFmtId="0" fontId="36" fillId="0" borderId="6" xfId="0" applyFont="1" applyBorder="1"/>
    <xf numFmtId="0" fontId="36" fillId="0" borderId="0" xfId="0" applyFont="1" applyBorder="1"/>
    <xf numFmtId="0" fontId="36" fillId="0" borderId="5" xfId="0" applyFont="1" applyBorder="1"/>
    <xf numFmtId="0" fontId="5" fillId="0" borderId="6" xfId="0" applyFont="1" applyFill="1" applyBorder="1"/>
    <xf numFmtId="0" fontId="5" fillId="0" borderId="0" xfId="0" applyFont="1" applyFill="1" applyBorder="1"/>
    <xf numFmtId="0" fontId="44" fillId="2" borderId="9" xfId="0" applyFont="1" applyFill="1" applyBorder="1"/>
    <xf numFmtId="0" fontId="5" fillId="7" borderId="6" xfId="0" applyFont="1" applyFill="1" applyBorder="1"/>
    <xf numFmtId="0" fontId="5" fillId="7" borderId="0" xfId="0" applyFont="1" applyFill="1" applyBorder="1"/>
    <xf numFmtId="0" fontId="0" fillId="7" borderId="0" xfId="0" applyFill="1" applyBorder="1"/>
    <xf numFmtId="0" fontId="0" fillId="7" borderId="5" xfId="0" applyFill="1" applyBorder="1"/>
    <xf numFmtId="0" fontId="19" fillId="0" borderId="0" xfId="0" applyFont="1"/>
    <xf numFmtId="0" fontId="36" fillId="0" borderId="4" xfId="0" applyFont="1" applyFill="1" applyBorder="1"/>
    <xf numFmtId="0" fontId="36" fillId="0" borderId="3" xfId="0" applyFont="1" applyFill="1" applyBorder="1"/>
    <xf numFmtId="0" fontId="36" fillId="0" borderId="2" xfId="0" applyFont="1" applyFill="1" applyBorder="1"/>
    <xf numFmtId="0" fontId="19" fillId="0" borderId="4" xfId="0" applyFont="1" applyBorder="1"/>
    <xf numFmtId="0" fontId="19" fillId="0" borderId="3" xfId="0" applyFont="1" applyBorder="1"/>
    <xf numFmtId="0" fontId="19" fillId="0" borderId="2" xfId="0" applyFont="1" applyBorder="1"/>
    <xf numFmtId="0" fontId="45" fillId="2" borderId="9" xfId="0" applyFont="1" applyFill="1" applyBorder="1"/>
    <xf numFmtId="0" fontId="45" fillId="2" borderId="8" xfId="0" applyFont="1" applyFill="1" applyBorder="1"/>
    <xf numFmtId="0" fontId="45" fillId="2" borderId="7" xfId="0" applyFont="1" applyFill="1" applyBorder="1"/>
    <xf numFmtId="0" fontId="19" fillId="0" borderId="5" xfId="0" applyFont="1" applyBorder="1"/>
    <xf numFmtId="0" fontId="46" fillId="0" borderId="6" xfId="0" applyFont="1" applyBorder="1"/>
    <xf numFmtId="0" fontId="22" fillId="0" borderId="0" xfId="0" applyFont="1" applyBorder="1"/>
    <xf numFmtId="0" fontId="22" fillId="0" borderId="6" xfId="0" applyFont="1" applyBorder="1"/>
    <xf numFmtId="0" fontId="22" fillId="0" borderId="5" xfId="0" applyFont="1" applyBorder="1"/>
    <xf numFmtId="0" fontId="0" fillId="0" borderId="4" xfId="0" applyFont="1" applyBorder="1"/>
    <xf numFmtId="0" fontId="0" fillId="0" borderId="3" xfId="0" applyFont="1" applyBorder="1"/>
    <xf numFmtId="0" fontId="0" fillId="0" borderId="2" xfId="0" applyFont="1" applyBorder="1"/>
    <xf numFmtId="0" fontId="17" fillId="0" borderId="4" xfId="0" applyFont="1" applyBorder="1"/>
    <xf numFmtId="0" fontId="17" fillId="0" borderId="3" xfId="0" applyFont="1" applyBorder="1"/>
    <xf numFmtId="0" fontId="17" fillId="0" borderId="2" xfId="0" applyFont="1" applyBorder="1"/>
    <xf numFmtId="0" fontId="0" fillId="0" borderId="1" xfId="0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1" xfId="0" applyFill="1" applyBorder="1"/>
    <xf numFmtId="0" fontId="13" fillId="0" borderId="1" xfId="0" applyFont="1" applyFill="1" applyBorder="1" applyAlignment="1">
      <alignment wrapText="1"/>
    </xf>
    <xf numFmtId="0" fontId="0" fillId="9" borderId="0" xfId="0" quotePrefix="1" applyFill="1"/>
    <xf numFmtId="0" fontId="0" fillId="10" borderId="0" xfId="0" quotePrefix="1" applyFill="1"/>
    <xf numFmtId="0" fontId="22" fillId="0" borderId="0" xfId="0" applyFont="1"/>
    <xf numFmtId="0" fontId="0" fillId="11" borderId="1" xfId="0" quotePrefix="1" applyFill="1" applyBorder="1" applyAlignment="1">
      <alignment wrapText="1"/>
    </xf>
    <xf numFmtId="0" fontId="13" fillId="11" borderId="1" xfId="0" applyFont="1" applyFill="1" applyBorder="1" applyAlignment="1">
      <alignment wrapText="1"/>
    </xf>
    <xf numFmtId="0" fontId="0" fillId="11" borderId="1" xfId="0" applyFont="1" applyFill="1" applyBorder="1" applyAlignment="1">
      <alignment wrapText="1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12" borderId="0" xfId="0" quotePrefix="1" applyFill="1"/>
    <xf numFmtId="0" fontId="0" fillId="13" borderId="0" xfId="0" applyFill="1" applyAlignment="1"/>
    <xf numFmtId="0" fontId="0" fillId="0" borderId="0" xfId="0" applyFill="1"/>
    <xf numFmtId="0" fontId="0" fillId="13" borderId="0" xfId="0" applyFill="1"/>
    <xf numFmtId="0" fontId="4" fillId="0" borderId="0" xfId="0" applyFont="1"/>
    <xf numFmtId="0" fontId="0" fillId="11" borderId="0" xfId="0" applyFill="1" applyBorder="1" applyAlignment="1">
      <alignment wrapText="1"/>
    </xf>
    <xf numFmtId="49" fontId="49" fillId="14" borderId="18" xfId="0" applyNumberFormat="1" applyFont="1" applyFill="1" applyBorder="1" applyAlignment="1">
      <alignment horizontal="left" vertical="center" wrapText="1"/>
    </xf>
    <xf numFmtId="0" fontId="0" fillId="0" borderId="18" xfId="0" applyBorder="1" applyAlignment="1">
      <alignment horizontal="right" vertical="center"/>
    </xf>
    <xf numFmtId="1" fontId="0" fillId="0" borderId="18" xfId="0" applyNumberFormat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0" fillId="0" borderId="0" xfId="0" applyFont="1"/>
    <xf numFmtId="0" fontId="51" fillId="0" borderId="0" xfId="0" applyFont="1"/>
    <xf numFmtId="0" fontId="0" fillId="6" borderId="1" xfId="0" applyFill="1" applyBorder="1" applyAlignment="1">
      <alignment wrapText="1"/>
    </xf>
    <xf numFmtId="0" fontId="0" fillId="0" borderId="0" xfId="0" applyNumberFormat="1" applyFont="1"/>
    <xf numFmtId="0" fontId="19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/>
    <xf numFmtId="0" fontId="0" fillId="0" borderId="19" xfId="0" applyFill="1" applyBorder="1" applyAlignment="1"/>
    <xf numFmtId="0" fontId="3" fillId="12" borderId="0" xfId="0" applyFont="1" applyFill="1"/>
    <xf numFmtId="0" fontId="0" fillId="0" borderId="0" xfId="0" applyAlignment="1">
      <alignment horizont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[실험02.xlsx]실험200128!ﾋﾟﾎﾞｯﾄﾃｰﾌﾞﾙ6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실험200128!$E$52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실험200128!$D$53:$D$353</c:f>
              <c:strCache>
                <c:ptCount val="300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0.07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</c:v>
                </c:pt>
                <c:pt idx="27">
                  <c:v>0.29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</c:v>
                </c:pt>
                <c:pt idx="54">
                  <c:v>0.56</c:v>
                </c:pt>
                <c:pt idx="55">
                  <c:v>0.57</c:v>
                </c:pt>
                <c:pt idx="56">
                  <c:v>0.58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  <c:pt idx="99">
                  <c:v>1.01</c:v>
                </c:pt>
                <c:pt idx="100">
                  <c:v>1.02</c:v>
                </c:pt>
                <c:pt idx="101">
                  <c:v>1.03</c:v>
                </c:pt>
                <c:pt idx="102">
                  <c:v>1.04</c:v>
                </c:pt>
                <c:pt idx="103">
                  <c:v>1.05</c:v>
                </c:pt>
                <c:pt idx="104">
                  <c:v>1.06</c:v>
                </c:pt>
                <c:pt idx="105">
                  <c:v>1.07</c:v>
                </c:pt>
                <c:pt idx="106">
                  <c:v>1.08</c:v>
                </c:pt>
                <c:pt idx="107">
                  <c:v>1.09</c:v>
                </c:pt>
                <c:pt idx="108">
                  <c:v>1.1</c:v>
                </c:pt>
                <c:pt idx="109">
                  <c:v>1.11</c:v>
                </c:pt>
                <c:pt idx="110">
                  <c:v>1.12</c:v>
                </c:pt>
                <c:pt idx="111">
                  <c:v>1.13</c:v>
                </c:pt>
                <c:pt idx="112">
                  <c:v>1.14</c:v>
                </c:pt>
                <c:pt idx="113">
                  <c:v>1.15</c:v>
                </c:pt>
                <c:pt idx="114">
                  <c:v>1.16</c:v>
                </c:pt>
                <c:pt idx="115">
                  <c:v>1.17</c:v>
                </c:pt>
                <c:pt idx="116">
                  <c:v>1.18</c:v>
                </c:pt>
                <c:pt idx="117">
                  <c:v>1.19</c:v>
                </c:pt>
                <c:pt idx="118">
                  <c:v>1.2</c:v>
                </c:pt>
                <c:pt idx="119">
                  <c:v>1.21</c:v>
                </c:pt>
                <c:pt idx="120">
                  <c:v>1.22</c:v>
                </c:pt>
                <c:pt idx="121">
                  <c:v>1.23</c:v>
                </c:pt>
                <c:pt idx="122">
                  <c:v>1.24</c:v>
                </c:pt>
                <c:pt idx="123">
                  <c:v>1.25</c:v>
                </c:pt>
                <c:pt idx="124">
                  <c:v>1.26</c:v>
                </c:pt>
                <c:pt idx="125">
                  <c:v>1.27</c:v>
                </c:pt>
                <c:pt idx="126">
                  <c:v>1.28</c:v>
                </c:pt>
                <c:pt idx="127">
                  <c:v>1.29</c:v>
                </c:pt>
                <c:pt idx="128">
                  <c:v>1.3</c:v>
                </c:pt>
                <c:pt idx="129">
                  <c:v>1.31</c:v>
                </c:pt>
                <c:pt idx="130">
                  <c:v>1.32</c:v>
                </c:pt>
                <c:pt idx="131">
                  <c:v>1.33</c:v>
                </c:pt>
                <c:pt idx="132">
                  <c:v>1.34</c:v>
                </c:pt>
                <c:pt idx="133">
                  <c:v>1.35</c:v>
                </c:pt>
                <c:pt idx="134">
                  <c:v>1.36</c:v>
                </c:pt>
                <c:pt idx="135">
                  <c:v>1.37</c:v>
                </c:pt>
                <c:pt idx="136">
                  <c:v>1.38</c:v>
                </c:pt>
                <c:pt idx="137">
                  <c:v>1.39</c:v>
                </c:pt>
                <c:pt idx="138">
                  <c:v>1.4</c:v>
                </c:pt>
                <c:pt idx="139">
                  <c:v>1.41</c:v>
                </c:pt>
                <c:pt idx="140">
                  <c:v>1.42</c:v>
                </c:pt>
                <c:pt idx="141">
                  <c:v>1.43</c:v>
                </c:pt>
                <c:pt idx="142">
                  <c:v>1.44</c:v>
                </c:pt>
                <c:pt idx="143">
                  <c:v>1.45</c:v>
                </c:pt>
                <c:pt idx="144">
                  <c:v>1.46</c:v>
                </c:pt>
                <c:pt idx="145">
                  <c:v>1.47</c:v>
                </c:pt>
                <c:pt idx="146">
                  <c:v>1.48</c:v>
                </c:pt>
                <c:pt idx="147">
                  <c:v>1.49</c:v>
                </c:pt>
                <c:pt idx="148">
                  <c:v>1.5</c:v>
                </c:pt>
                <c:pt idx="149">
                  <c:v>1.51</c:v>
                </c:pt>
                <c:pt idx="150">
                  <c:v>1.52</c:v>
                </c:pt>
                <c:pt idx="151">
                  <c:v>1.53</c:v>
                </c:pt>
                <c:pt idx="152">
                  <c:v>1.54</c:v>
                </c:pt>
                <c:pt idx="153">
                  <c:v>1.55</c:v>
                </c:pt>
                <c:pt idx="154">
                  <c:v>1.56</c:v>
                </c:pt>
                <c:pt idx="155">
                  <c:v>1.57</c:v>
                </c:pt>
                <c:pt idx="156">
                  <c:v>1.58</c:v>
                </c:pt>
                <c:pt idx="157">
                  <c:v>1.59</c:v>
                </c:pt>
                <c:pt idx="158">
                  <c:v>1.6</c:v>
                </c:pt>
                <c:pt idx="159">
                  <c:v>1.61</c:v>
                </c:pt>
                <c:pt idx="160">
                  <c:v>1.62</c:v>
                </c:pt>
                <c:pt idx="161">
                  <c:v>1.63</c:v>
                </c:pt>
                <c:pt idx="162">
                  <c:v>1.64</c:v>
                </c:pt>
                <c:pt idx="163">
                  <c:v>1.65</c:v>
                </c:pt>
                <c:pt idx="164">
                  <c:v>1.66</c:v>
                </c:pt>
                <c:pt idx="165">
                  <c:v>1.67</c:v>
                </c:pt>
                <c:pt idx="166">
                  <c:v>1.68</c:v>
                </c:pt>
                <c:pt idx="167">
                  <c:v>1.69</c:v>
                </c:pt>
                <c:pt idx="168">
                  <c:v>1.7</c:v>
                </c:pt>
                <c:pt idx="169">
                  <c:v>1.71</c:v>
                </c:pt>
                <c:pt idx="170">
                  <c:v>1.72</c:v>
                </c:pt>
                <c:pt idx="171">
                  <c:v>1.73</c:v>
                </c:pt>
                <c:pt idx="172">
                  <c:v>1.74</c:v>
                </c:pt>
                <c:pt idx="173">
                  <c:v>1.75</c:v>
                </c:pt>
                <c:pt idx="174">
                  <c:v>1.76</c:v>
                </c:pt>
                <c:pt idx="175">
                  <c:v>1.77</c:v>
                </c:pt>
                <c:pt idx="176">
                  <c:v>1.78</c:v>
                </c:pt>
                <c:pt idx="177">
                  <c:v>1.79</c:v>
                </c:pt>
                <c:pt idx="178">
                  <c:v>1.8</c:v>
                </c:pt>
                <c:pt idx="179">
                  <c:v>1.81</c:v>
                </c:pt>
                <c:pt idx="180">
                  <c:v>1.82</c:v>
                </c:pt>
                <c:pt idx="181">
                  <c:v>1.83</c:v>
                </c:pt>
                <c:pt idx="182">
                  <c:v>1.84</c:v>
                </c:pt>
                <c:pt idx="183">
                  <c:v>1.85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1.89</c:v>
                </c:pt>
                <c:pt idx="188">
                  <c:v>1.9</c:v>
                </c:pt>
                <c:pt idx="189">
                  <c:v>1.91</c:v>
                </c:pt>
                <c:pt idx="190">
                  <c:v>1.92</c:v>
                </c:pt>
                <c:pt idx="191">
                  <c:v>1.93</c:v>
                </c:pt>
                <c:pt idx="192">
                  <c:v>1.94</c:v>
                </c:pt>
                <c:pt idx="193">
                  <c:v>1.95</c:v>
                </c:pt>
                <c:pt idx="194">
                  <c:v>1.96</c:v>
                </c:pt>
                <c:pt idx="195">
                  <c:v>1.97</c:v>
                </c:pt>
                <c:pt idx="196">
                  <c:v>1.98</c:v>
                </c:pt>
                <c:pt idx="197">
                  <c:v>1.99</c:v>
                </c:pt>
                <c:pt idx="198">
                  <c:v>2</c:v>
                </c:pt>
                <c:pt idx="199">
                  <c:v>2.01</c:v>
                </c:pt>
                <c:pt idx="200">
                  <c:v>2.02</c:v>
                </c:pt>
                <c:pt idx="201">
                  <c:v>2.03</c:v>
                </c:pt>
                <c:pt idx="202">
                  <c:v>2.04</c:v>
                </c:pt>
                <c:pt idx="203">
                  <c:v>2.05</c:v>
                </c:pt>
                <c:pt idx="204">
                  <c:v>2.06</c:v>
                </c:pt>
                <c:pt idx="205">
                  <c:v>2.07</c:v>
                </c:pt>
                <c:pt idx="206">
                  <c:v>2.08</c:v>
                </c:pt>
                <c:pt idx="207">
                  <c:v>2.09</c:v>
                </c:pt>
                <c:pt idx="208">
                  <c:v>2.1</c:v>
                </c:pt>
                <c:pt idx="209">
                  <c:v>2.11</c:v>
                </c:pt>
                <c:pt idx="210">
                  <c:v>2.12</c:v>
                </c:pt>
                <c:pt idx="211">
                  <c:v>2.13</c:v>
                </c:pt>
                <c:pt idx="212">
                  <c:v>2.14</c:v>
                </c:pt>
                <c:pt idx="213">
                  <c:v>2.15</c:v>
                </c:pt>
                <c:pt idx="214">
                  <c:v>2.16</c:v>
                </c:pt>
                <c:pt idx="215">
                  <c:v>2.17</c:v>
                </c:pt>
                <c:pt idx="216">
                  <c:v>2.18</c:v>
                </c:pt>
                <c:pt idx="217">
                  <c:v>2.19</c:v>
                </c:pt>
                <c:pt idx="218">
                  <c:v>2.2</c:v>
                </c:pt>
                <c:pt idx="219">
                  <c:v>2.21</c:v>
                </c:pt>
                <c:pt idx="220">
                  <c:v>2.22</c:v>
                </c:pt>
                <c:pt idx="221">
                  <c:v>2.23</c:v>
                </c:pt>
                <c:pt idx="222">
                  <c:v>2.24</c:v>
                </c:pt>
                <c:pt idx="223">
                  <c:v>2.25</c:v>
                </c:pt>
                <c:pt idx="224">
                  <c:v>2.26</c:v>
                </c:pt>
                <c:pt idx="225">
                  <c:v>2.27</c:v>
                </c:pt>
                <c:pt idx="226">
                  <c:v>2.28</c:v>
                </c:pt>
                <c:pt idx="227">
                  <c:v>2.29</c:v>
                </c:pt>
                <c:pt idx="228">
                  <c:v>2.3</c:v>
                </c:pt>
                <c:pt idx="229">
                  <c:v>2.31</c:v>
                </c:pt>
                <c:pt idx="230">
                  <c:v>2.32</c:v>
                </c:pt>
                <c:pt idx="231">
                  <c:v>2.33</c:v>
                </c:pt>
                <c:pt idx="232">
                  <c:v>2.34</c:v>
                </c:pt>
                <c:pt idx="233">
                  <c:v>2.35</c:v>
                </c:pt>
                <c:pt idx="234">
                  <c:v>2.36</c:v>
                </c:pt>
                <c:pt idx="235">
                  <c:v>2.38</c:v>
                </c:pt>
                <c:pt idx="236">
                  <c:v>2.41</c:v>
                </c:pt>
                <c:pt idx="237">
                  <c:v>2.43</c:v>
                </c:pt>
                <c:pt idx="238">
                  <c:v>2.45</c:v>
                </c:pt>
                <c:pt idx="239">
                  <c:v>2.46</c:v>
                </c:pt>
                <c:pt idx="240">
                  <c:v>2.47</c:v>
                </c:pt>
                <c:pt idx="241">
                  <c:v>2.48</c:v>
                </c:pt>
                <c:pt idx="242">
                  <c:v>2.5</c:v>
                </c:pt>
                <c:pt idx="243">
                  <c:v>2.51</c:v>
                </c:pt>
                <c:pt idx="244">
                  <c:v>2.53</c:v>
                </c:pt>
                <c:pt idx="245">
                  <c:v>2.55</c:v>
                </c:pt>
                <c:pt idx="246">
                  <c:v>2.58</c:v>
                </c:pt>
                <c:pt idx="247">
                  <c:v>2.6</c:v>
                </c:pt>
                <c:pt idx="248">
                  <c:v>2.62</c:v>
                </c:pt>
                <c:pt idx="249">
                  <c:v>2.63</c:v>
                </c:pt>
                <c:pt idx="250">
                  <c:v>2.64</c:v>
                </c:pt>
                <c:pt idx="251">
                  <c:v>2.65</c:v>
                </c:pt>
                <c:pt idx="252">
                  <c:v>2.66</c:v>
                </c:pt>
                <c:pt idx="253">
                  <c:v>2.69</c:v>
                </c:pt>
                <c:pt idx="254">
                  <c:v>2.7</c:v>
                </c:pt>
                <c:pt idx="255">
                  <c:v>2.73</c:v>
                </c:pt>
                <c:pt idx="256">
                  <c:v>2.74</c:v>
                </c:pt>
                <c:pt idx="257">
                  <c:v>2.77</c:v>
                </c:pt>
                <c:pt idx="258">
                  <c:v>2.78</c:v>
                </c:pt>
                <c:pt idx="259">
                  <c:v>2.79</c:v>
                </c:pt>
                <c:pt idx="260">
                  <c:v>2.8</c:v>
                </c:pt>
                <c:pt idx="261">
                  <c:v>2.83</c:v>
                </c:pt>
                <c:pt idx="262">
                  <c:v>2.84</c:v>
                </c:pt>
                <c:pt idx="263">
                  <c:v>2.85</c:v>
                </c:pt>
                <c:pt idx="264">
                  <c:v>2.86</c:v>
                </c:pt>
                <c:pt idx="265">
                  <c:v>2.88</c:v>
                </c:pt>
                <c:pt idx="266">
                  <c:v>2.91</c:v>
                </c:pt>
                <c:pt idx="267">
                  <c:v>2.93</c:v>
                </c:pt>
                <c:pt idx="268">
                  <c:v>2.94</c:v>
                </c:pt>
                <c:pt idx="269">
                  <c:v>2.95</c:v>
                </c:pt>
                <c:pt idx="270">
                  <c:v>3.06</c:v>
                </c:pt>
                <c:pt idx="271">
                  <c:v>3.1</c:v>
                </c:pt>
                <c:pt idx="272">
                  <c:v>3.14</c:v>
                </c:pt>
                <c:pt idx="273">
                  <c:v>3.15</c:v>
                </c:pt>
                <c:pt idx="274">
                  <c:v>3.16</c:v>
                </c:pt>
                <c:pt idx="275">
                  <c:v>3.17</c:v>
                </c:pt>
                <c:pt idx="276">
                  <c:v>3.18</c:v>
                </c:pt>
                <c:pt idx="277">
                  <c:v>3.2</c:v>
                </c:pt>
                <c:pt idx="278">
                  <c:v>3.32</c:v>
                </c:pt>
                <c:pt idx="279">
                  <c:v>3.44</c:v>
                </c:pt>
                <c:pt idx="280">
                  <c:v>3.61</c:v>
                </c:pt>
                <c:pt idx="281">
                  <c:v>3.73</c:v>
                </c:pt>
                <c:pt idx="282">
                  <c:v>3.75</c:v>
                </c:pt>
                <c:pt idx="283">
                  <c:v>3.81</c:v>
                </c:pt>
                <c:pt idx="284">
                  <c:v>3.89</c:v>
                </c:pt>
                <c:pt idx="285">
                  <c:v>3.9</c:v>
                </c:pt>
                <c:pt idx="286">
                  <c:v>4.01</c:v>
                </c:pt>
                <c:pt idx="287">
                  <c:v>4.15</c:v>
                </c:pt>
                <c:pt idx="288">
                  <c:v>4.2</c:v>
                </c:pt>
                <c:pt idx="289">
                  <c:v>4.36</c:v>
                </c:pt>
                <c:pt idx="290">
                  <c:v>4.56</c:v>
                </c:pt>
                <c:pt idx="291">
                  <c:v>4.68</c:v>
                </c:pt>
                <c:pt idx="292">
                  <c:v>5.07</c:v>
                </c:pt>
                <c:pt idx="293">
                  <c:v>5.21</c:v>
                </c:pt>
                <c:pt idx="294">
                  <c:v>5.29</c:v>
                </c:pt>
                <c:pt idx="295">
                  <c:v>5.89</c:v>
                </c:pt>
                <c:pt idx="296">
                  <c:v>5.96</c:v>
                </c:pt>
                <c:pt idx="297">
                  <c:v>6.11</c:v>
                </c:pt>
                <c:pt idx="298">
                  <c:v>8.77</c:v>
                </c:pt>
                <c:pt idx="299">
                  <c:v>15.56</c:v>
                </c:pt>
              </c:strCache>
            </c:strRef>
          </c:cat>
          <c:val>
            <c:numRef>
              <c:f>실험200128!$E$53:$E$353</c:f>
              <c:numCache>
                <c:formatCode>General</c:formatCode>
                <c:ptCount val="30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16</c:v>
                </c:pt>
                <c:pt idx="5">
                  <c:v>14</c:v>
                </c:pt>
                <c:pt idx="6">
                  <c:v>20</c:v>
                </c:pt>
                <c:pt idx="7">
                  <c:v>19</c:v>
                </c:pt>
                <c:pt idx="8">
                  <c:v>24</c:v>
                </c:pt>
                <c:pt idx="9">
                  <c:v>16</c:v>
                </c:pt>
                <c:pt idx="10">
                  <c:v>12</c:v>
                </c:pt>
                <c:pt idx="11">
                  <c:v>19</c:v>
                </c:pt>
                <c:pt idx="12">
                  <c:v>32</c:v>
                </c:pt>
                <c:pt idx="13">
                  <c:v>25</c:v>
                </c:pt>
                <c:pt idx="14">
                  <c:v>26</c:v>
                </c:pt>
                <c:pt idx="15">
                  <c:v>29</c:v>
                </c:pt>
                <c:pt idx="16">
                  <c:v>39</c:v>
                </c:pt>
                <c:pt idx="17">
                  <c:v>36</c:v>
                </c:pt>
                <c:pt idx="18">
                  <c:v>42</c:v>
                </c:pt>
                <c:pt idx="19">
                  <c:v>38</c:v>
                </c:pt>
                <c:pt idx="20">
                  <c:v>32</c:v>
                </c:pt>
                <c:pt idx="21">
                  <c:v>40</c:v>
                </c:pt>
                <c:pt idx="22">
                  <c:v>45</c:v>
                </c:pt>
                <c:pt idx="23">
                  <c:v>60</c:v>
                </c:pt>
                <c:pt idx="24">
                  <c:v>49</c:v>
                </c:pt>
                <c:pt idx="25">
                  <c:v>54</c:v>
                </c:pt>
                <c:pt idx="26">
                  <c:v>56</c:v>
                </c:pt>
                <c:pt idx="27">
                  <c:v>57</c:v>
                </c:pt>
                <c:pt idx="28">
                  <c:v>78</c:v>
                </c:pt>
                <c:pt idx="29">
                  <c:v>65</c:v>
                </c:pt>
                <c:pt idx="30">
                  <c:v>71</c:v>
                </c:pt>
                <c:pt idx="31">
                  <c:v>88</c:v>
                </c:pt>
                <c:pt idx="32">
                  <c:v>81</c:v>
                </c:pt>
                <c:pt idx="33">
                  <c:v>88</c:v>
                </c:pt>
                <c:pt idx="34">
                  <c:v>105</c:v>
                </c:pt>
                <c:pt idx="35">
                  <c:v>99</c:v>
                </c:pt>
                <c:pt idx="36">
                  <c:v>126</c:v>
                </c:pt>
                <c:pt idx="37">
                  <c:v>116</c:v>
                </c:pt>
                <c:pt idx="38">
                  <c:v>117</c:v>
                </c:pt>
                <c:pt idx="39">
                  <c:v>149</c:v>
                </c:pt>
                <c:pt idx="40">
                  <c:v>149</c:v>
                </c:pt>
                <c:pt idx="41">
                  <c:v>186</c:v>
                </c:pt>
                <c:pt idx="42">
                  <c:v>161</c:v>
                </c:pt>
                <c:pt idx="43">
                  <c:v>172</c:v>
                </c:pt>
                <c:pt idx="44">
                  <c:v>176</c:v>
                </c:pt>
                <c:pt idx="45">
                  <c:v>193</c:v>
                </c:pt>
                <c:pt idx="46">
                  <c:v>220</c:v>
                </c:pt>
                <c:pt idx="47">
                  <c:v>233</c:v>
                </c:pt>
                <c:pt idx="48">
                  <c:v>253</c:v>
                </c:pt>
                <c:pt idx="49">
                  <c:v>241</c:v>
                </c:pt>
                <c:pt idx="50">
                  <c:v>277</c:v>
                </c:pt>
                <c:pt idx="51">
                  <c:v>303</c:v>
                </c:pt>
                <c:pt idx="52">
                  <c:v>351</c:v>
                </c:pt>
                <c:pt idx="53">
                  <c:v>346</c:v>
                </c:pt>
                <c:pt idx="54">
                  <c:v>399</c:v>
                </c:pt>
                <c:pt idx="55">
                  <c:v>420</c:v>
                </c:pt>
                <c:pt idx="56">
                  <c:v>446</c:v>
                </c:pt>
                <c:pt idx="57">
                  <c:v>488</c:v>
                </c:pt>
                <c:pt idx="58">
                  <c:v>524</c:v>
                </c:pt>
                <c:pt idx="59">
                  <c:v>536</c:v>
                </c:pt>
                <c:pt idx="60">
                  <c:v>581</c:v>
                </c:pt>
                <c:pt idx="61">
                  <c:v>658</c:v>
                </c:pt>
                <c:pt idx="62">
                  <c:v>663</c:v>
                </c:pt>
                <c:pt idx="63">
                  <c:v>742</c:v>
                </c:pt>
                <c:pt idx="64">
                  <c:v>719</c:v>
                </c:pt>
                <c:pt idx="65">
                  <c:v>834</c:v>
                </c:pt>
                <c:pt idx="66">
                  <c:v>860</c:v>
                </c:pt>
                <c:pt idx="67">
                  <c:v>991</c:v>
                </c:pt>
                <c:pt idx="68">
                  <c:v>1048</c:v>
                </c:pt>
                <c:pt idx="69">
                  <c:v>1035</c:v>
                </c:pt>
                <c:pt idx="70">
                  <c:v>1064</c:v>
                </c:pt>
                <c:pt idx="71">
                  <c:v>1134</c:v>
                </c:pt>
                <c:pt idx="72">
                  <c:v>1183</c:v>
                </c:pt>
                <c:pt idx="73">
                  <c:v>1286</c:v>
                </c:pt>
                <c:pt idx="74">
                  <c:v>1284</c:v>
                </c:pt>
                <c:pt idx="75">
                  <c:v>1391</c:v>
                </c:pt>
                <c:pt idx="76">
                  <c:v>1402</c:v>
                </c:pt>
                <c:pt idx="77">
                  <c:v>1493</c:v>
                </c:pt>
                <c:pt idx="78">
                  <c:v>1439</c:v>
                </c:pt>
                <c:pt idx="79">
                  <c:v>1393</c:v>
                </c:pt>
                <c:pt idx="80">
                  <c:v>1452</c:v>
                </c:pt>
                <c:pt idx="81">
                  <c:v>1441</c:v>
                </c:pt>
                <c:pt idx="82">
                  <c:v>1385</c:v>
                </c:pt>
                <c:pt idx="83">
                  <c:v>1436</c:v>
                </c:pt>
                <c:pt idx="84">
                  <c:v>1391</c:v>
                </c:pt>
                <c:pt idx="85">
                  <c:v>1422</c:v>
                </c:pt>
                <c:pt idx="86">
                  <c:v>1326</c:v>
                </c:pt>
                <c:pt idx="87">
                  <c:v>1318</c:v>
                </c:pt>
                <c:pt idx="88">
                  <c:v>1331</c:v>
                </c:pt>
                <c:pt idx="89">
                  <c:v>1254</c:v>
                </c:pt>
                <c:pt idx="90">
                  <c:v>1245</c:v>
                </c:pt>
                <c:pt idx="91">
                  <c:v>1152</c:v>
                </c:pt>
                <c:pt idx="92">
                  <c:v>1107</c:v>
                </c:pt>
                <c:pt idx="93">
                  <c:v>997</c:v>
                </c:pt>
                <c:pt idx="94">
                  <c:v>897</c:v>
                </c:pt>
                <c:pt idx="95">
                  <c:v>862</c:v>
                </c:pt>
                <c:pt idx="96">
                  <c:v>743</c:v>
                </c:pt>
                <c:pt idx="97">
                  <c:v>731</c:v>
                </c:pt>
                <c:pt idx="98">
                  <c:v>601</c:v>
                </c:pt>
                <c:pt idx="99">
                  <c:v>547</c:v>
                </c:pt>
                <c:pt idx="100">
                  <c:v>499</c:v>
                </c:pt>
                <c:pt idx="101">
                  <c:v>455</c:v>
                </c:pt>
                <c:pt idx="102">
                  <c:v>423</c:v>
                </c:pt>
                <c:pt idx="103">
                  <c:v>394</c:v>
                </c:pt>
                <c:pt idx="104">
                  <c:v>339</c:v>
                </c:pt>
                <c:pt idx="105">
                  <c:v>328</c:v>
                </c:pt>
                <c:pt idx="106">
                  <c:v>305</c:v>
                </c:pt>
                <c:pt idx="107">
                  <c:v>270</c:v>
                </c:pt>
                <c:pt idx="108">
                  <c:v>243</c:v>
                </c:pt>
                <c:pt idx="109">
                  <c:v>223</c:v>
                </c:pt>
                <c:pt idx="110">
                  <c:v>222</c:v>
                </c:pt>
                <c:pt idx="111">
                  <c:v>187</c:v>
                </c:pt>
                <c:pt idx="112">
                  <c:v>190</c:v>
                </c:pt>
                <c:pt idx="113">
                  <c:v>144</c:v>
                </c:pt>
                <c:pt idx="114">
                  <c:v>150</c:v>
                </c:pt>
                <c:pt idx="115">
                  <c:v>140</c:v>
                </c:pt>
                <c:pt idx="116">
                  <c:v>116</c:v>
                </c:pt>
                <c:pt idx="117">
                  <c:v>149</c:v>
                </c:pt>
                <c:pt idx="118">
                  <c:v>135</c:v>
                </c:pt>
                <c:pt idx="119">
                  <c:v>100</c:v>
                </c:pt>
                <c:pt idx="120">
                  <c:v>106</c:v>
                </c:pt>
                <c:pt idx="121">
                  <c:v>107</c:v>
                </c:pt>
                <c:pt idx="122">
                  <c:v>110</c:v>
                </c:pt>
                <c:pt idx="123">
                  <c:v>80</c:v>
                </c:pt>
                <c:pt idx="124">
                  <c:v>83</c:v>
                </c:pt>
                <c:pt idx="125">
                  <c:v>72</c:v>
                </c:pt>
                <c:pt idx="126">
                  <c:v>69</c:v>
                </c:pt>
                <c:pt idx="127">
                  <c:v>68</c:v>
                </c:pt>
                <c:pt idx="128">
                  <c:v>61</c:v>
                </c:pt>
                <c:pt idx="129">
                  <c:v>68</c:v>
                </c:pt>
                <c:pt idx="130">
                  <c:v>58</c:v>
                </c:pt>
                <c:pt idx="131">
                  <c:v>49</c:v>
                </c:pt>
                <c:pt idx="132">
                  <c:v>54</c:v>
                </c:pt>
                <c:pt idx="133">
                  <c:v>51</c:v>
                </c:pt>
                <c:pt idx="134">
                  <c:v>41</c:v>
                </c:pt>
                <c:pt idx="135">
                  <c:v>38</c:v>
                </c:pt>
                <c:pt idx="136">
                  <c:v>51</c:v>
                </c:pt>
                <c:pt idx="137">
                  <c:v>42</c:v>
                </c:pt>
                <c:pt idx="138">
                  <c:v>37</c:v>
                </c:pt>
                <c:pt idx="139">
                  <c:v>40</c:v>
                </c:pt>
                <c:pt idx="140">
                  <c:v>34</c:v>
                </c:pt>
                <c:pt idx="141">
                  <c:v>28</c:v>
                </c:pt>
                <c:pt idx="142">
                  <c:v>22</c:v>
                </c:pt>
                <c:pt idx="143">
                  <c:v>24</c:v>
                </c:pt>
                <c:pt idx="144">
                  <c:v>27</c:v>
                </c:pt>
                <c:pt idx="145">
                  <c:v>22</c:v>
                </c:pt>
                <c:pt idx="146">
                  <c:v>30</c:v>
                </c:pt>
                <c:pt idx="147">
                  <c:v>21</c:v>
                </c:pt>
                <c:pt idx="148">
                  <c:v>21</c:v>
                </c:pt>
                <c:pt idx="149">
                  <c:v>33</c:v>
                </c:pt>
                <c:pt idx="150">
                  <c:v>21</c:v>
                </c:pt>
                <c:pt idx="151">
                  <c:v>16</c:v>
                </c:pt>
                <c:pt idx="152">
                  <c:v>25</c:v>
                </c:pt>
                <c:pt idx="153">
                  <c:v>17</c:v>
                </c:pt>
                <c:pt idx="154">
                  <c:v>19</c:v>
                </c:pt>
                <c:pt idx="155">
                  <c:v>9</c:v>
                </c:pt>
                <c:pt idx="156">
                  <c:v>22</c:v>
                </c:pt>
                <c:pt idx="157">
                  <c:v>9</c:v>
                </c:pt>
                <c:pt idx="158">
                  <c:v>16</c:v>
                </c:pt>
                <c:pt idx="159">
                  <c:v>18</c:v>
                </c:pt>
                <c:pt idx="160">
                  <c:v>20</c:v>
                </c:pt>
                <c:pt idx="161">
                  <c:v>11</c:v>
                </c:pt>
                <c:pt idx="162">
                  <c:v>7</c:v>
                </c:pt>
                <c:pt idx="163">
                  <c:v>3</c:v>
                </c:pt>
                <c:pt idx="164">
                  <c:v>13</c:v>
                </c:pt>
                <c:pt idx="165">
                  <c:v>12</c:v>
                </c:pt>
                <c:pt idx="166">
                  <c:v>9</c:v>
                </c:pt>
                <c:pt idx="167">
                  <c:v>10</c:v>
                </c:pt>
                <c:pt idx="168">
                  <c:v>8</c:v>
                </c:pt>
                <c:pt idx="169">
                  <c:v>14</c:v>
                </c:pt>
                <c:pt idx="170">
                  <c:v>10</c:v>
                </c:pt>
                <c:pt idx="171">
                  <c:v>7</c:v>
                </c:pt>
                <c:pt idx="172">
                  <c:v>9</c:v>
                </c:pt>
                <c:pt idx="173">
                  <c:v>11</c:v>
                </c:pt>
                <c:pt idx="174">
                  <c:v>13</c:v>
                </c:pt>
                <c:pt idx="175">
                  <c:v>5</c:v>
                </c:pt>
                <c:pt idx="176">
                  <c:v>7</c:v>
                </c:pt>
                <c:pt idx="177">
                  <c:v>7</c:v>
                </c:pt>
                <c:pt idx="178">
                  <c:v>3</c:v>
                </c:pt>
                <c:pt idx="179">
                  <c:v>5</c:v>
                </c:pt>
                <c:pt idx="180">
                  <c:v>7</c:v>
                </c:pt>
                <c:pt idx="181">
                  <c:v>5</c:v>
                </c:pt>
                <c:pt idx="182">
                  <c:v>4</c:v>
                </c:pt>
                <c:pt idx="183">
                  <c:v>6</c:v>
                </c:pt>
                <c:pt idx="184">
                  <c:v>2</c:v>
                </c:pt>
                <c:pt idx="185">
                  <c:v>9</c:v>
                </c:pt>
                <c:pt idx="186">
                  <c:v>2</c:v>
                </c:pt>
                <c:pt idx="187">
                  <c:v>6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2</c:v>
                </c:pt>
                <c:pt idx="192">
                  <c:v>1</c:v>
                </c:pt>
                <c:pt idx="193">
                  <c:v>5</c:v>
                </c:pt>
                <c:pt idx="194">
                  <c:v>3</c:v>
                </c:pt>
                <c:pt idx="195">
                  <c:v>8</c:v>
                </c:pt>
                <c:pt idx="196">
                  <c:v>5</c:v>
                </c:pt>
                <c:pt idx="197">
                  <c:v>5</c:v>
                </c:pt>
                <c:pt idx="198">
                  <c:v>7</c:v>
                </c:pt>
                <c:pt idx="199">
                  <c:v>2</c:v>
                </c:pt>
                <c:pt idx="200">
                  <c:v>6</c:v>
                </c:pt>
                <c:pt idx="201">
                  <c:v>2</c:v>
                </c:pt>
                <c:pt idx="202">
                  <c:v>3</c:v>
                </c:pt>
                <c:pt idx="203">
                  <c:v>5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6</c:v>
                </c:pt>
                <c:pt idx="209">
                  <c:v>2</c:v>
                </c:pt>
                <c:pt idx="210">
                  <c:v>5</c:v>
                </c:pt>
                <c:pt idx="211">
                  <c:v>5</c:v>
                </c:pt>
                <c:pt idx="212">
                  <c:v>2</c:v>
                </c:pt>
                <c:pt idx="213">
                  <c:v>4</c:v>
                </c:pt>
                <c:pt idx="214">
                  <c:v>2</c:v>
                </c:pt>
                <c:pt idx="215">
                  <c:v>2</c:v>
                </c:pt>
                <c:pt idx="216">
                  <c:v>6</c:v>
                </c:pt>
                <c:pt idx="217">
                  <c:v>5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3</c:v>
                </c:pt>
                <c:pt idx="222">
                  <c:v>3</c:v>
                </c:pt>
                <c:pt idx="223">
                  <c:v>1</c:v>
                </c:pt>
                <c:pt idx="224">
                  <c:v>1</c:v>
                </c:pt>
                <c:pt idx="225">
                  <c:v>4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36440"/>
        <c:axId val="199833304"/>
      </c:barChart>
      <c:catAx>
        <c:axId val="19983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833304"/>
        <c:crosses val="autoZero"/>
        <c:auto val="1"/>
        <c:lblAlgn val="ctr"/>
        <c:lblOffset val="100"/>
        <c:noMultiLvlLbl val="0"/>
      </c:catAx>
      <c:valAx>
        <c:axId val="19983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83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707215</xdr:colOff>
      <xdr:row>68</xdr:row>
      <xdr:rowOff>164353</xdr:rowOff>
    </xdr:from>
    <xdr:to>
      <xdr:col>9</xdr:col>
      <xdr:colOff>494303</xdr:colOff>
      <xdr:row>71</xdr:row>
      <xdr:rowOff>85912</xdr:rowOff>
    </xdr:to>
    <xdr:sp macro="" textlink="">
      <xdr:nvSpPr>
        <xdr:cNvPr id="2" name="テキスト ボックス 1"/>
        <xdr:cNvSpPr txBox="1"/>
      </xdr:nvSpPr>
      <xdr:spPr>
        <a:xfrm>
          <a:off x="3257798" y="13658103"/>
          <a:ext cx="6115922" cy="461309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ko-KR" altLang="en-US" sz="1400"/>
            <a:t>모델패턴추출</a:t>
          </a:r>
          <a:r>
            <a:rPr kumimoji="1" lang="en-US" altLang="ko-KR" sz="1400"/>
            <a:t>: 20180101-20190720   </a:t>
          </a:r>
          <a:r>
            <a:rPr kumimoji="1" lang="ko-KR" altLang="en-US" sz="1400"/>
            <a:t>모델패턴적용</a:t>
          </a:r>
          <a:r>
            <a:rPr kumimoji="1" lang="en-US" altLang="ko-KR" sz="1400"/>
            <a:t>:20190721-20191020</a:t>
          </a:r>
          <a:endParaRPr kumimoji="1" lang="ja-JP" altLang="en-US" sz="14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17044</xdr:colOff>
      <xdr:row>31</xdr:row>
      <xdr:rowOff>28576</xdr:rowOff>
    </xdr:from>
    <xdr:to>
      <xdr:col>10</xdr:col>
      <xdr:colOff>156940</xdr:colOff>
      <xdr:row>58</xdr:row>
      <xdr:rowOff>114301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44" y="5638801"/>
          <a:ext cx="6997896" cy="4972050"/>
        </a:xfrm>
        <a:prstGeom prst="rect">
          <a:avLst/>
        </a:prstGeom>
      </xdr:spPr>
    </xdr:pic>
    <xdr:clientData/>
  </xdr:twoCellAnchor>
  <xdr:twoCellAnchor editAs="oneCell">
    <xdr:from>
      <xdr:col>0</xdr:col>
      <xdr:colOff>32691</xdr:colOff>
      <xdr:row>61</xdr:row>
      <xdr:rowOff>57150</xdr:rowOff>
    </xdr:from>
    <xdr:to>
      <xdr:col>10</xdr:col>
      <xdr:colOff>539034</xdr:colOff>
      <xdr:row>90</xdr:row>
      <xdr:rowOff>9525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691" y="11096625"/>
          <a:ext cx="7364343" cy="5200650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</xdr:colOff>
      <xdr:row>2</xdr:row>
      <xdr:rowOff>71423</xdr:rowOff>
    </xdr:from>
    <xdr:to>
      <xdr:col>16</xdr:col>
      <xdr:colOff>361950</xdr:colOff>
      <xdr:row>46</xdr:row>
      <xdr:rowOff>135991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099" y="433373"/>
          <a:ext cx="11296651" cy="80274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352426</xdr:colOff>
      <xdr:row>36</xdr:row>
      <xdr:rowOff>57150</xdr:rowOff>
    </xdr:from>
    <xdr:to>
      <xdr:col>9</xdr:col>
      <xdr:colOff>161925</xdr:colOff>
      <xdr:row>50</xdr:row>
      <xdr:rowOff>47624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17</xdr:row>
      <xdr:rowOff>161925</xdr:rowOff>
    </xdr:from>
    <xdr:to>
      <xdr:col>3</xdr:col>
      <xdr:colOff>314325</xdr:colOff>
      <xdr:row>24</xdr:row>
      <xdr:rowOff>9525</xdr:rowOff>
    </xdr:to>
    <xdr:sp macro="" textlink="">
      <xdr:nvSpPr>
        <xdr:cNvPr id="2" name="正方形/長方形 1"/>
        <xdr:cNvSpPr/>
      </xdr:nvSpPr>
      <xdr:spPr>
        <a:xfrm>
          <a:off x="1752600" y="3057525"/>
          <a:ext cx="619125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371475</xdr:colOff>
      <xdr:row>53</xdr:row>
      <xdr:rowOff>171450</xdr:rowOff>
    </xdr:from>
    <xdr:to>
      <xdr:col>3</xdr:col>
      <xdr:colOff>304800</xdr:colOff>
      <xdr:row>60</xdr:row>
      <xdr:rowOff>19050</xdr:rowOff>
    </xdr:to>
    <xdr:sp macro="" textlink="">
      <xdr:nvSpPr>
        <xdr:cNvPr id="3" name="正方形/長方形 2"/>
        <xdr:cNvSpPr/>
      </xdr:nvSpPr>
      <xdr:spPr>
        <a:xfrm>
          <a:off x="1743075" y="9582150"/>
          <a:ext cx="619125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407894</xdr:colOff>
      <xdr:row>17</xdr:row>
      <xdr:rowOff>155201</xdr:rowOff>
    </xdr:from>
    <xdr:to>
      <xdr:col>13</xdr:col>
      <xdr:colOff>341218</xdr:colOff>
      <xdr:row>24</xdr:row>
      <xdr:rowOff>2801</xdr:rowOff>
    </xdr:to>
    <xdr:sp macro="" textlink="">
      <xdr:nvSpPr>
        <xdr:cNvPr id="4" name="正方形/長方形 3"/>
        <xdr:cNvSpPr/>
      </xdr:nvSpPr>
      <xdr:spPr>
        <a:xfrm>
          <a:off x="8610600" y="3023907"/>
          <a:ext cx="616883" cy="11026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369794</xdr:colOff>
      <xdr:row>17</xdr:row>
      <xdr:rowOff>150718</xdr:rowOff>
    </xdr:from>
    <xdr:to>
      <xdr:col>23</xdr:col>
      <xdr:colOff>303118</xdr:colOff>
      <xdr:row>23</xdr:row>
      <xdr:rowOff>177612</xdr:rowOff>
    </xdr:to>
    <xdr:sp macro="" textlink="">
      <xdr:nvSpPr>
        <xdr:cNvPr id="5" name="正方形/長方形 4"/>
        <xdr:cNvSpPr/>
      </xdr:nvSpPr>
      <xdr:spPr>
        <a:xfrm>
          <a:off x="15408088" y="3019424"/>
          <a:ext cx="616883" cy="11026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381000</xdr:colOff>
      <xdr:row>53</xdr:row>
      <xdr:rowOff>156882</xdr:rowOff>
    </xdr:from>
    <xdr:to>
      <xdr:col>13</xdr:col>
      <xdr:colOff>314324</xdr:colOff>
      <xdr:row>60</xdr:row>
      <xdr:rowOff>4482</xdr:rowOff>
    </xdr:to>
    <xdr:sp macro="" textlink="">
      <xdr:nvSpPr>
        <xdr:cNvPr id="6" name="正方形/長方形 5"/>
        <xdr:cNvSpPr/>
      </xdr:nvSpPr>
      <xdr:spPr>
        <a:xfrm>
          <a:off x="8583706" y="9480176"/>
          <a:ext cx="616883" cy="11026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365312</xdr:colOff>
      <xdr:row>53</xdr:row>
      <xdr:rowOff>141193</xdr:rowOff>
    </xdr:from>
    <xdr:to>
      <xdr:col>23</xdr:col>
      <xdr:colOff>298636</xdr:colOff>
      <xdr:row>59</xdr:row>
      <xdr:rowOff>168087</xdr:rowOff>
    </xdr:to>
    <xdr:sp macro="" textlink="">
      <xdr:nvSpPr>
        <xdr:cNvPr id="7" name="正方形/長方形 6"/>
        <xdr:cNvSpPr/>
      </xdr:nvSpPr>
      <xdr:spPr>
        <a:xfrm>
          <a:off x="15403606" y="9464487"/>
          <a:ext cx="616883" cy="11026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347383</xdr:colOff>
      <xdr:row>91</xdr:row>
      <xdr:rowOff>156882</xdr:rowOff>
    </xdr:from>
    <xdr:to>
      <xdr:col>3</xdr:col>
      <xdr:colOff>280708</xdr:colOff>
      <xdr:row>98</xdr:row>
      <xdr:rowOff>4483</xdr:rowOff>
    </xdr:to>
    <xdr:sp macro="" textlink="">
      <xdr:nvSpPr>
        <xdr:cNvPr id="8" name="正方形/長方形 7"/>
        <xdr:cNvSpPr/>
      </xdr:nvSpPr>
      <xdr:spPr>
        <a:xfrm>
          <a:off x="1714501" y="16293353"/>
          <a:ext cx="616883" cy="11026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408314</xdr:colOff>
      <xdr:row>92</xdr:row>
      <xdr:rowOff>1401</xdr:rowOff>
    </xdr:from>
    <xdr:to>
      <xdr:col>13</xdr:col>
      <xdr:colOff>341638</xdr:colOff>
      <xdr:row>98</xdr:row>
      <xdr:rowOff>27595</xdr:rowOff>
    </xdr:to>
    <xdr:sp macro="" textlink="">
      <xdr:nvSpPr>
        <xdr:cNvPr id="9" name="正方形/長方形 8"/>
        <xdr:cNvSpPr/>
      </xdr:nvSpPr>
      <xdr:spPr>
        <a:xfrm>
          <a:off x="8695064" y="16253432"/>
          <a:ext cx="623887" cy="1097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511969</xdr:colOff>
      <xdr:row>91</xdr:row>
      <xdr:rowOff>154781</xdr:rowOff>
    </xdr:from>
    <xdr:to>
      <xdr:col>23</xdr:col>
      <xdr:colOff>445293</xdr:colOff>
      <xdr:row>98</xdr:row>
      <xdr:rowOff>2382</xdr:rowOff>
    </xdr:to>
    <xdr:sp macro="" textlink="">
      <xdr:nvSpPr>
        <xdr:cNvPr id="10" name="正方形/長方形 9"/>
        <xdr:cNvSpPr/>
      </xdr:nvSpPr>
      <xdr:spPr>
        <a:xfrm>
          <a:off x="15704344" y="16228219"/>
          <a:ext cx="623887" cy="1097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452437</xdr:colOff>
      <xdr:row>129</xdr:row>
      <xdr:rowOff>1</xdr:rowOff>
    </xdr:from>
    <xdr:to>
      <xdr:col>3</xdr:col>
      <xdr:colOff>385762</xdr:colOff>
      <xdr:row>135</xdr:row>
      <xdr:rowOff>26195</xdr:rowOff>
    </xdr:to>
    <xdr:sp macro="" textlink="">
      <xdr:nvSpPr>
        <xdr:cNvPr id="11" name="正方形/長方形 10"/>
        <xdr:cNvSpPr/>
      </xdr:nvSpPr>
      <xdr:spPr>
        <a:xfrm>
          <a:off x="1833562" y="22860001"/>
          <a:ext cx="623888" cy="1097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452438</xdr:colOff>
      <xdr:row>129</xdr:row>
      <xdr:rowOff>0</xdr:rowOff>
    </xdr:from>
    <xdr:to>
      <xdr:col>13</xdr:col>
      <xdr:colOff>385763</xdr:colOff>
      <xdr:row>135</xdr:row>
      <xdr:rowOff>26194</xdr:rowOff>
    </xdr:to>
    <xdr:sp macro="" textlink="">
      <xdr:nvSpPr>
        <xdr:cNvPr id="12" name="正方形/長方形 11"/>
        <xdr:cNvSpPr/>
      </xdr:nvSpPr>
      <xdr:spPr>
        <a:xfrm>
          <a:off x="8739188" y="22860000"/>
          <a:ext cx="623888" cy="1097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464343</xdr:colOff>
      <xdr:row>128</xdr:row>
      <xdr:rowOff>166688</xdr:rowOff>
    </xdr:from>
    <xdr:to>
      <xdr:col>23</xdr:col>
      <xdr:colOff>397668</xdr:colOff>
      <xdr:row>135</xdr:row>
      <xdr:rowOff>14288</xdr:rowOff>
    </xdr:to>
    <xdr:sp macro="" textlink="">
      <xdr:nvSpPr>
        <xdr:cNvPr id="13" name="正方形/長方形 12"/>
        <xdr:cNvSpPr/>
      </xdr:nvSpPr>
      <xdr:spPr>
        <a:xfrm>
          <a:off x="15656718" y="22848094"/>
          <a:ext cx="623888" cy="1097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461962</xdr:colOff>
      <xdr:row>166</xdr:row>
      <xdr:rowOff>176213</xdr:rowOff>
    </xdr:from>
    <xdr:to>
      <xdr:col>3</xdr:col>
      <xdr:colOff>395287</xdr:colOff>
      <xdr:row>173</xdr:row>
      <xdr:rowOff>23814</xdr:rowOff>
    </xdr:to>
    <xdr:sp macro="" textlink="">
      <xdr:nvSpPr>
        <xdr:cNvPr id="14" name="正方形/長方形 13"/>
        <xdr:cNvSpPr/>
      </xdr:nvSpPr>
      <xdr:spPr>
        <a:xfrm>
          <a:off x="1843087" y="29644182"/>
          <a:ext cx="623888" cy="1097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440531</xdr:colOff>
      <xdr:row>167</xdr:row>
      <xdr:rowOff>0</xdr:rowOff>
    </xdr:from>
    <xdr:to>
      <xdr:col>13</xdr:col>
      <xdr:colOff>373856</xdr:colOff>
      <xdr:row>173</xdr:row>
      <xdr:rowOff>26195</xdr:rowOff>
    </xdr:to>
    <xdr:sp macro="" textlink="">
      <xdr:nvSpPr>
        <xdr:cNvPr id="15" name="正方形/長方形 14"/>
        <xdr:cNvSpPr/>
      </xdr:nvSpPr>
      <xdr:spPr>
        <a:xfrm>
          <a:off x="8727281" y="29646563"/>
          <a:ext cx="623888" cy="1097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404813</xdr:colOff>
      <xdr:row>166</xdr:row>
      <xdr:rowOff>154781</xdr:rowOff>
    </xdr:from>
    <xdr:to>
      <xdr:col>23</xdr:col>
      <xdr:colOff>338138</xdr:colOff>
      <xdr:row>173</xdr:row>
      <xdr:rowOff>2382</xdr:rowOff>
    </xdr:to>
    <xdr:sp macro="" textlink="">
      <xdr:nvSpPr>
        <xdr:cNvPr id="16" name="正方形/長方形 15"/>
        <xdr:cNvSpPr/>
      </xdr:nvSpPr>
      <xdr:spPr>
        <a:xfrm>
          <a:off x="15597188" y="29622750"/>
          <a:ext cx="623888" cy="1097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452438</xdr:colOff>
      <xdr:row>204</xdr:row>
      <xdr:rowOff>11906</xdr:rowOff>
    </xdr:from>
    <xdr:to>
      <xdr:col>3</xdr:col>
      <xdr:colOff>385763</xdr:colOff>
      <xdr:row>210</xdr:row>
      <xdr:rowOff>38100</xdr:rowOff>
    </xdr:to>
    <xdr:sp macro="" textlink="">
      <xdr:nvSpPr>
        <xdr:cNvPr id="17" name="正方形/長方形 16"/>
        <xdr:cNvSpPr/>
      </xdr:nvSpPr>
      <xdr:spPr>
        <a:xfrm>
          <a:off x="1833563" y="36266437"/>
          <a:ext cx="623888" cy="1097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464344</xdr:colOff>
      <xdr:row>204</xdr:row>
      <xdr:rowOff>23813</xdr:rowOff>
    </xdr:from>
    <xdr:to>
      <xdr:col>13</xdr:col>
      <xdr:colOff>397669</xdr:colOff>
      <xdr:row>210</xdr:row>
      <xdr:rowOff>50007</xdr:rowOff>
    </xdr:to>
    <xdr:sp macro="" textlink="">
      <xdr:nvSpPr>
        <xdr:cNvPr id="18" name="正方形/長方形 17"/>
        <xdr:cNvSpPr/>
      </xdr:nvSpPr>
      <xdr:spPr>
        <a:xfrm>
          <a:off x="8751094" y="36278344"/>
          <a:ext cx="623888" cy="1097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428625</xdr:colOff>
      <xdr:row>203</xdr:row>
      <xdr:rowOff>166686</xdr:rowOff>
    </xdr:from>
    <xdr:to>
      <xdr:col>23</xdr:col>
      <xdr:colOff>361950</xdr:colOff>
      <xdr:row>210</xdr:row>
      <xdr:rowOff>14287</xdr:rowOff>
    </xdr:to>
    <xdr:sp macro="" textlink="">
      <xdr:nvSpPr>
        <xdr:cNvPr id="19" name="正方形/長方形 18"/>
        <xdr:cNvSpPr/>
      </xdr:nvSpPr>
      <xdr:spPr>
        <a:xfrm>
          <a:off x="15621000" y="36242624"/>
          <a:ext cx="623888" cy="10977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17</xdr:row>
      <xdr:rowOff>161925</xdr:rowOff>
    </xdr:from>
    <xdr:to>
      <xdr:col>3</xdr:col>
      <xdr:colOff>314325</xdr:colOff>
      <xdr:row>24</xdr:row>
      <xdr:rowOff>9525</xdr:rowOff>
    </xdr:to>
    <xdr:sp macro="" textlink="">
      <xdr:nvSpPr>
        <xdr:cNvPr id="2" name="正方形/長方形 1"/>
        <xdr:cNvSpPr/>
      </xdr:nvSpPr>
      <xdr:spPr>
        <a:xfrm>
          <a:off x="1752600" y="3057525"/>
          <a:ext cx="619125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371475</xdr:colOff>
      <xdr:row>53</xdr:row>
      <xdr:rowOff>171450</xdr:rowOff>
    </xdr:from>
    <xdr:to>
      <xdr:col>3</xdr:col>
      <xdr:colOff>304800</xdr:colOff>
      <xdr:row>60</xdr:row>
      <xdr:rowOff>19050</xdr:rowOff>
    </xdr:to>
    <xdr:sp macro="" textlink="">
      <xdr:nvSpPr>
        <xdr:cNvPr id="3" name="正方形/長方形 2"/>
        <xdr:cNvSpPr/>
      </xdr:nvSpPr>
      <xdr:spPr>
        <a:xfrm>
          <a:off x="1743075" y="9582150"/>
          <a:ext cx="619125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407894</xdr:colOff>
      <xdr:row>17</xdr:row>
      <xdr:rowOff>155201</xdr:rowOff>
    </xdr:from>
    <xdr:to>
      <xdr:col>13</xdr:col>
      <xdr:colOff>341218</xdr:colOff>
      <xdr:row>24</xdr:row>
      <xdr:rowOff>2801</xdr:rowOff>
    </xdr:to>
    <xdr:sp macro="" textlink="">
      <xdr:nvSpPr>
        <xdr:cNvPr id="4" name="正方形/長方形 3"/>
        <xdr:cNvSpPr/>
      </xdr:nvSpPr>
      <xdr:spPr>
        <a:xfrm>
          <a:off x="8637494" y="3050801"/>
          <a:ext cx="619124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369794</xdr:colOff>
      <xdr:row>17</xdr:row>
      <xdr:rowOff>150718</xdr:rowOff>
    </xdr:from>
    <xdr:to>
      <xdr:col>23</xdr:col>
      <xdr:colOff>303118</xdr:colOff>
      <xdr:row>23</xdr:row>
      <xdr:rowOff>177612</xdr:rowOff>
    </xdr:to>
    <xdr:sp macro="" textlink="">
      <xdr:nvSpPr>
        <xdr:cNvPr id="5" name="正方形/長方形 4"/>
        <xdr:cNvSpPr/>
      </xdr:nvSpPr>
      <xdr:spPr>
        <a:xfrm>
          <a:off x="15457394" y="3046318"/>
          <a:ext cx="619124" cy="11127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381000</xdr:colOff>
      <xdr:row>53</xdr:row>
      <xdr:rowOff>156882</xdr:rowOff>
    </xdr:from>
    <xdr:to>
      <xdr:col>13</xdr:col>
      <xdr:colOff>314324</xdr:colOff>
      <xdr:row>60</xdr:row>
      <xdr:rowOff>4482</xdr:rowOff>
    </xdr:to>
    <xdr:sp macro="" textlink="">
      <xdr:nvSpPr>
        <xdr:cNvPr id="6" name="正方形/長方形 5"/>
        <xdr:cNvSpPr/>
      </xdr:nvSpPr>
      <xdr:spPr>
        <a:xfrm>
          <a:off x="8610600" y="9567582"/>
          <a:ext cx="619124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365312</xdr:colOff>
      <xdr:row>53</xdr:row>
      <xdr:rowOff>141193</xdr:rowOff>
    </xdr:from>
    <xdr:to>
      <xdr:col>23</xdr:col>
      <xdr:colOff>298636</xdr:colOff>
      <xdr:row>59</xdr:row>
      <xdr:rowOff>168087</xdr:rowOff>
    </xdr:to>
    <xdr:sp macro="" textlink="">
      <xdr:nvSpPr>
        <xdr:cNvPr id="7" name="正方形/長方形 6"/>
        <xdr:cNvSpPr/>
      </xdr:nvSpPr>
      <xdr:spPr>
        <a:xfrm>
          <a:off x="15452912" y="9551893"/>
          <a:ext cx="619124" cy="11127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347383</xdr:colOff>
      <xdr:row>91</xdr:row>
      <xdr:rowOff>156882</xdr:rowOff>
    </xdr:from>
    <xdr:to>
      <xdr:col>3</xdr:col>
      <xdr:colOff>280708</xdr:colOff>
      <xdr:row>98</xdr:row>
      <xdr:rowOff>4483</xdr:rowOff>
    </xdr:to>
    <xdr:sp macro="" textlink="">
      <xdr:nvSpPr>
        <xdr:cNvPr id="8" name="正方形/長方形 7"/>
        <xdr:cNvSpPr/>
      </xdr:nvSpPr>
      <xdr:spPr>
        <a:xfrm>
          <a:off x="1718983" y="16444632"/>
          <a:ext cx="619125" cy="11144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408314</xdr:colOff>
      <xdr:row>92</xdr:row>
      <xdr:rowOff>1401</xdr:rowOff>
    </xdr:from>
    <xdr:to>
      <xdr:col>13</xdr:col>
      <xdr:colOff>341638</xdr:colOff>
      <xdr:row>98</xdr:row>
      <xdr:rowOff>27595</xdr:rowOff>
    </xdr:to>
    <xdr:sp macro="" textlink="">
      <xdr:nvSpPr>
        <xdr:cNvPr id="9" name="正方形/長方形 8"/>
        <xdr:cNvSpPr/>
      </xdr:nvSpPr>
      <xdr:spPr>
        <a:xfrm>
          <a:off x="8637914" y="16470126"/>
          <a:ext cx="619124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511969</xdr:colOff>
      <xdr:row>91</xdr:row>
      <xdr:rowOff>154781</xdr:rowOff>
    </xdr:from>
    <xdr:to>
      <xdr:col>23</xdr:col>
      <xdr:colOff>445293</xdr:colOff>
      <xdr:row>98</xdr:row>
      <xdr:rowOff>2382</xdr:rowOff>
    </xdr:to>
    <xdr:sp macro="" textlink="">
      <xdr:nvSpPr>
        <xdr:cNvPr id="10" name="正方形/長方形 9"/>
        <xdr:cNvSpPr/>
      </xdr:nvSpPr>
      <xdr:spPr>
        <a:xfrm>
          <a:off x="15599569" y="16442531"/>
          <a:ext cx="619124" cy="11144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452437</xdr:colOff>
      <xdr:row>129</xdr:row>
      <xdr:rowOff>1</xdr:rowOff>
    </xdr:from>
    <xdr:to>
      <xdr:col>3</xdr:col>
      <xdr:colOff>385762</xdr:colOff>
      <xdr:row>135</xdr:row>
      <xdr:rowOff>26195</xdr:rowOff>
    </xdr:to>
    <xdr:sp macro="" textlink="">
      <xdr:nvSpPr>
        <xdr:cNvPr id="11" name="正方形/長方形 10"/>
        <xdr:cNvSpPr/>
      </xdr:nvSpPr>
      <xdr:spPr>
        <a:xfrm>
          <a:off x="1824037" y="23164801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452438</xdr:colOff>
      <xdr:row>129</xdr:row>
      <xdr:rowOff>0</xdr:rowOff>
    </xdr:from>
    <xdr:to>
      <xdr:col>13</xdr:col>
      <xdr:colOff>385763</xdr:colOff>
      <xdr:row>135</xdr:row>
      <xdr:rowOff>26194</xdr:rowOff>
    </xdr:to>
    <xdr:sp macro="" textlink="">
      <xdr:nvSpPr>
        <xdr:cNvPr id="12" name="正方形/長方形 11"/>
        <xdr:cNvSpPr/>
      </xdr:nvSpPr>
      <xdr:spPr>
        <a:xfrm>
          <a:off x="8682038" y="23164800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464343</xdr:colOff>
      <xdr:row>128</xdr:row>
      <xdr:rowOff>166688</xdr:rowOff>
    </xdr:from>
    <xdr:to>
      <xdr:col>23</xdr:col>
      <xdr:colOff>397668</xdr:colOff>
      <xdr:row>135</xdr:row>
      <xdr:rowOff>14288</xdr:rowOff>
    </xdr:to>
    <xdr:sp macro="" textlink="">
      <xdr:nvSpPr>
        <xdr:cNvPr id="13" name="正方形/長方形 12"/>
        <xdr:cNvSpPr/>
      </xdr:nvSpPr>
      <xdr:spPr>
        <a:xfrm>
          <a:off x="15551943" y="23150513"/>
          <a:ext cx="619125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461962</xdr:colOff>
      <xdr:row>166</xdr:row>
      <xdr:rowOff>176213</xdr:rowOff>
    </xdr:from>
    <xdr:to>
      <xdr:col>3</xdr:col>
      <xdr:colOff>395287</xdr:colOff>
      <xdr:row>173</xdr:row>
      <xdr:rowOff>23814</xdr:rowOff>
    </xdr:to>
    <xdr:sp macro="" textlink="">
      <xdr:nvSpPr>
        <xdr:cNvPr id="14" name="正方形/長方形 13"/>
        <xdr:cNvSpPr/>
      </xdr:nvSpPr>
      <xdr:spPr>
        <a:xfrm>
          <a:off x="1833562" y="30037088"/>
          <a:ext cx="619125" cy="11144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440531</xdr:colOff>
      <xdr:row>167</xdr:row>
      <xdr:rowOff>0</xdr:rowOff>
    </xdr:from>
    <xdr:to>
      <xdr:col>13</xdr:col>
      <xdr:colOff>373856</xdr:colOff>
      <xdr:row>173</xdr:row>
      <xdr:rowOff>26195</xdr:rowOff>
    </xdr:to>
    <xdr:sp macro="" textlink="">
      <xdr:nvSpPr>
        <xdr:cNvPr id="15" name="正方形/長方形 14"/>
        <xdr:cNvSpPr/>
      </xdr:nvSpPr>
      <xdr:spPr>
        <a:xfrm>
          <a:off x="8670131" y="30041850"/>
          <a:ext cx="619125" cy="111204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404813</xdr:colOff>
      <xdr:row>166</xdr:row>
      <xdr:rowOff>154781</xdr:rowOff>
    </xdr:from>
    <xdr:to>
      <xdr:col>23</xdr:col>
      <xdr:colOff>338138</xdr:colOff>
      <xdr:row>173</xdr:row>
      <xdr:rowOff>2382</xdr:rowOff>
    </xdr:to>
    <xdr:sp macro="" textlink="">
      <xdr:nvSpPr>
        <xdr:cNvPr id="16" name="正方形/長方形 15"/>
        <xdr:cNvSpPr/>
      </xdr:nvSpPr>
      <xdr:spPr>
        <a:xfrm>
          <a:off x="15492413" y="30015656"/>
          <a:ext cx="619125" cy="11144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452438</xdr:colOff>
      <xdr:row>204</xdr:row>
      <xdr:rowOff>11906</xdr:rowOff>
    </xdr:from>
    <xdr:to>
      <xdr:col>3</xdr:col>
      <xdr:colOff>385763</xdr:colOff>
      <xdr:row>210</xdr:row>
      <xdr:rowOff>38100</xdr:rowOff>
    </xdr:to>
    <xdr:sp macro="" textlink="">
      <xdr:nvSpPr>
        <xdr:cNvPr id="17" name="正方形/長方形 16"/>
        <xdr:cNvSpPr/>
      </xdr:nvSpPr>
      <xdr:spPr>
        <a:xfrm>
          <a:off x="1824038" y="36749831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464344</xdr:colOff>
      <xdr:row>204</xdr:row>
      <xdr:rowOff>23813</xdr:rowOff>
    </xdr:from>
    <xdr:to>
      <xdr:col>13</xdr:col>
      <xdr:colOff>397669</xdr:colOff>
      <xdr:row>210</xdr:row>
      <xdr:rowOff>50007</xdr:rowOff>
    </xdr:to>
    <xdr:sp macro="" textlink="">
      <xdr:nvSpPr>
        <xdr:cNvPr id="18" name="正方形/長方形 17"/>
        <xdr:cNvSpPr/>
      </xdr:nvSpPr>
      <xdr:spPr>
        <a:xfrm>
          <a:off x="8693944" y="36761738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428625</xdr:colOff>
      <xdr:row>203</xdr:row>
      <xdr:rowOff>166686</xdr:rowOff>
    </xdr:from>
    <xdr:to>
      <xdr:col>23</xdr:col>
      <xdr:colOff>361950</xdr:colOff>
      <xdr:row>210</xdr:row>
      <xdr:rowOff>14287</xdr:rowOff>
    </xdr:to>
    <xdr:sp macro="" textlink="">
      <xdr:nvSpPr>
        <xdr:cNvPr id="19" name="正方形/長方形 18"/>
        <xdr:cNvSpPr/>
      </xdr:nvSpPr>
      <xdr:spPr>
        <a:xfrm>
          <a:off x="15516225" y="36723636"/>
          <a:ext cx="619125" cy="11144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17</xdr:row>
      <xdr:rowOff>171450</xdr:rowOff>
    </xdr:from>
    <xdr:to>
      <xdr:col>3</xdr:col>
      <xdr:colOff>304800</xdr:colOff>
      <xdr:row>24</xdr:row>
      <xdr:rowOff>19050</xdr:rowOff>
    </xdr:to>
    <xdr:sp macro="" textlink="">
      <xdr:nvSpPr>
        <xdr:cNvPr id="2" name="正方形/長方形 1"/>
        <xdr:cNvSpPr/>
      </xdr:nvSpPr>
      <xdr:spPr>
        <a:xfrm>
          <a:off x="1743075" y="3248025"/>
          <a:ext cx="619125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452437</xdr:colOff>
      <xdr:row>56</xdr:row>
      <xdr:rowOff>1</xdr:rowOff>
    </xdr:from>
    <xdr:to>
      <xdr:col>3</xdr:col>
      <xdr:colOff>385762</xdr:colOff>
      <xdr:row>62</xdr:row>
      <xdr:rowOff>26195</xdr:rowOff>
    </xdr:to>
    <xdr:sp macro="" textlink="">
      <xdr:nvSpPr>
        <xdr:cNvPr id="3" name="正方形/長方形 2"/>
        <xdr:cNvSpPr/>
      </xdr:nvSpPr>
      <xdr:spPr>
        <a:xfrm>
          <a:off x="1824037" y="10134601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452438</xdr:colOff>
      <xdr:row>94</xdr:row>
      <xdr:rowOff>11906</xdr:rowOff>
    </xdr:from>
    <xdr:to>
      <xdr:col>3</xdr:col>
      <xdr:colOff>385763</xdr:colOff>
      <xdr:row>100</xdr:row>
      <xdr:rowOff>38100</xdr:rowOff>
    </xdr:to>
    <xdr:sp macro="" textlink="">
      <xdr:nvSpPr>
        <xdr:cNvPr id="4" name="正方形/長方形 3"/>
        <xdr:cNvSpPr/>
      </xdr:nvSpPr>
      <xdr:spPr>
        <a:xfrm>
          <a:off x="1824038" y="17023556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18</xdr:row>
      <xdr:rowOff>171450</xdr:rowOff>
    </xdr:from>
    <xdr:to>
      <xdr:col>3</xdr:col>
      <xdr:colOff>304800</xdr:colOff>
      <xdr:row>25</xdr:row>
      <xdr:rowOff>19050</xdr:rowOff>
    </xdr:to>
    <xdr:sp macro="" textlink="">
      <xdr:nvSpPr>
        <xdr:cNvPr id="3" name="正方形/長方形 2"/>
        <xdr:cNvSpPr/>
      </xdr:nvSpPr>
      <xdr:spPr>
        <a:xfrm>
          <a:off x="1743075" y="9763125"/>
          <a:ext cx="619125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452437</xdr:colOff>
      <xdr:row>57</xdr:row>
      <xdr:rowOff>1</xdr:rowOff>
    </xdr:from>
    <xdr:to>
      <xdr:col>3</xdr:col>
      <xdr:colOff>385762</xdr:colOff>
      <xdr:row>63</xdr:row>
      <xdr:rowOff>26195</xdr:rowOff>
    </xdr:to>
    <xdr:sp macro="" textlink="">
      <xdr:nvSpPr>
        <xdr:cNvPr id="11" name="正方形/長方形 10"/>
        <xdr:cNvSpPr/>
      </xdr:nvSpPr>
      <xdr:spPr>
        <a:xfrm>
          <a:off x="1824037" y="23345776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452438</xdr:colOff>
      <xdr:row>95</xdr:row>
      <xdr:rowOff>11906</xdr:rowOff>
    </xdr:from>
    <xdr:to>
      <xdr:col>3</xdr:col>
      <xdr:colOff>385763</xdr:colOff>
      <xdr:row>101</xdr:row>
      <xdr:rowOff>38100</xdr:rowOff>
    </xdr:to>
    <xdr:sp macro="" textlink="">
      <xdr:nvSpPr>
        <xdr:cNvPr id="17" name="正方形/長方形 16"/>
        <xdr:cNvSpPr/>
      </xdr:nvSpPr>
      <xdr:spPr>
        <a:xfrm>
          <a:off x="1824038" y="36930806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333376</xdr:colOff>
      <xdr:row>18</xdr:row>
      <xdr:rowOff>154780</xdr:rowOff>
    </xdr:from>
    <xdr:to>
      <xdr:col>21</xdr:col>
      <xdr:colOff>266701</xdr:colOff>
      <xdr:row>25</xdr:row>
      <xdr:rowOff>2380</xdr:rowOff>
    </xdr:to>
    <xdr:sp macro="" textlink="">
      <xdr:nvSpPr>
        <xdr:cNvPr id="20" name="正方形/長方形 19"/>
        <xdr:cNvSpPr/>
      </xdr:nvSpPr>
      <xdr:spPr>
        <a:xfrm>
          <a:off x="8048626" y="3369468"/>
          <a:ext cx="623888" cy="10977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381000</xdr:colOff>
      <xdr:row>56</xdr:row>
      <xdr:rowOff>166688</xdr:rowOff>
    </xdr:from>
    <xdr:to>
      <xdr:col>21</xdr:col>
      <xdr:colOff>314325</xdr:colOff>
      <xdr:row>63</xdr:row>
      <xdr:rowOff>14288</xdr:rowOff>
    </xdr:to>
    <xdr:sp macro="" textlink="">
      <xdr:nvSpPr>
        <xdr:cNvPr id="21" name="正方形/長方形 20"/>
        <xdr:cNvSpPr/>
      </xdr:nvSpPr>
      <xdr:spPr>
        <a:xfrm>
          <a:off x="8096250" y="10167938"/>
          <a:ext cx="623888" cy="10977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369094</xdr:colOff>
      <xdr:row>95</xdr:row>
      <xdr:rowOff>23813</xdr:rowOff>
    </xdr:from>
    <xdr:to>
      <xdr:col>21</xdr:col>
      <xdr:colOff>302419</xdr:colOff>
      <xdr:row>101</xdr:row>
      <xdr:rowOff>50006</xdr:rowOff>
    </xdr:to>
    <xdr:sp macro="" textlink="">
      <xdr:nvSpPr>
        <xdr:cNvPr id="22" name="正方形/長方形 21"/>
        <xdr:cNvSpPr/>
      </xdr:nvSpPr>
      <xdr:spPr>
        <a:xfrm>
          <a:off x="8084344" y="16990219"/>
          <a:ext cx="623888" cy="10977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452437</xdr:colOff>
      <xdr:row>19</xdr:row>
      <xdr:rowOff>0</xdr:rowOff>
    </xdr:from>
    <xdr:to>
      <xdr:col>30</xdr:col>
      <xdr:colOff>385763</xdr:colOff>
      <xdr:row>25</xdr:row>
      <xdr:rowOff>26193</xdr:rowOff>
    </xdr:to>
    <xdr:sp macro="" textlink="">
      <xdr:nvSpPr>
        <xdr:cNvPr id="23" name="正方形/長方形 22"/>
        <xdr:cNvSpPr/>
      </xdr:nvSpPr>
      <xdr:spPr>
        <a:xfrm>
          <a:off x="14382750" y="3393281"/>
          <a:ext cx="623888" cy="10977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428625</xdr:colOff>
      <xdr:row>56</xdr:row>
      <xdr:rowOff>166688</xdr:rowOff>
    </xdr:from>
    <xdr:to>
      <xdr:col>30</xdr:col>
      <xdr:colOff>361951</xdr:colOff>
      <xdr:row>63</xdr:row>
      <xdr:rowOff>14288</xdr:rowOff>
    </xdr:to>
    <xdr:sp macro="" textlink="">
      <xdr:nvSpPr>
        <xdr:cNvPr id="24" name="正方形/長方形 23"/>
        <xdr:cNvSpPr/>
      </xdr:nvSpPr>
      <xdr:spPr>
        <a:xfrm>
          <a:off x="14358938" y="10167938"/>
          <a:ext cx="623888" cy="10977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333376</xdr:colOff>
      <xdr:row>18</xdr:row>
      <xdr:rowOff>154780</xdr:rowOff>
    </xdr:from>
    <xdr:to>
      <xdr:col>12</xdr:col>
      <xdr:colOff>266701</xdr:colOff>
      <xdr:row>25</xdr:row>
      <xdr:rowOff>2380</xdr:rowOff>
    </xdr:to>
    <xdr:sp macro="" textlink="">
      <xdr:nvSpPr>
        <xdr:cNvPr id="25" name="正方形/長方形 24"/>
        <xdr:cNvSpPr/>
      </xdr:nvSpPr>
      <xdr:spPr>
        <a:xfrm>
          <a:off x="14263689" y="3369468"/>
          <a:ext cx="623887" cy="10977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381000</xdr:colOff>
      <xdr:row>56</xdr:row>
      <xdr:rowOff>166688</xdr:rowOff>
    </xdr:from>
    <xdr:to>
      <xdr:col>12</xdr:col>
      <xdr:colOff>314325</xdr:colOff>
      <xdr:row>63</xdr:row>
      <xdr:rowOff>14288</xdr:rowOff>
    </xdr:to>
    <xdr:sp macro="" textlink="">
      <xdr:nvSpPr>
        <xdr:cNvPr id="26" name="正方形/長方形 25"/>
        <xdr:cNvSpPr/>
      </xdr:nvSpPr>
      <xdr:spPr>
        <a:xfrm>
          <a:off x="14311313" y="10167938"/>
          <a:ext cx="623887" cy="10977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369094</xdr:colOff>
      <xdr:row>95</xdr:row>
      <xdr:rowOff>23813</xdr:rowOff>
    </xdr:from>
    <xdr:to>
      <xdr:col>12</xdr:col>
      <xdr:colOff>302419</xdr:colOff>
      <xdr:row>101</xdr:row>
      <xdr:rowOff>50006</xdr:rowOff>
    </xdr:to>
    <xdr:sp macro="" textlink="">
      <xdr:nvSpPr>
        <xdr:cNvPr id="27" name="正方形/長方形 26"/>
        <xdr:cNvSpPr/>
      </xdr:nvSpPr>
      <xdr:spPr>
        <a:xfrm>
          <a:off x="14299407" y="16990219"/>
          <a:ext cx="623887" cy="10977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17</xdr:row>
      <xdr:rowOff>171450</xdr:rowOff>
    </xdr:from>
    <xdr:to>
      <xdr:col>3</xdr:col>
      <xdr:colOff>304800</xdr:colOff>
      <xdr:row>24</xdr:row>
      <xdr:rowOff>19050</xdr:rowOff>
    </xdr:to>
    <xdr:sp macro="" textlink="">
      <xdr:nvSpPr>
        <xdr:cNvPr id="2" name="正方形/長方形 1"/>
        <xdr:cNvSpPr/>
      </xdr:nvSpPr>
      <xdr:spPr>
        <a:xfrm>
          <a:off x="1743075" y="3248025"/>
          <a:ext cx="619125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452437</xdr:colOff>
      <xdr:row>56</xdr:row>
      <xdr:rowOff>1</xdr:rowOff>
    </xdr:from>
    <xdr:to>
      <xdr:col>3</xdr:col>
      <xdr:colOff>385762</xdr:colOff>
      <xdr:row>62</xdr:row>
      <xdr:rowOff>26195</xdr:rowOff>
    </xdr:to>
    <xdr:sp macro="" textlink="">
      <xdr:nvSpPr>
        <xdr:cNvPr id="3" name="正方形/長方形 2"/>
        <xdr:cNvSpPr/>
      </xdr:nvSpPr>
      <xdr:spPr>
        <a:xfrm>
          <a:off x="1824037" y="10134601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452438</xdr:colOff>
      <xdr:row>94</xdr:row>
      <xdr:rowOff>11906</xdr:rowOff>
    </xdr:from>
    <xdr:to>
      <xdr:col>3</xdr:col>
      <xdr:colOff>385763</xdr:colOff>
      <xdr:row>100</xdr:row>
      <xdr:rowOff>38100</xdr:rowOff>
    </xdr:to>
    <xdr:sp macro="" textlink="">
      <xdr:nvSpPr>
        <xdr:cNvPr id="4" name="正方形/長方形 3"/>
        <xdr:cNvSpPr/>
      </xdr:nvSpPr>
      <xdr:spPr>
        <a:xfrm>
          <a:off x="1824038" y="17023556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17</xdr:row>
      <xdr:rowOff>171450</xdr:rowOff>
    </xdr:from>
    <xdr:to>
      <xdr:col>3</xdr:col>
      <xdr:colOff>304800</xdr:colOff>
      <xdr:row>24</xdr:row>
      <xdr:rowOff>19050</xdr:rowOff>
    </xdr:to>
    <xdr:sp macro="" textlink="">
      <xdr:nvSpPr>
        <xdr:cNvPr id="2" name="正方形/長方形 1"/>
        <xdr:cNvSpPr/>
      </xdr:nvSpPr>
      <xdr:spPr>
        <a:xfrm>
          <a:off x="1743075" y="3248025"/>
          <a:ext cx="619125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452437</xdr:colOff>
      <xdr:row>56</xdr:row>
      <xdr:rowOff>1</xdr:rowOff>
    </xdr:from>
    <xdr:to>
      <xdr:col>3</xdr:col>
      <xdr:colOff>385762</xdr:colOff>
      <xdr:row>62</xdr:row>
      <xdr:rowOff>26195</xdr:rowOff>
    </xdr:to>
    <xdr:sp macro="" textlink="">
      <xdr:nvSpPr>
        <xdr:cNvPr id="3" name="正方形/長方形 2"/>
        <xdr:cNvSpPr/>
      </xdr:nvSpPr>
      <xdr:spPr>
        <a:xfrm>
          <a:off x="1824037" y="10134601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452438</xdr:colOff>
      <xdr:row>94</xdr:row>
      <xdr:rowOff>11906</xdr:rowOff>
    </xdr:from>
    <xdr:to>
      <xdr:col>3</xdr:col>
      <xdr:colOff>385763</xdr:colOff>
      <xdr:row>100</xdr:row>
      <xdr:rowOff>38100</xdr:rowOff>
    </xdr:to>
    <xdr:sp macro="" textlink="">
      <xdr:nvSpPr>
        <xdr:cNvPr id="4" name="正方形/長方形 3"/>
        <xdr:cNvSpPr/>
      </xdr:nvSpPr>
      <xdr:spPr>
        <a:xfrm>
          <a:off x="1824038" y="17023556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17</xdr:row>
      <xdr:rowOff>171450</xdr:rowOff>
    </xdr:from>
    <xdr:to>
      <xdr:col>3</xdr:col>
      <xdr:colOff>304800</xdr:colOff>
      <xdr:row>24</xdr:row>
      <xdr:rowOff>19050</xdr:rowOff>
    </xdr:to>
    <xdr:sp macro="" textlink="">
      <xdr:nvSpPr>
        <xdr:cNvPr id="2" name="正方形/長方形 1"/>
        <xdr:cNvSpPr/>
      </xdr:nvSpPr>
      <xdr:spPr>
        <a:xfrm>
          <a:off x="1743075" y="3248025"/>
          <a:ext cx="619125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452437</xdr:colOff>
      <xdr:row>56</xdr:row>
      <xdr:rowOff>1</xdr:rowOff>
    </xdr:from>
    <xdr:to>
      <xdr:col>3</xdr:col>
      <xdr:colOff>385762</xdr:colOff>
      <xdr:row>62</xdr:row>
      <xdr:rowOff>26195</xdr:rowOff>
    </xdr:to>
    <xdr:sp macro="" textlink="">
      <xdr:nvSpPr>
        <xdr:cNvPr id="3" name="正方形/長方形 2"/>
        <xdr:cNvSpPr/>
      </xdr:nvSpPr>
      <xdr:spPr>
        <a:xfrm>
          <a:off x="1824037" y="10134601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452438</xdr:colOff>
      <xdr:row>94</xdr:row>
      <xdr:rowOff>11906</xdr:rowOff>
    </xdr:from>
    <xdr:to>
      <xdr:col>3</xdr:col>
      <xdr:colOff>385763</xdr:colOff>
      <xdr:row>100</xdr:row>
      <xdr:rowOff>38100</xdr:rowOff>
    </xdr:to>
    <xdr:sp macro="" textlink="">
      <xdr:nvSpPr>
        <xdr:cNvPr id="4" name="正方形/長方形 3"/>
        <xdr:cNvSpPr/>
      </xdr:nvSpPr>
      <xdr:spPr>
        <a:xfrm>
          <a:off x="1824038" y="17023556"/>
          <a:ext cx="619125" cy="11120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49892;&#54744;0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成者" refreshedDate="43997.818745717595" createdVersion="5" refreshedVersion="5" minRefreshableVersion="3" recordCount="300">
  <cacheSource type="worksheet">
    <worksheetSource ref="A37:B337" sheet="실험200128" r:id="rId2"/>
  </cacheSource>
  <cacheFields count="2">
    <cacheField name="incomerate" numFmtId="0">
      <sharedItems containsSemiMixedTypes="0" containsString="0" containsNumber="1" minValue="0.02" maxValue="15.56" count="300">
        <n v="15.56"/>
        <n v="8.77"/>
        <n v="6.11"/>
        <n v="5.96"/>
        <n v="5.89"/>
        <n v="5.29"/>
        <n v="5.21"/>
        <n v="5.07"/>
        <n v="4.68"/>
        <n v="4.5599999999999996"/>
        <n v="4.3600000000000003"/>
        <n v="4.2"/>
        <n v="4.1500000000000004"/>
        <n v="4.01"/>
        <n v="3.9"/>
        <n v="3.89"/>
        <n v="3.81"/>
        <n v="3.75"/>
        <n v="3.73"/>
        <n v="3.61"/>
        <n v="3.44"/>
        <n v="3.32"/>
        <n v="3.2"/>
        <n v="3.18"/>
        <n v="3.17"/>
        <n v="3.16"/>
        <n v="3.15"/>
        <n v="3.14"/>
        <n v="3.1"/>
        <n v="3.06"/>
        <n v="2.95"/>
        <n v="2.94"/>
        <n v="2.93"/>
        <n v="2.91"/>
        <n v="2.88"/>
        <n v="2.86"/>
        <n v="2.85"/>
        <n v="2.84"/>
        <n v="2.83"/>
        <n v="2.8"/>
        <n v="2.79"/>
        <n v="2.78"/>
        <n v="2.77"/>
        <n v="2.74"/>
        <n v="2.73"/>
        <n v="2.7"/>
        <n v="2.69"/>
        <n v="2.66"/>
        <n v="2.65"/>
        <n v="2.64"/>
        <n v="2.63"/>
        <n v="2.62"/>
        <n v="2.6"/>
        <n v="2.58"/>
        <n v="2.5499999999999998"/>
        <n v="2.5299999999999998"/>
        <n v="2.5099999999999998"/>
        <n v="2.5"/>
        <n v="2.48"/>
        <n v="2.4700000000000002"/>
        <n v="2.46"/>
        <n v="2.4500000000000002"/>
        <n v="2.4300000000000002"/>
        <n v="2.41"/>
        <n v="2.38"/>
        <n v="2.36"/>
        <n v="2.35"/>
        <n v="2.34"/>
        <n v="2.33"/>
        <n v="2.3199999999999998"/>
        <n v="2.31"/>
        <n v="2.2999999999999998"/>
        <n v="2.29"/>
        <n v="2.2799999999999998"/>
        <n v="2.27"/>
        <n v="2.2599999999999998"/>
        <n v="2.25"/>
        <n v="2.2400000000000002"/>
        <n v="2.23"/>
        <n v="2.2200000000000002"/>
        <n v="2.21"/>
        <n v="2.2000000000000002"/>
        <n v="2.19"/>
        <n v="2.1800000000000002"/>
        <n v="2.17"/>
        <n v="2.16"/>
        <n v="2.15"/>
        <n v="2.14"/>
        <n v="2.13"/>
        <n v="2.12"/>
        <n v="2.11"/>
        <n v="2.1"/>
        <n v="2.09"/>
        <n v="2.08"/>
        <n v="2.0699999999999998"/>
        <n v="2.06"/>
        <n v="2.0499999999999998"/>
        <n v="2.04"/>
        <n v="2.0299999999999998"/>
        <n v="2.02"/>
        <n v="2.0099999999999998"/>
        <n v="2"/>
        <n v="1.99"/>
        <n v="1.98"/>
        <n v="1.97"/>
        <n v="1.96"/>
        <n v="1.95"/>
        <n v="1.94"/>
        <n v="1.93"/>
        <n v="1.92"/>
        <n v="1.91"/>
        <n v="1.9"/>
        <n v="1.89"/>
        <n v="1.88"/>
        <n v="1.87"/>
        <n v="1.86"/>
        <n v="1.85"/>
        <n v="1.84"/>
        <n v="1.83"/>
        <n v="1.82"/>
        <n v="1.81"/>
        <n v="1.8"/>
        <n v="1.79"/>
        <n v="1.78"/>
        <n v="1.77"/>
        <n v="1.76"/>
        <n v="1.75"/>
        <n v="1.74"/>
        <n v="1.73"/>
        <n v="1.72"/>
        <n v="1.71"/>
        <n v="1.7"/>
        <n v="1.69"/>
        <n v="1.68"/>
        <n v="1.67"/>
        <n v="1.66"/>
        <n v="1.65"/>
        <n v="1.64"/>
        <n v="1.63"/>
        <n v="1.62"/>
        <n v="1.61"/>
        <n v="1.6"/>
        <n v="1.59"/>
        <n v="1.58"/>
        <n v="1.57"/>
        <n v="1.56"/>
        <n v="1.55"/>
        <n v="1.54"/>
        <n v="1.53"/>
        <n v="1.52"/>
        <n v="1.51"/>
        <n v="1.5"/>
        <n v="1.49"/>
        <n v="1.48"/>
        <n v="1.47"/>
        <n v="1.46"/>
        <n v="1.45"/>
        <n v="1.44"/>
        <n v="1.43"/>
        <n v="1.42"/>
        <n v="1.41"/>
        <n v="1.4"/>
        <n v="1.39"/>
        <n v="1.38"/>
        <n v="1.37"/>
        <n v="1.36"/>
        <n v="1.35"/>
        <n v="1.34"/>
        <n v="1.33"/>
        <n v="1.32"/>
        <n v="1.31"/>
        <n v="1.3"/>
        <n v="1.29"/>
        <n v="1.28"/>
        <n v="1.27"/>
        <n v="1.26"/>
        <n v="1.25"/>
        <n v="1.24"/>
        <n v="1.23"/>
        <n v="1.22"/>
        <n v="1.21"/>
        <n v="1.2"/>
        <n v="1.19"/>
        <n v="1.18"/>
        <n v="1.17"/>
        <n v="1.1599999999999999"/>
        <n v="1.1499999999999999"/>
        <n v="1.1399999999999999"/>
        <n v="1.1299999999999999"/>
        <n v="1.1200000000000001"/>
        <n v="1.1100000000000001"/>
        <n v="1.1000000000000001"/>
        <n v="1.0900000000000001"/>
        <n v="1.08"/>
        <n v="1.07"/>
        <n v="1.06"/>
        <n v="1.05"/>
        <n v="1.04"/>
        <n v="1.03"/>
        <n v="1.02"/>
        <n v="1.01"/>
        <n v="1"/>
        <n v="0.99"/>
        <n v="0.98"/>
        <n v="0.97"/>
        <n v="0.96"/>
        <n v="0.95"/>
        <n v="0.94"/>
        <n v="0.93"/>
        <n v="0.92"/>
        <n v="0.91"/>
        <n v="0.9"/>
        <n v="0.89"/>
        <n v="0.88"/>
        <n v="0.87"/>
        <n v="0.86"/>
        <n v="0.85"/>
        <n v="0.84"/>
        <n v="0.83"/>
        <n v="0.82"/>
        <n v="0.81"/>
        <n v="0.8"/>
        <n v="0.79"/>
        <n v="0.78"/>
        <n v="0.77"/>
        <n v="0.76"/>
        <n v="0.75"/>
        <n v="0.74"/>
        <n v="0.73"/>
        <n v="0.72"/>
        <n v="0.71"/>
        <n v="0.7"/>
        <n v="0.69"/>
        <n v="0.68"/>
        <n v="0.67"/>
        <n v="0.66"/>
        <n v="0.65"/>
        <n v="0.64"/>
        <n v="0.63"/>
        <n v="0.62"/>
        <n v="0.61"/>
        <n v="0.6"/>
        <n v="0.59"/>
        <n v="0.57999999999999996"/>
        <n v="0.56999999999999995"/>
        <n v="0.56000000000000005"/>
        <n v="0.55000000000000004"/>
        <n v="0.54"/>
        <n v="0.53"/>
        <n v="0.52"/>
        <n v="0.51"/>
        <n v="0.5"/>
        <n v="0.49"/>
        <n v="0.48"/>
        <n v="0.47"/>
        <n v="0.46"/>
        <n v="0.45"/>
        <n v="0.44"/>
        <n v="0.43"/>
        <n v="0.42"/>
        <n v="0.41"/>
        <n v="0.4"/>
        <n v="0.39"/>
        <n v="0.38"/>
        <n v="0.37"/>
        <n v="0.36"/>
        <n v="0.35"/>
        <n v="0.34"/>
        <n v="0.33"/>
        <n v="0.32"/>
        <n v="0.31"/>
        <n v="0.3"/>
        <n v="0.28999999999999998"/>
        <n v="0.28000000000000003"/>
        <n v="0.27"/>
        <n v="0.26"/>
        <n v="0.25"/>
        <n v="0.24"/>
        <n v="0.23"/>
        <n v="0.22"/>
        <n v="0.21"/>
        <n v="0.2"/>
        <n v="0.19"/>
        <n v="0.18"/>
        <n v="0.17"/>
        <n v="0.16"/>
        <n v="0.15"/>
        <n v="0.14000000000000001"/>
        <n v="0.13"/>
        <n v="0.12"/>
        <n v="0.11"/>
        <n v="0.1"/>
        <n v="0.09"/>
        <n v="0.08"/>
        <n v="7.0000000000000007E-2"/>
        <n v="0.06"/>
        <n v="0.05"/>
        <n v="0.04"/>
        <n v="0.03"/>
        <n v="0.02"/>
      </sharedItems>
    </cacheField>
    <cacheField name="count" numFmtId="1">
      <sharedItems containsSemiMixedTypes="0" containsString="0" containsNumber="1" containsInteger="1" minValue="1" maxValue="14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n v="1"/>
  </r>
  <r>
    <x v="1"/>
    <n v="1"/>
  </r>
  <r>
    <x v="2"/>
    <n v="1"/>
  </r>
  <r>
    <x v="3"/>
    <n v="1"/>
  </r>
  <r>
    <x v="4"/>
    <n v="1"/>
  </r>
  <r>
    <x v="5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2"/>
    <n v="1"/>
  </r>
  <r>
    <x v="13"/>
    <n v="1"/>
  </r>
  <r>
    <x v="14"/>
    <n v="1"/>
  </r>
  <r>
    <x v="15"/>
    <n v="1"/>
  </r>
  <r>
    <x v="16"/>
    <n v="2"/>
  </r>
  <r>
    <x v="17"/>
    <n v="1"/>
  </r>
  <r>
    <x v="18"/>
    <n v="2"/>
  </r>
  <r>
    <x v="19"/>
    <n v="2"/>
  </r>
  <r>
    <x v="20"/>
    <n v="1"/>
  </r>
  <r>
    <x v="21"/>
    <n v="2"/>
  </r>
  <r>
    <x v="22"/>
    <n v="1"/>
  </r>
  <r>
    <x v="23"/>
    <n v="1"/>
  </r>
  <r>
    <x v="24"/>
    <n v="1"/>
  </r>
  <r>
    <x v="25"/>
    <n v="1"/>
  </r>
  <r>
    <x v="26"/>
    <n v="1"/>
  </r>
  <r>
    <x v="27"/>
    <n v="1"/>
  </r>
  <r>
    <x v="28"/>
    <n v="1"/>
  </r>
  <r>
    <x v="29"/>
    <n v="1"/>
  </r>
  <r>
    <x v="30"/>
    <n v="1"/>
  </r>
  <r>
    <x v="31"/>
    <n v="1"/>
  </r>
  <r>
    <x v="32"/>
    <n v="1"/>
  </r>
  <r>
    <x v="33"/>
    <n v="1"/>
  </r>
  <r>
    <x v="34"/>
    <n v="2"/>
  </r>
  <r>
    <x v="35"/>
    <n v="1"/>
  </r>
  <r>
    <x v="36"/>
    <n v="1"/>
  </r>
  <r>
    <x v="37"/>
    <n v="1"/>
  </r>
  <r>
    <x v="38"/>
    <n v="1"/>
  </r>
  <r>
    <x v="39"/>
    <n v="2"/>
  </r>
  <r>
    <x v="40"/>
    <n v="2"/>
  </r>
  <r>
    <x v="41"/>
    <n v="1"/>
  </r>
  <r>
    <x v="42"/>
    <n v="2"/>
  </r>
  <r>
    <x v="43"/>
    <n v="1"/>
  </r>
  <r>
    <x v="44"/>
    <n v="1"/>
  </r>
  <r>
    <x v="45"/>
    <n v="3"/>
  </r>
  <r>
    <x v="46"/>
    <n v="2"/>
  </r>
  <r>
    <x v="47"/>
    <n v="3"/>
  </r>
  <r>
    <x v="48"/>
    <n v="1"/>
  </r>
  <r>
    <x v="49"/>
    <n v="1"/>
  </r>
  <r>
    <x v="50"/>
    <n v="2"/>
  </r>
  <r>
    <x v="51"/>
    <n v="1"/>
  </r>
  <r>
    <x v="52"/>
    <n v="2"/>
  </r>
  <r>
    <x v="53"/>
    <n v="1"/>
  </r>
  <r>
    <x v="54"/>
    <n v="1"/>
  </r>
  <r>
    <x v="55"/>
    <n v="1"/>
  </r>
  <r>
    <x v="56"/>
    <n v="1"/>
  </r>
  <r>
    <x v="57"/>
    <n v="1"/>
  </r>
  <r>
    <x v="58"/>
    <n v="1"/>
  </r>
  <r>
    <x v="59"/>
    <n v="1"/>
  </r>
  <r>
    <x v="60"/>
    <n v="2"/>
  </r>
  <r>
    <x v="61"/>
    <n v="3"/>
  </r>
  <r>
    <x v="62"/>
    <n v="1"/>
  </r>
  <r>
    <x v="63"/>
    <n v="1"/>
  </r>
  <r>
    <x v="64"/>
    <n v="2"/>
  </r>
  <r>
    <x v="65"/>
    <n v="2"/>
  </r>
  <r>
    <x v="66"/>
    <n v="2"/>
  </r>
  <r>
    <x v="67"/>
    <n v="1"/>
  </r>
  <r>
    <x v="68"/>
    <n v="3"/>
  </r>
  <r>
    <x v="69"/>
    <n v="2"/>
  </r>
  <r>
    <x v="70"/>
    <n v="2"/>
  </r>
  <r>
    <x v="71"/>
    <n v="2"/>
  </r>
  <r>
    <x v="72"/>
    <n v="3"/>
  </r>
  <r>
    <x v="73"/>
    <n v="2"/>
  </r>
  <r>
    <x v="74"/>
    <n v="4"/>
  </r>
  <r>
    <x v="75"/>
    <n v="1"/>
  </r>
  <r>
    <x v="76"/>
    <n v="1"/>
  </r>
  <r>
    <x v="77"/>
    <n v="3"/>
  </r>
  <r>
    <x v="78"/>
    <n v="3"/>
  </r>
  <r>
    <x v="79"/>
    <n v="5"/>
  </r>
  <r>
    <x v="80"/>
    <n v="4"/>
  </r>
  <r>
    <x v="81"/>
    <n v="3"/>
  </r>
  <r>
    <x v="82"/>
    <n v="5"/>
  </r>
  <r>
    <x v="83"/>
    <n v="6"/>
  </r>
  <r>
    <x v="84"/>
    <n v="2"/>
  </r>
  <r>
    <x v="85"/>
    <n v="2"/>
  </r>
  <r>
    <x v="86"/>
    <n v="4"/>
  </r>
  <r>
    <x v="87"/>
    <n v="2"/>
  </r>
  <r>
    <x v="88"/>
    <n v="5"/>
  </r>
  <r>
    <x v="89"/>
    <n v="5"/>
  </r>
  <r>
    <x v="90"/>
    <n v="2"/>
  </r>
  <r>
    <x v="91"/>
    <n v="6"/>
  </r>
  <r>
    <x v="92"/>
    <n v="3"/>
  </r>
  <r>
    <x v="93"/>
    <n v="1"/>
  </r>
  <r>
    <x v="94"/>
    <n v="2"/>
  </r>
  <r>
    <x v="95"/>
    <n v="1"/>
  </r>
  <r>
    <x v="96"/>
    <n v="5"/>
  </r>
  <r>
    <x v="97"/>
    <n v="3"/>
  </r>
  <r>
    <x v="98"/>
    <n v="2"/>
  </r>
  <r>
    <x v="99"/>
    <n v="6"/>
  </r>
  <r>
    <x v="100"/>
    <n v="2"/>
  </r>
  <r>
    <x v="101"/>
    <n v="7"/>
  </r>
  <r>
    <x v="102"/>
    <n v="5"/>
  </r>
  <r>
    <x v="103"/>
    <n v="5"/>
  </r>
  <r>
    <x v="104"/>
    <n v="8"/>
  </r>
  <r>
    <x v="105"/>
    <n v="3"/>
  </r>
  <r>
    <x v="106"/>
    <n v="5"/>
  </r>
  <r>
    <x v="107"/>
    <n v="1"/>
  </r>
  <r>
    <x v="108"/>
    <n v="2"/>
  </r>
  <r>
    <x v="109"/>
    <n v="6"/>
  </r>
  <r>
    <x v="110"/>
    <n v="5"/>
  </r>
  <r>
    <x v="111"/>
    <n v="5"/>
  </r>
  <r>
    <x v="112"/>
    <n v="6"/>
  </r>
  <r>
    <x v="113"/>
    <n v="2"/>
  </r>
  <r>
    <x v="114"/>
    <n v="9"/>
  </r>
  <r>
    <x v="115"/>
    <n v="2"/>
  </r>
  <r>
    <x v="116"/>
    <n v="6"/>
  </r>
  <r>
    <x v="117"/>
    <n v="4"/>
  </r>
  <r>
    <x v="118"/>
    <n v="5"/>
  </r>
  <r>
    <x v="119"/>
    <n v="7"/>
  </r>
  <r>
    <x v="120"/>
    <n v="5"/>
  </r>
  <r>
    <x v="121"/>
    <n v="3"/>
  </r>
  <r>
    <x v="122"/>
    <n v="7"/>
  </r>
  <r>
    <x v="123"/>
    <n v="7"/>
  </r>
  <r>
    <x v="124"/>
    <n v="5"/>
  </r>
  <r>
    <x v="125"/>
    <n v="13"/>
  </r>
  <r>
    <x v="126"/>
    <n v="11"/>
  </r>
  <r>
    <x v="127"/>
    <n v="9"/>
  </r>
  <r>
    <x v="128"/>
    <n v="7"/>
  </r>
  <r>
    <x v="129"/>
    <n v="10"/>
  </r>
  <r>
    <x v="130"/>
    <n v="14"/>
  </r>
  <r>
    <x v="131"/>
    <n v="8"/>
  </r>
  <r>
    <x v="132"/>
    <n v="10"/>
  </r>
  <r>
    <x v="133"/>
    <n v="9"/>
  </r>
  <r>
    <x v="134"/>
    <n v="12"/>
  </r>
  <r>
    <x v="135"/>
    <n v="13"/>
  </r>
  <r>
    <x v="136"/>
    <n v="3"/>
  </r>
  <r>
    <x v="137"/>
    <n v="7"/>
  </r>
  <r>
    <x v="138"/>
    <n v="11"/>
  </r>
  <r>
    <x v="139"/>
    <n v="20"/>
  </r>
  <r>
    <x v="140"/>
    <n v="18"/>
  </r>
  <r>
    <x v="141"/>
    <n v="16"/>
  </r>
  <r>
    <x v="142"/>
    <n v="9"/>
  </r>
  <r>
    <x v="143"/>
    <n v="22"/>
  </r>
  <r>
    <x v="144"/>
    <n v="9"/>
  </r>
  <r>
    <x v="145"/>
    <n v="19"/>
  </r>
  <r>
    <x v="146"/>
    <n v="17"/>
  </r>
  <r>
    <x v="147"/>
    <n v="25"/>
  </r>
  <r>
    <x v="148"/>
    <n v="16"/>
  </r>
  <r>
    <x v="149"/>
    <n v="21"/>
  </r>
  <r>
    <x v="150"/>
    <n v="33"/>
  </r>
  <r>
    <x v="151"/>
    <n v="21"/>
  </r>
  <r>
    <x v="152"/>
    <n v="21"/>
  </r>
  <r>
    <x v="153"/>
    <n v="30"/>
  </r>
  <r>
    <x v="154"/>
    <n v="22"/>
  </r>
  <r>
    <x v="155"/>
    <n v="27"/>
  </r>
  <r>
    <x v="156"/>
    <n v="24"/>
  </r>
  <r>
    <x v="157"/>
    <n v="22"/>
  </r>
  <r>
    <x v="158"/>
    <n v="28"/>
  </r>
  <r>
    <x v="159"/>
    <n v="34"/>
  </r>
  <r>
    <x v="160"/>
    <n v="40"/>
  </r>
  <r>
    <x v="161"/>
    <n v="37"/>
  </r>
  <r>
    <x v="162"/>
    <n v="42"/>
  </r>
  <r>
    <x v="163"/>
    <n v="51"/>
  </r>
  <r>
    <x v="164"/>
    <n v="38"/>
  </r>
  <r>
    <x v="165"/>
    <n v="41"/>
  </r>
  <r>
    <x v="166"/>
    <n v="51"/>
  </r>
  <r>
    <x v="167"/>
    <n v="54"/>
  </r>
  <r>
    <x v="168"/>
    <n v="49"/>
  </r>
  <r>
    <x v="169"/>
    <n v="58"/>
  </r>
  <r>
    <x v="170"/>
    <n v="68"/>
  </r>
  <r>
    <x v="171"/>
    <n v="61"/>
  </r>
  <r>
    <x v="172"/>
    <n v="68"/>
  </r>
  <r>
    <x v="173"/>
    <n v="69"/>
  </r>
  <r>
    <x v="174"/>
    <n v="72"/>
  </r>
  <r>
    <x v="175"/>
    <n v="83"/>
  </r>
  <r>
    <x v="176"/>
    <n v="80"/>
  </r>
  <r>
    <x v="177"/>
    <n v="110"/>
  </r>
  <r>
    <x v="178"/>
    <n v="107"/>
  </r>
  <r>
    <x v="179"/>
    <n v="106"/>
  </r>
  <r>
    <x v="180"/>
    <n v="100"/>
  </r>
  <r>
    <x v="181"/>
    <n v="135"/>
  </r>
  <r>
    <x v="182"/>
    <n v="149"/>
  </r>
  <r>
    <x v="183"/>
    <n v="116"/>
  </r>
  <r>
    <x v="184"/>
    <n v="140"/>
  </r>
  <r>
    <x v="185"/>
    <n v="150"/>
  </r>
  <r>
    <x v="186"/>
    <n v="144"/>
  </r>
  <r>
    <x v="187"/>
    <n v="190"/>
  </r>
  <r>
    <x v="188"/>
    <n v="187"/>
  </r>
  <r>
    <x v="189"/>
    <n v="222"/>
  </r>
  <r>
    <x v="190"/>
    <n v="223"/>
  </r>
  <r>
    <x v="191"/>
    <n v="243"/>
  </r>
  <r>
    <x v="192"/>
    <n v="270"/>
  </r>
  <r>
    <x v="193"/>
    <n v="305"/>
  </r>
  <r>
    <x v="194"/>
    <n v="328"/>
  </r>
  <r>
    <x v="195"/>
    <n v="339"/>
  </r>
  <r>
    <x v="196"/>
    <n v="394"/>
  </r>
  <r>
    <x v="197"/>
    <n v="423"/>
  </r>
  <r>
    <x v="198"/>
    <n v="455"/>
  </r>
  <r>
    <x v="199"/>
    <n v="499"/>
  </r>
  <r>
    <x v="200"/>
    <n v="547"/>
  </r>
  <r>
    <x v="201"/>
    <n v="601"/>
  </r>
  <r>
    <x v="202"/>
    <n v="731"/>
  </r>
  <r>
    <x v="203"/>
    <n v="743"/>
  </r>
  <r>
    <x v="204"/>
    <n v="862"/>
  </r>
  <r>
    <x v="205"/>
    <n v="897"/>
  </r>
  <r>
    <x v="206"/>
    <n v="997"/>
  </r>
  <r>
    <x v="207"/>
    <n v="1107"/>
  </r>
  <r>
    <x v="208"/>
    <n v="1152"/>
  </r>
  <r>
    <x v="209"/>
    <n v="1245"/>
  </r>
  <r>
    <x v="210"/>
    <n v="1254"/>
  </r>
  <r>
    <x v="211"/>
    <n v="1331"/>
  </r>
  <r>
    <x v="212"/>
    <n v="1318"/>
  </r>
  <r>
    <x v="213"/>
    <n v="1326"/>
  </r>
  <r>
    <x v="214"/>
    <n v="1422"/>
  </r>
  <r>
    <x v="215"/>
    <n v="1391"/>
  </r>
  <r>
    <x v="216"/>
    <n v="1436"/>
  </r>
  <r>
    <x v="217"/>
    <n v="1385"/>
  </r>
  <r>
    <x v="218"/>
    <n v="1441"/>
  </r>
  <r>
    <x v="219"/>
    <n v="1452"/>
  </r>
  <r>
    <x v="220"/>
    <n v="1393"/>
  </r>
  <r>
    <x v="221"/>
    <n v="1439"/>
  </r>
  <r>
    <x v="222"/>
    <n v="1493"/>
  </r>
  <r>
    <x v="223"/>
    <n v="1402"/>
  </r>
  <r>
    <x v="224"/>
    <n v="1391"/>
  </r>
  <r>
    <x v="225"/>
    <n v="1284"/>
  </r>
  <r>
    <x v="226"/>
    <n v="1286"/>
  </r>
  <r>
    <x v="227"/>
    <n v="1183"/>
  </r>
  <r>
    <x v="228"/>
    <n v="1134"/>
  </r>
  <r>
    <x v="229"/>
    <n v="1064"/>
  </r>
  <r>
    <x v="230"/>
    <n v="1035"/>
  </r>
  <r>
    <x v="231"/>
    <n v="1048"/>
  </r>
  <r>
    <x v="232"/>
    <n v="991"/>
  </r>
  <r>
    <x v="233"/>
    <n v="860"/>
  </r>
  <r>
    <x v="234"/>
    <n v="834"/>
  </r>
  <r>
    <x v="235"/>
    <n v="719"/>
  </r>
  <r>
    <x v="236"/>
    <n v="742"/>
  </r>
  <r>
    <x v="237"/>
    <n v="663"/>
  </r>
  <r>
    <x v="238"/>
    <n v="658"/>
  </r>
  <r>
    <x v="239"/>
    <n v="581"/>
  </r>
  <r>
    <x v="240"/>
    <n v="536"/>
  </r>
  <r>
    <x v="241"/>
    <n v="524"/>
  </r>
  <r>
    <x v="242"/>
    <n v="488"/>
  </r>
  <r>
    <x v="243"/>
    <n v="446"/>
  </r>
  <r>
    <x v="244"/>
    <n v="420"/>
  </r>
  <r>
    <x v="245"/>
    <n v="399"/>
  </r>
  <r>
    <x v="246"/>
    <n v="346"/>
  </r>
  <r>
    <x v="247"/>
    <n v="351"/>
  </r>
  <r>
    <x v="248"/>
    <n v="303"/>
  </r>
  <r>
    <x v="249"/>
    <n v="277"/>
  </r>
  <r>
    <x v="250"/>
    <n v="241"/>
  </r>
  <r>
    <x v="251"/>
    <n v="253"/>
  </r>
  <r>
    <x v="252"/>
    <n v="233"/>
  </r>
  <r>
    <x v="253"/>
    <n v="220"/>
  </r>
  <r>
    <x v="254"/>
    <n v="193"/>
  </r>
  <r>
    <x v="255"/>
    <n v="176"/>
  </r>
  <r>
    <x v="256"/>
    <n v="172"/>
  </r>
  <r>
    <x v="257"/>
    <n v="161"/>
  </r>
  <r>
    <x v="258"/>
    <n v="186"/>
  </r>
  <r>
    <x v="259"/>
    <n v="149"/>
  </r>
  <r>
    <x v="260"/>
    <n v="149"/>
  </r>
  <r>
    <x v="261"/>
    <n v="117"/>
  </r>
  <r>
    <x v="262"/>
    <n v="116"/>
  </r>
  <r>
    <x v="263"/>
    <n v="126"/>
  </r>
  <r>
    <x v="264"/>
    <n v="99"/>
  </r>
  <r>
    <x v="265"/>
    <n v="105"/>
  </r>
  <r>
    <x v="266"/>
    <n v="88"/>
  </r>
  <r>
    <x v="267"/>
    <n v="81"/>
  </r>
  <r>
    <x v="268"/>
    <n v="88"/>
  </r>
  <r>
    <x v="269"/>
    <n v="71"/>
  </r>
  <r>
    <x v="270"/>
    <n v="65"/>
  </r>
  <r>
    <x v="271"/>
    <n v="78"/>
  </r>
  <r>
    <x v="272"/>
    <n v="57"/>
  </r>
  <r>
    <x v="273"/>
    <n v="56"/>
  </r>
  <r>
    <x v="274"/>
    <n v="54"/>
  </r>
  <r>
    <x v="275"/>
    <n v="49"/>
  </r>
  <r>
    <x v="276"/>
    <n v="60"/>
  </r>
  <r>
    <x v="277"/>
    <n v="45"/>
  </r>
  <r>
    <x v="278"/>
    <n v="40"/>
  </r>
  <r>
    <x v="279"/>
    <n v="32"/>
  </r>
  <r>
    <x v="280"/>
    <n v="38"/>
  </r>
  <r>
    <x v="281"/>
    <n v="42"/>
  </r>
  <r>
    <x v="282"/>
    <n v="36"/>
  </r>
  <r>
    <x v="283"/>
    <n v="39"/>
  </r>
  <r>
    <x v="284"/>
    <n v="29"/>
  </r>
  <r>
    <x v="285"/>
    <n v="26"/>
  </r>
  <r>
    <x v="286"/>
    <n v="25"/>
  </r>
  <r>
    <x v="287"/>
    <n v="32"/>
  </r>
  <r>
    <x v="288"/>
    <n v="19"/>
  </r>
  <r>
    <x v="289"/>
    <n v="12"/>
  </r>
  <r>
    <x v="290"/>
    <n v="16"/>
  </r>
  <r>
    <x v="291"/>
    <n v="24"/>
  </r>
  <r>
    <x v="292"/>
    <n v="19"/>
  </r>
  <r>
    <x v="293"/>
    <n v="20"/>
  </r>
  <r>
    <x v="294"/>
    <n v="14"/>
  </r>
  <r>
    <x v="295"/>
    <n v="16"/>
  </r>
  <r>
    <x v="296"/>
    <n v="11"/>
  </r>
  <r>
    <x v="297"/>
    <n v="7"/>
  </r>
  <r>
    <x v="298"/>
    <n v="5"/>
  </r>
  <r>
    <x v="29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6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1">
  <location ref="D52:E353" firstHeaderRow="1" firstDataRow="1" firstDataCol="1"/>
  <pivotFields count="2">
    <pivotField axis="axisRow" showAll="0">
      <items count="301"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" showAll="0"/>
  </pivotFields>
  <rowFields count="1">
    <field x="0"/>
  </rowFields>
  <rowItems count="3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 t="grand">
      <x/>
    </i>
  </rowItems>
  <colItems count="1">
    <i/>
  </colItems>
  <dataFields count="1">
    <dataField name="合計 / 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08"/>
  <sheetViews>
    <sheetView tabSelected="1" topLeftCell="A226" zoomScale="85" zoomScaleNormal="85" workbookViewId="0">
      <selection activeCell="B289" sqref="B289"/>
    </sheetView>
  </sheetViews>
  <sheetFormatPr defaultRowHeight="14.25"/>
  <cols>
    <col min="1" max="6" width="4.25" customWidth="1"/>
    <col min="7" max="7" width="9.25" customWidth="1"/>
    <col min="8" max="8" width="9.5" customWidth="1"/>
  </cols>
  <sheetData>
    <row r="1" spans="1:11">
      <c r="A1" s="1" t="s">
        <v>0</v>
      </c>
    </row>
    <row r="2" spans="1:11">
      <c r="B2" s="2" t="s">
        <v>1</v>
      </c>
    </row>
    <row r="4" spans="1:11">
      <c r="A4" s="1" t="s">
        <v>660</v>
      </c>
    </row>
    <row r="5" spans="1:11">
      <c r="B5" t="s">
        <v>1028</v>
      </c>
    </row>
    <row r="6" spans="1:11">
      <c r="C6" s="2" t="s">
        <v>661</v>
      </c>
    </row>
    <row r="8" spans="1:11">
      <c r="B8" s="6" t="s">
        <v>1027</v>
      </c>
    </row>
    <row r="9" spans="1:11">
      <c r="B9" s="9" t="s">
        <v>1029</v>
      </c>
    </row>
    <row r="12" spans="1:11">
      <c r="B12" s="2" t="s">
        <v>1030</v>
      </c>
    </row>
    <row r="13" spans="1:11">
      <c r="I13" s="2"/>
      <c r="J13" s="2"/>
      <c r="K13" s="2"/>
    </row>
    <row r="14" spans="1:11">
      <c r="A14" s="1" t="s">
        <v>1143</v>
      </c>
    </row>
    <row r="15" spans="1:11">
      <c r="B15" s="2" t="s">
        <v>1116</v>
      </c>
    </row>
    <row r="16" spans="1:11">
      <c r="C16" s="2" t="s">
        <v>1115</v>
      </c>
    </row>
    <row r="17" spans="3:6">
      <c r="D17" s="2" t="s">
        <v>1131</v>
      </c>
    </row>
    <row r="18" spans="3:6">
      <c r="D18" s="2" t="s">
        <v>1132</v>
      </c>
    </row>
    <row r="19" spans="3:6">
      <c r="E19" s="2" t="s">
        <v>1118</v>
      </c>
    </row>
    <row r="20" spans="3:6">
      <c r="F20" s="2" t="s">
        <v>1124</v>
      </c>
    </row>
    <row r="21" spans="3:6">
      <c r="F21" s="2" t="s">
        <v>1126</v>
      </c>
    </row>
    <row r="22" spans="3:6">
      <c r="E22" s="2" t="s">
        <v>1125</v>
      </c>
      <c r="F22" s="2"/>
    </row>
    <row r="23" spans="3:6">
      <c r="F23" s="2" t="s">
        <v>1127</v>
      </c>
    </row>
    <row r="24" spans="3:6">
      <c r="F24" s="2" t="s">
        <v>1133</v>
      </c>
    </row>
    <row r="25" spans="3:6">
      <c r="D25" t="s">
        <v>1122</v>
      </c>
    </row>
    <row r="26" spans="3:6">
      <c r="E26" s="2" t="s">
        <v>1123</v>
      </c>
    </row>
    <row r="28" spans="3:6">
      <c r="C28" s="2" t="s">
        <v>1117</v>
      </c>
    </row>
    <row r="29" spans="3:6">
      <c r="D29" t="s">
        <v>1128</v>
      </c>
    </row>
    <row r="30" spans="3:6">
      <c r="D30" t="s">
        <v>1129</v>
      </c>
    </row>
    <row r="31" spans="3:6">
      <c r="D31" t="s">
        <v>1130</v>
      </c>
    </row>
    <row r="33" spans="1:5">
      <c r="C33" s="2" t="s">
        <v>1119</v>
      </c>
    </row>
    <row r="34" spans="1:5">
      <c r="D34" s="2" t="s">
        <v>1121</v>
      </c>
    </row>
    <row r="35" spans="1:5">
      <c r="D35" s="2" t="s">
        <v>1120</v>
      </c>
    </row>
    <row r="37" spans="1:5">
      <c r="C37" s="2" t="s">
        <v>1134</v>
      </c>
    </row>
    <row r="38" spans="1:5">
      <c r="D38" s="2" t="s">
        <v>1135</v>
      </c>
    </row>
    <row r="39" spans="1:5">
      <c r="E39" t="s">
        <v>1136</v>
      </c>
    </row>
    <row r="40" spans="1:5">
      <c r="E40" s="2" t="s">
        <v>1137</v>
      </c>
    </row>
    <row r="41" spans="1:5">
      <c r="E41" s="2" t="s">
        <v>1138</v>
      </c>
    </row>
    <row r="42" spans="1:5">
      <c r="D42" s="2" t="s">
        <v>1139</v>
      </c>
    </row>
    <row r="43" spans="1:5">
      <c r="D43" s="2" t="s">
        <v>1140</v>
      </c>
    </row>
    <row r="45" spans="1:5">
      <c r="B45" s="2" t="s">
        <v>1141</v>
      </c>
    </row>
    <row r="46" spans="1:5">
      <c r="C46" s="2" t="s">
        <v>1142</v>
      </c>
    </row>
    <row r="48" spans="1:5">
      <c r="A48" s="1" t="s">
        <v>1144</v>
      </c>
    </row>
    <row r="49" spans="1:3">
      <c r="A49" s="1"/>
      <c r="B49" s="2" t="s">
        <v>1148</v>
      </c>
    </row>
    <row r="50" spans="1:3">
      <c r="C50" s="2" t="s">
        <v>1145</v>
      </c>
    </row>
    <row r="51" spans="1:3">
      <c r="C51" s="2" t="s">
        <v>1146</v>
      </c>
    </row>
    <row r="52" spans="1:3">
      <c r="C52" s="2" t="s">
        <v>1147</v>
      </c>
    </row>
    <row r="54" spans="1:3">
      <c r="A54" s="1" t="s">
        <v>1144</v>
      </c>
    </row>
    <row r="55" spans="1:3">
      <c r="B55" s="25" t="s">
        <v>1149</v>
      </c>
    </row>
    <row r="56" spans="1:3">
      <c r="B56" s="25" t="s">
        <v>1150</v>
      </c>
    </row>
    <row r="57" spans="1:3">
      <c r="B57" s="25" t="s">
        <v>1151</v>
      </c>
    </row>
    <row r="58" spans="1:3">
      <c r="B58" s="40" t="s">
        <v>1168</v>
      </c>
    </row>
    <row r="59" spans="1:3">
      <c r="B59" s="40" t="s">
        <v>1169</v>
      </c>
    </row>
    <row r="61" spans="1:3">
      <c r="A61" s="1" t="s">
        <v>1154</v>
      </c>
    </row>
    <row r="62" spans="1:3">
      <c r="B62" s="39" t="s">
        <v>1155</v>
      </c>
    </row>
    <row r="63" spans="1:3">
      <c r="B63" s="41" t="s">
        <v>1170</v>
      </c>
    </row>
    <row r="64" spans="1:3">
      <c r="B64" s="2" t="s">
        <v>1159</v>
      </c>
    </row>
    <row r="65" spans="1:2">
      <c r="B65" s="41" t="s">
        <v>1156</v>
      </c>
    </row>
    <row r="66" spans="1:2">
      <c r="B66" s="41" t="s">
        <v>1162</v>
      </c>
    </row>
    <row r="67" spans="1:2">
      <c r="A67" s="1" t="s">
        <v>1167</v>
      </c>
      <c r="B67" s="2"/>
    </row>
    <row r="68" spans="1:2">
      <c r="B68" s="41" t="s">
        <v>1163</v>
      </c>
    </row>
    <row r="69" spans="1:2">
      <c r="B69" s="2" t="s">
        <v>1171</v>
      </c>
    </row>
    <row r="70" spans="1:2">
      <c r="B70" s="2" t="s">
        <v>1164</v>
      </c>
    </row>
    <row r="71" spans="1:2">
      <c r="B71" s="2" t="s">
        <v>1165</v>
      </c>
    </row>
    <row r="72" spans="1:2">
      <c r="B72" s="2" t="s">
        <v>1166</v>
      </c>
    </row>
    <row r="73" spans="1:2">
      <c r="B73" s="41" t="s">
        <v>1156</v>
      </c>
    </row>
    <row r="74" spans="1:2">
      <c r="B74" s="41" t="s">
        <v>1162</v>
      </c>
    </row>
    <row r="75" spans="1:2">
      <c r="B75" s="2" t="s">
        <v>1157</v>
      </c>
    </row>
    <row r="76" spans="1:2">
      <c r="B76" s="41" t="s">
        <v>1158</v>
      </c>
    </row>
    <row r="77" spans="1:2">
      <c r="B77" s="2" t="s">
        <v>1160</v>
      </c>
    </row>
    <row r="78" spans="1:2">
      <c r="B78" s="76" t="s">
        <v>1161</v>
      </c>
    </row>
    <row r="81" spans="1:16">
      <c r="B81" s="41" t="s">
        <v>1173</v>
      </c>
    </row>
    <row r="83" spans="1:16">
      <c r="A83" s="1" t="s">
        <v>1174</v>
      </c>
    </row>
    <row r="84" spans="1:16">
      <c r="B84" s="2" t="s">
        <v>1175</v>
      </c>
    </row>
    <row r="85" spans="1:16">
      <c r="G85" s="44" t="s">
        <v>1181</v>
      </c>
      <c r="H85" s="44"/>
      <c r="I85" s="44" t="s">
        <v>1185</v>
      </c>
      <c r="J85" s="44"/>
      <c r="K85" s="44" t="s">
        <v>1189</v>
      </c>
      <c r="L85" s="44"/>
      <c r="M85" s="44" t="s">
        <v>1182</v>
      </c>
      <c r="N85" s="44"/>
      <c r="O85" s="44" t="s">
        <v>1187</v>
      </c>
      <c r="P85" s="44"/>
    </row>
    <row r="86" spans="1:16">
      <c r="G86" s="44" t="s">
        <v>1183</v>
      </c>
      <c r="H86" s="44" t="s">
        <v>1199</v>
      </c>
      <c r="I86" s="44" t="s">
        <v>1183</v>
      </c>
      <c r="J86" s="44" t="s">
        <v>1186</v>
      </c>
      <c r="K86" s="44" t="s">
        <v>1183</v>
      </c>
      <c r="L86" s="44" t="s">
        <v>1188</v>
      </c>
      <c r="M86" s="44" t="s">
        <v>1183</v>
      </c>
      <c r="N86" s="44" t="s">
        <v>1184</v>
      </c>
      <c r="O86" s="44" t="s">
        <v>1183</v>
      </c>
      <c r="P86" s="44" t="s">
        <v>1184</v>
      </c>
    </row>
    <row r="87" spans="1:16">
      <c r="C87" t="s">
        <v>1176</v>
      </c>
      <c r="G87" s="44" t="s">
        <v>1193</v>
      </c>
      <c r="H87" s="44" t="s">
        <v>1194</v>
      </c>
      <c r="I87" s="44" t="s">
        <v>1190</v>
      </c>
      <c r="J87" s="44" t="s">
        <v>1191</v>
      </c>
      <c r="K87" s="44" t="s">
        <v>1197</v>
      </c>
      <c r="L87" s="44" t="s">
        <v>1198</v>
      </c>
      <c r="M87" s="44" t="s">
        <v>1204</v>
      </c>
      <c r="N87" s="44" t="s">
        <v>1205</v>
      </c>
      <c r="O87" s="44" t="s">
        <v>1195</v>
      </c>
      <c r="P87" s="44" t="s">
        <v>1196</v>
      </c>
    </row>
    <row r="88" spans="1:16">
      <c r="C88" t="s">
        <v>1177</v>
      </c>
      <c r="G88" s="44" t="s">
        <v>1193</v>
      </c>
      <c r="H88" s="44" t="s">
        <v>1206</v>
      </c>
      <c r="I88" s="44" t="s">
        <v>1200</v>
      </c>
      <c r="J88" s="44" t="s">
        <v>1191</v>
      </c>
      <c r="K88" s="44" t="s">
        <v>1207</v>
      </c>
      <c r="L88" s="44" t="s">
        <v>1208</v>
      </c>
      <c r="M88" s="44" t="s">
        <v>1200</v>
      </c>
      <c r="N88" s="44" t="s">
        <v>1203</v>
      </c>
      <c r="O88" s="44" t="s">
        <v>1201</v>
      </c>
      <c r="P88" s="44" t="s">
        <v>1202</v>
      </c>
    </row>
    <row r="89" spans="1:16">
      <c r="C89" t="s">
        <v>1178</v>
      </c>
      <c r="G89" s="44" t="s">
        <v>1209</v>
      </c>
      <c r="H89" s="44" t="s">
        <v>1194</v>
      </c>
      <c r="I89" s="44" t="s">
        <v>1210</v>
      </c>
      <c r="J89" s="44" t="s">
        <v>1198</v>
      </c>
      <c r="K89" s="44" t="s">
        <v>1211</v>
      </c>
      <c r="L89" s="44" t="s">
        <v>1212</v>
      </c>
      <c r="M89" s="44" t="s">
        <v>1213</v>
      </c>
      <c r="N89" s="44" t="s">
        <v>1214</v>
      </c>
      <c r="O89" s="44" t="s">
        <v>1215</v>
      </c>
      <c r="P89" s="44" t="s">
        <v>1216</v>
      </c>
    </row>
    <row r="90" spans="1:16">
      <c r="C90" t="s">
        <v>1179</v>
      </c>
      <c r="G90" s="44" t="s">
        <v>1210</v>
      </c>
      <c r="H90" s="44" t="s">
        <v>1217</v>
      </c>
      <c r="I90" s="44" t="s">
        <v>1220</v>
      </c>
      <c r="J90" s="44" t="s">
        <v>1221</v>
      </c>
      <c r="K90" s="44" t="s">
        <v>1223</v>
      </c>
      <c r="L90" s="44" t="s">
        <v>1224</v>
      </c>
      <c r="M90" s="44" t="s">
        <v>1218</v>
      </c>
      <c r="N90" s="44" t="s">
        <v>1219</v>
      </c>
      <c r="O90" s="44" t="s">
        <v>1195</v>
      </c>
      <c r="P90" s="44" t="s">
        <v>1222</v>
      </c>
    </row>
    <row r="91" spans="1:16">
      <c r="C91" t="s">
        <v>1180</v>
      </c>
      <c r="G91" s="44" t="s">
        <v>1225</v>
      </c>
      <c r="H91" s="44" t="s">
        <v>1226</v>
      </c>
      <c r="I91" s="44" t="s">
        <v>1192</v>
      </c>
      <c r="J91" s="44" t="s">
        <v>1228</v>
      </c>
      <c r="K91" s="44" t="s">
        <v>1229</v>
      </c>
      <c r="L91" s="44" t="s">
        <v>1230</v>
      </c>
      <c r="M91" s="44" t="s">
        <v>1227</v>
      </c>
      <c r="N91" s="44" t="s">
        <v>1221</v>
      </c>
      <c r="O91" s="44" t="s">
        <v>1195</v>
      </c>
      <c r="P91" s="44" t="s">
        <v>1196</v>
      </c>
    </row>
    <row r="93" spans="1:16">
      <c r="A93" s="1" t="s">
        <v>1473</v>
      </c>
    </row>
    <row r="94" spans="1:16">
      <c r="B94" s="2" t="s">
        <v>1469</v>
      </c>
    </row>
    <row r="95" spans="1:16">
      <c r="C95" s="2" t="s">
        <v>1463</v>
      </c>
    </row>
    <row r="96" spans="1:16">
      <c r="C96" s="2" t="s">
        <v>1464</v>
      </c>
    </row>
    <row r="97" spans="1:22">
      <c r="C97" s="2" t="s">
        <v>1465</v>
      </c>
    </row>
    <row r="98" spans="1:22">
      <c r="B98" s="2" t="s">
        <v>1470</v>
      </c>
    </row>
    <row r="99" spans="1:22">
      <c r="C99" s="2" t="s">
        <v>1467</v>
      </c>
    </row>
    <row r="100" spans="1:22">
      <c r="C100" s="2" t="s">
        <v>1466</v>
      </c>
    </row>
    <row r="101" spans="1:22">
      <c r="C101" s="2" t="s">
        <v>1468</v>
      </c>
    </row>
    <row r="102" spans="1:22">
      <c r="B102" s="77" t="s">
        <v>1471</v>
      </c>
    </row>
    <row r="103" spans="1:22">
      <c r="B103" s="2" t="s">
        <v>1472</v>
      </c>
    </row>
    <row r="105" spans="1:22">
      <c r="A105" s="1" t="s">
        <v>1526</v>
      </c>
    </row>
    <row r="106" spans="1:22">
      <c r="B106" s="80" t="s">
        <v>1527</v>
      </c>
    </row>
    <row r="109" spans="1:22">
      <c r="A109" s="1" t="s">
        <v>1528</v>
      </c>
    </row>
    <row r="110" spans="1:22">
      <c r="B110" t="s">
        <v>1529</v>
      </c>
      <c r="Q110" s="2" t="s">
        <v>3140</v>
      </c>
      <c r="R110" s="2" t="s">
        <v>3141</v>
      </c>
      <c r="S110" s="2" t="s">
        <v>3142</v>
      </c>
    </row>
    <row r="111" spans="1:22">
      <c r="Q111">
        <v>120</v>
      </c>
      <c r="R111">
        <v>50</v>
      </c>
      <c r="S111">
        <f t="shared" ref="S111:S116" si="0">(R111-Q111)/R111</f>
        <v>-1.4</v>
      </c>
      <c r="T111">
        <f>S111*-1</f>
        <v>1.4</v>
      </c>
      <c r="V111">
        <f t="shared" ref="V111:V116" si="1">(R111/Q111)</f>
        <v>0.41666666666666669</v>
      </c>
    </row>
    <row r="112" spans="1:22">
      <c r="A112" s="1" t="s">
        <v>3102</v>
      </c>
      <c r="Q112">
        <v>1.2</v>
      </c>
      <c r="R112">
        <v>0.5</v>
      </c>
      <c r="S112">
        <f t="shared" si="0"/>
        <v>-1.4</v>
      </c>
      <c r="T112">
        <f t="shared" ref="T112:T116" si="2">S112*-1</f>
        <v>1.4</v>
      </c>
      <c r="V112">
        <f t="shared" si="1"/>
        <v>0.41666666666666669</v>
      </c>
    </row>
    <row r="113" spans="2:22">
      <c r="B113" s="2" t="s">
        <v>3103</v>
      </c>
      <c r="Q113">
        <v>180</v>
      </c>
      <c r="R113">
        <v>30</v>
      </c>
      <c r="S113">
        <f t="shared" si="0"/>
        <v>-5</v>
      </c>
      <c r="T113">
        <f t="shared" si="2"/>
        <v>5</v>
      </c>
      <c r="V113">
        <f t="shared" si="1"/>
        <v>0.16666666666666666</v>
      </c>
    </row>
    <row r="114" spans="2:22">
      <c r="G114" s="309" t="s">
        <v>3108</v>
      </c>
      <c r="H114" s="309"/>
      <c r="Q114">
        <v>180</v>
      </c>
      <c r="R114">
        <v>200</v>
      </c>
      <c r="S114">
        <f t="shared" si="0"/>
        <v>0.1</v>
      </c>
      <c r="T114">
        <f t="shared" si="2"/>
        <v>-0.1</v>
      </c>
      <c r="V114">
        <f t="shared" si="1"/>
        <v>1.1111111111111112</v>
      </c>
    </row>
    <row r="115" spans="2:22">
      <c r="G115" t="s">
        <v>3109</v>
      </c>
      <c r="H115" s="1" t="s">
        <v>3104</v>
      </c>
      <c r="Q115">
        <v>170</v>
      </c>
      <c r="R115">
        <v>10</v>
      </c>
      <c r="S115">
        <f t="shared" si="0"/>
        <v>-16</v>
      </c>
      <c r="T115">
        <f t="shared" si="2"/>
        <v>16</v>
      </c>
      <c r="V115">
        <f t="shared" si="1"/>
        <v>5.8823529411764705E-2</v>
      </c>
    </row>
    <row r="116" spans="2:22">
      <c r="G116" t="s">
        <v>3109</v>
      </c>
      <c r="H116" s="1" t="s">
        <v>3106</v>
      </c>
      <c r="K116" s="1"/>
      <c r="Q116">
        <v>12000</v>
      </c>
      <c r="R116">
        <v>5000</v>
      </c>
      <c r="S116">
        <f t="shared" si="0"/>
        <v>-1.4</v>
      </c>
      <c r="T116">
        <f t="shared" si="2"/>
        <v>1.4</v>
      </c>
      <c r="V116">
        <f t="shared" si="1"/>
        <v>0.41666666666666669</v>
      </c>
    </row>
    <row r="117" spans="2:22">
      <c r="G117" t="s">
        <v>3109</v>
      </c>
      <c r="H117" s="279" t="s">
        <v>3105</v>
      </c>
      <c r="K117" s="1"/>
    </row>
    <row r="118" spans="2:22">
      <c r="G118" t="s">
        <v>3110</v>
      </c>
      <c r="H118" s="279" t="s">
        <v>3106</v>
      </c>
      <c r="K118" s="1"/>
    </row>
    <row r="119" spans="2:22">
      <c r="G119" t="s">
        <v>3111</v>
      </c>
      <c r="H119" s="279" t="s">
        <v>3122</v>
      </c>
      <c r="K119" s="1"/>
    </row>
    <row r="120" spans="2:22">
      <c r="G120" t="s">
        <v>3112</v>
      </c>
      <c r="H120" s="279" t="s">
        <v>3114</v>
      </c>
      <c r="K120" s="1"/>
    </row>
    <row r="121" spans="2:22">
      <c r="G121" t="s">
        <v>3112</v>
      </c>
      <c r="H121" s="1" t="s">
        <v>3105</v>
      </c>
      <c r="K121" s="1"/>
    </row>
    <row r="122" spans="2:22">
      <c r="G122" t="s">
        <v>3112</v>
      </c>
      <c r="H122" s="278" t="s">
        <v>3113</v>
      </c>
      <c r="K122" s="1"/>
    </row>
    <row r="123" spans="2:22">
      <c r="G123" t="s">
        <v>3115</v>
      </c>
      <c r="H123" s="286" t="s">
        <v>3107</v>
      </c>
      <c r="K123" s="1"/>
    </row>
    <row r="124" spans="2:22">
      <c r="G124" t="s">
        <v>3115</v>
      </c>
      <c r="H124" s="1" t="s">
        <v>3116</v>
      </c>
      <c r="K124" s="1"/>
    </row>
    <row r="125" spans="2:22">
      <c r="G125" t="s">
        <v>3115</v>
      </c>
      <c r="H125" s="1" t="s">
        <v>3117</v>
      </c>
      <c r="K125" s="1"/>
    </row>
    <row r="126" spans="2:22">
      <c r="G126" t="s">
        <v>3115</v>
      </c>
      <c r="H126" s="279" t="s">
        <v>3113</v>
      </c>
      <c r="K126" s="1"/>
    </row>
    <row r="127" spans="2:22">
      <c r="G127" t="s">
        <v>3118</v>
      </c>
      <c r="H127" s="279" t="s">
        <v>3106</v>
      </c>
      <c r="K127" s="1"/>
    </row>
    <row r="128" spans="2:22">
      <c r="G128" t="s">
        <v>3123</v>
      </c>
      <c r="H128" s="279" t="s">
        <v>3124</v>
      </c>
      <c r="K128" s="1"/>
    </row>
    <row r="129" spans="1:13">
      <c r="G129" t="s">
        <v>3119</v>
      </c>
      <c r="H129" s="279" t="s">
        <v>3120</v>
      </c>
      <c r="I129" s="2" t="s">
        <v>3121</v>
      </c>
      <c r="K129" s="1"/>
    </row>
    <row r="132" spans="1:13">
      <c r="A132" s="1" t="s">
        <v>3102</v>
      </c>
    </row>
    <row r="133" spans="1:13">
      <c r="B133" s="2" t="s">
        <v>3126</v>
      </c>
      <c r="M133" s="2" t="s">
        <v>3135</v>
      </c>
    </row>
    <row r="134" spans="1:13">
      <c r="C134" s="2" t="s">
        <v>3125</v>
      </c>
      <c r="I134" s="2" t="s">
        <v>3144</v>
      </c>
    </row>
    <row r="135" spans="1:13">
      <c r="C135" s="2" t="s">
        <v>3131</v>
      </c>
      <c r="I135" s="2" t="s">
        <v>3132</v>
      </c>
    </row>
    <row r="136" spans="1:13">
      <c r="C136" s="2" t="s">
        <v>3133</v>
      </c>
      <c r="I136" s="2" t="s">
        <v>3134</v>
      </c>
    </row>
    <row r="137" spans="1:13">
      <c r="C137" s="40" t="s">
        <v>3138</v>
      </c>
      <c r="I137" s="280" t="s">
        <v>3139</v>
      </c>
    </row>
    <row r="138" spans="1:13">
      <c r="C138" s="2"/>
    </row>
    <row r="139" spans="1:13">
      <c r="B139" s="2" t="s">
        <v>3127</v>
      </c>
    </row>
    <row r="140" spans="1:13">
      <c r="C140" s="2" t="s">
        <v>3129</v>
      </c>
      <c r="I140" s="2" t="s">
        <v>3130</v>
      </c>
    </row>
    <row r="141" spans="1:13">
      <c r="C141" s="2" t="s">
        <v>3128</v>
      </c>
      <c r="I141" s="2" t="s">
        <v>3145</v>
      </c>
    </row>
    <row r="143" spans="1:13">
      <c r="B143" s="2" t="s">
        <v>3136</v>
      </c>
    </row>
    <row r="144" spans="1:13">
      <c r="C144" s="2" t="s">
        <v>3137</v>
      </c>
      <c r="I144" s="2" t="s">
        <v>3143</v>
      </c>
    </row>
    <row r="150" spans="1:3">
      <c r="A150" s="1" t="s">
        <v>3102</v>
      </c>
    </row>
    <row r="151" spans="1:3">
      <c r="B151" t="s">
        <v>3146</v>
      </c>
    </row>
    <row r="152" spans="1:3">
      <c r="C152" s="2" t="s">
        <v>3147</v>
      </c>
    </row>
    <row r="155" spans="1:3">
      <c r="A155" s="1" t="s">
        <v>3152</v>
      </c>
    </row>
    <row r="156" spans="1:3">
      <c r="B156" s="2" t="s">
        <v>3153</v>
      </c>
    </row>
    <row r="157" spans="1:3">
      <c r="B157" s="2"/>
      <c r="C157" t="s">
        <v>3414</v>
      </c>
    </row>
    <row r="158" spans="1:3">
      <c r="B158" s="2"/>
    </row>
    <row r="159" spans="1:3">
      <c r="C159" t="s">
        <v>3373</v>
      </c>
    </row>
    <row r="160" spans="1:3">
      <c r="C160" t="s">
        <v>3326</v>
      </c>
    </row>
    <row r="161" spans="3:4">
      <c r="D161" s="2" t="s">
        <v>3377</v>
      </c>
    </row>
    <row r="162" spans="3:4">
      <c r="D162" s="2" t="s">
        <v>3378</v>
      </c>
    </row>
    <row r="163" spans="3:4">
      <c r="C163" t="s">
        <v>3374</v>
      </c>
    </row>
    <row r="164" spans="3:4">
      <c r="D164" s="2" t="s">
        <v>3377</v>
      </c>
    </row>
    <row r="165" spans="3:4">
      <c r="D165" s="2" t="s">
        <v>3378</v>
      </c>
    </row>
    <row r="166" spans="3:4">
      <c r="C166" s="280" t="s">
        <v>3325</v>
      </c>
    </row>
    <row r="167" spans="3:4">
      <c r="C167" s="301" t="s">
        <v>3376</v>
      </c>
    </row>
    <row r="168" spans="3:4">
      <c r="C168" s="301"/>
      <c r="D168" s="2" t="s">
        <v>3380</v>
      </c>
    </row>
    <row r="169" spans="3:4">
      <c r="C169" s="301"/>
      <c r="D169" s="2" t="s">
        <v>3384</v>
      </c>
    </row>
    <row r="170" spans="3:4">
      <c r="C170" s="301"/>
      <c r="D170" s="2" t="s">
        <v>3379</v>
      </c>
    </row>
    <row r="171" spans="3:4">
      <c r="C171" s="38" t="s">
        <v>3375</v>
      </c>
    </row>
    <row r="172" spans="3:4">
      <c r="C172" s="38"/>
      <c r="D172" s="2" t="s">
        <v>3382</v>
      </c>
    </row>
    <row r="173" spans="3:4">
      <c r="C173" s="38"/>
      <c r="D173" s="2" t="s">
        <v>3381</v>
      </c>
    </row>
    <row r="174" spans="3:4">
      <c r="C174" s="38"/>
      <c r="D174" s="2" t="s">
        <v>3383</v>
      </c>
    </row>
    <row r="175" spans="3:4">
      <c r="C175" s="38" t="s">
        <v>3339</v>
      </c>
    </row>
    <row r="178" spans="1:3">
      <c r="B178" s="3" t="s">
        <v>3155</v>
      </c>
    </row>
    <row r="179" spans="1:3">
      <c r="B179" s="2" t="s">
        <v>3154</v>
      </c>
    </row>
    <row r="181" spans="1:3">
      <c r="A181" s="1" t="s">
        <v>3157</v>
      </c>
    </row>
    <row r="182" spans="1:3">
      <c r="B182" t="s">
        <v>3158</v>
      </c>
    </row>
    <row r="184" spans="1:3">
      <c r="A184" s="1" t="s">
        <v>3159</v>
      </c>
    </row>
    <row r="185" spans="1:3">
      <c r="B185" t="s">
        <v>3160</v>
      </c>
    </row>
    <row r="186" spans="1:3">
      <c r="C186" t="s">
        <v>3161</v>
      </c>
    </row>
    <row r="188" spans="1:3">
      <c r="A188" s="1" t="s">
        <v>3162</v>
      </c>
    </row>
    <row r="189" spans="1:3">
      <c r="B189" s="290" t="s">
        <v>3200</v>
      </c>
    </row>
    <row r="190" spans="1:3">
      <c r="C190" s="2" t="s">
        <v>3163</v>
      </c>
    </row>
    <row r="191" spans="1:3">
      <c r="C191" s="2" t="s">
        <v>3164</v>
      </c>
    </row>
    <row r="192" spans="1:3">
      <c r="C192" s="2" t="s">
        <v>3165</v>
      </c>
    </row>
    <row r="195" spans="1:14">
      <c r="A195" s="1" t="s">
        <v>3166</v>
      </c>
    </row>
    <row r="196" spans="1:14">
      <c r="B196" s="26" t="s">
        <v>3201</v>
      </c>
    </row>
    <row r="197" spans="1:14">
      <c r="C197" s="2" t="s">
        <v>3167</v>
      </c>
    </row>
    <row r="198" spans="1:14">
      <c r="C198" s="2" t="s">
        <v>3168</v>
      </c>
    </row>
    <row r="199" spans="1:14">
      <c r="C199" s="2" t="s">
        <v>3169</v>
      </c>
    </row>
    <row r="202" spans="1:14">
      <c r="A202" s="1" t="s">
        <v>3170</v>
      </c>
    </row>
    <row r="203" spans="1:14">
      <c r="B203" t="s">
        <v>3194</v>
      </c>
    </row>
    <row r="204" spans="1:14">
      <c r="C204" s="80" t="s">
        <v>3202</v>
      </c>
    </row>
    <row r="205" spans="1:14">
      <c r="C205" s="3" t="s">
        <v>3196</v>
      </c>
    </row>
    <row r="207" spans="1:14">
      <c r="B207" s="290" t="s">
        <v>3199</v>
      </c>
      <c r="N207" t="s">
        <v>3271</v>
      </c>
    </row>
    <row r="208" spans="1:14">
      <c r="C208" t="s">
        <v>3197</v>
      </c>
      <c r="N208" t="s">
        <v>3264</v>
      </c>
    </row>
    <row r="209" spans="1:14">
      <c r="C209" s="40" t="s">
        <v>3204</v>
      </c>
      <c r="N209" t="s">
        <v>3265</v>
      </c>
    </row>
    <row r="210" spans="1:14">
      <c r="C210" s="2" t="s">
        <v>3198</v>
      </c>
      <c r="N210" t="s">
        <v>3266</v>
      </c>
    </row>
    <row r="211" spans="1:14">
      <c r="D211" s="2" t="s">
        <v>3205</v>
      </c>
      <c r="N211" t="s">
        <v>3267</v>
      </c>
    </row>
    <row r="212" spans="1:14">
      <c r="C212" s="2" t="s">
        <v>3203</v>
      </c>
      <c r="N212" t="s">
        <v>3268</v>
      </c>
    </row>
    <row r="213" spans="1:14">
      <c r="N213" t="s">
        <v>3269</v>
      </c>
    </row>
    <row r="214" spans="1:14">
      <c r="N214" t="s">
        <v>3270</v>
      </c>
    </row>
    <row r="218" spans="1:14">
      <c r="A218" s="1" t="s">
        <v>3276</v>
      </c>
    </row>
    <row r="219" spans="1:14">
      <c r="B219" s="2" t="s">
        <v>3277</v>
      </c>
    </row>
    <row r="220" spans="1:14">
      <c r="C220" t="s">
        <v>3278</v>
      </c>
    </row>
    <row r="221" spans="1:14">
      <c r="B221" s="25" t="s">
        <v>3279</v>
      </c>
    </row>
    <row r="225" spans="1:4">
      <c r="A225" s="1" t="s">
        <v>3288</v>
      </c>
    </row>
    <row r="226" spans="1:4">
      <c r="B226" t="s">
        <v>3289</v>
      </c>
    </row>
    <row r="227" spans="1:4">
      <c r="C227" s="2" t="s">
        <v>3290</v>
      </c>
    </row>
    <row r="229" spans="1:4">
      <c r="B229" t="s">
        <v>3291</v>
      </c>
    </row>
    <row r="230" spans="1:4">
      <c r="C230" t="s">
        <v>3292</v>
      </c>
    </row>
    <row r="231" spans="1:4">
      <c r="D231" s="2" t="s">
        <v>3293</v>
      </c>
    </row>
    <row r="233" spans="1:4">
      <c r="B233" s="2" t="s">
        <v>3294</v>
      </c>
    </row>
    <row r="235" spans="1:4">
      <c r="B235" s="2" t="s">
        <v>3296</v>
      </c>
    </row>
    <row r="236" spans="1:4">
      <c r="C236" s="2" t="s">
        <v>3295</v>
      </c>
    </row>
    <row r="238" spans="1:4">
      <c r="B238" s="2" t="s">
        <v>3297</v>
      </c>
    </row>
    <row r="240" spans="1:4">
      <c r="A240" s="1" t="s">
        <v>3299</v>
      </c>
    </row>
    <row r="241" spans="1:3">
      <c r="B241" s="2" t="s">
        <v>3300</v>
      </c>
    </row>
    <row r="242" spans="1:3">
      <c r="B242" t="s">
        <v>3301</v>
      </c>
    </row>
    <row r="243" spans="1:3">
      <c r="C243" t="s">
        <v>3302</v>
      </c>
    </row>
    <row r="245" spans="1:3">
      <c r="B245" s="2" t="s">
        <v>3309</v>
      </c>
    </row>
    <row r="247" spans="1:3">
      <c r="B247" s="2" t="s">
        <v>3313</v>
      </c>
    </row>
    <row r="250" spans="1:3">
      <c r="B250" s="2" t="s">
        <v>3310</v>
      </c>
    </row>
    <row r="252" spans="1:3">
      <c r="B252" s="2" t="s">
        <v>3311</v>
      </c>
    </row>
    <row r="253" spans="1:3">
      <c r="C253" t="s">
        <v>3312</v>
      </c>
    </row>
    <row r="255" spans="1:3">
      <c r="A255" s="1" t="s">
        <v>3314</v>
      </c>
    </row>
    <row r="256" spans="1:3">
      <c r="B256" t="s">
        <v>3315</v>
      </c>
    </row>
    <row r="258" spans="1:3">
      <c r="B258" s="25" t="s">
        <v>3316</v>
      </c>
    </row>
    <row r="260" spans="1:3">
      <c r="B260" s="39" t="s">
        <v>3317</v>
      </c>
    </row>
    <row r="262" spans="1:3">
      <c r="A262" s="1" t="s">
        <v>3324</v>
      </c>
    </row>
    <row r="263" spans="1:3">
      <c r="B263" s="40" t="s">
        <v>3319</v>
      </c>
    </row>
    <row r="264" spans="1:3">
      <c r="B264" t="s">
        <v>3320</v>
      </c>
    </row>
    <row r="266" spans="1:3">
      <c r="B266" s="25" t="s">
        <v>3321</v>
      </c>
    </row>
    <row r="267" spans="1:3">
      <c r="C267" t="s">
        <v>3322</v>
      </c>
    </row>
    <row r="268" spans="1:3">
      <c r="B268" s="39" t="s">
        <v>3323</v>
      </c>
    </row>
    <row r="273" spans="1:12">
      <c r="A273" s="1" t="s">
        <v>3327</v>
      </c>
    </row>
    <row r="274" spans="1:12">
      <c r="B274" s="25" t="s">
        <v>3318</v>
      </c>
    </row>
    <row r="276" spans="1:12">
      <c r="B276" s="39" t="s">
        <v>3328</v>
      </c>
    </row>
    <row r="277" spans="1:12">
      <c r="C277" s="2" t="s">
        <v>3331</v>
      </c>
    </row>
    <row r="279" spans="1:12">
      <c r="B279" s="2" t="s">
        <v>3329</v>
      </c>
    </row>
    <row r="280" spans="1:12">
      <c r="C280" s="2" t="s">
        <v>3330</v>
      </c>
    </row>
    <row r="282" spans="1:12">
      <c r="G282" s="1"/>
      <c r="H282" s="1"/>
      <c r="L282" s="1"/>
    </row>
    <row r="283" spans="1:12">
      <c r="A283" s="1" t="s">
        <v>3401</v>
      </c>
      <c r="B283" s="1"/>
    </row>
    <row r="284" spans="1:12">
      <c r="B284" s="25" t="s">
        <v>3402</v>
      </c>
    </row>
    <row r="285" spans="1:12">
      <c r="B285" s="25" t="s">
        <v>3403</v>
      </c>
    </row>
    <row r="286" spans="1:12">
      <c r="C286" t="s">
        <v>3411</v>
      </c>
    </row>
    <row r="288" spans="1:12">
      <c r="B288" s="39" t="s">
        <v>3404</v>
      </c>
    </row>
    <row r="289" spans="1:3">
      <c r="B289" s="308" t="s">
        <v>3407</v>
      </c>
    </row>
    <row r="290" spans="1:3">
      <c r="C290" s="2" t="s">
        <v>3405</v>
      </c>
    </row>
    <row r="291" spans="1:3">
      <c r="C291" s="2" t="s">
        <v>3406</v>
      </c>
    </row>
    <row r="293" spans="1:3">
      <c r="B293" s="77" t="s">
        <v>3409</v>
      </c>
    </row>
    <row r="295" spans="1:3">
      <c r="B295" s="77" t="s">
        <v>3408</v>
      </c>
    </row>
    <row r="297" spans="1:3">
      <c r="A297" s="1" t="s">
        <v>3438</v>
      </c>
    </row>
    <row r="298" spans="1:3">
      <c r="B298" s="2" t="s">
        <v>3412</v>
      </c>
    </row>
    <row r="300" spans="1:3">
      <c r="B300" s="2" t="s">
        <v>3437</v>
      </c>
    </row>
    <row r="302" spans="1:3">
      <c r="B302" s="2" t="s">
        <v>3439</v>
      </c>
    </row>
    <row r="303" spans="1:3">
      <c r="C303" t="s">
        <v>3442</v>
      </c>
    </row>
    <row r="306" spans="2:2">
      <c r="B306" s="2" t="s">
        <v>3440</v>
      </c>
    </row>
    <row r="308" spans="2:2">
      <c r="B308" s="2" t="s">
        <v>3441</v>
      </c>
    </row>
  </sheetData>
  <mergeCells count="1">
    <mergeCell ref="G114:H114"/>
  </mergeCells>
  <phoneticPr fontId="2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S58"/>
  <sheetViews>
    <sheetView workbookViewId="0">
      <selection activeCell="I2" sqref="I2"/>
    </sheetView>
  </sheetViews>
  <sheetFormatPr defaultRowHeight="14.25"/>
  <cols>
    <col min="1" max="1" width="9" style="6"/>
    <col min="2" max="2" width="17" style="6" customWidth="1"/>
    <col min="3" max="3" width="13.875" style="6" customWidth="1"/>
    <col min="4" max="4" width="14" style="6" customWidth="1"/>
    <col min="5" max="5" width="6" style="6" customWidth="1"/>
    <col min="6" max="11" width="7.125" style="6" customWidth="1"/>
    <col min="12" max="12" width="10.875" style="6" customWidth="1"/>
    <col min="13" max="16384" width="9" style="6"/>
  </cols>
  <sheetData>
    <row r="2" spans="2:19">
      <c r="B2" s="8" t="s">
        <v>642</v>
      </c>
      <c r="C2" s="8" t="s">
        <v>643</v>
      </c>
      <c r="D2" s="8" t="s">
        <v>644</v>
      </c>
      <c r="E2" s="8" t="s">
        <v>658</v>
      </c>
      <c r="F2" s="8" t="s">
        <v>657</v>
      </c>
      <c r="G2" s="8" t="s">
        <v>1114</v>
      </c>
      <c r="H2" s="8" t="s">
        <v>656</v>
      </c>
      <c r="I2" s="8" t="s">
        <v>1033</v>
      </c>
      <c r="J2" s="8" t="s">
        <v>1113</v>
      </c>
      <c r="K2" s="8" t="s">
        <v>655</v>
      </c>
      <c r="L2" s="8" t="s">
        <v>654</v>
      </c>
      <c r="M2" s="8" t="s">
        <v>653</v>
      </c>
      <c r="N2" s="8" t="s">
        <v>1112</v>
      </c>
      <c r="O2" s="8" t="s">
        <v>652</v>
      </c>
      <c r="P2" s="8" t="s">
        <v>651</v>
      </c>
      <c r="Q2" s="8" t="s">
        <v>1111</v>
      </c>
      <c r="R2" s="8" t="s">
        <v>1032</v>
      </c>
      <c r="S2" s="15" t="s">
        <v>1110</v>
      </c>
    </row>
    <row r="3" spans="2:19">
      <c r="B3" s="11" t="s">
        <v>1101</v>
      </c>
      <c r="C3" s="11" t="s">
        <v>1105</v>
      </c>
      <c r="D3" s="12" t="s">
        <v>1031</v>
      </c>
      <c r="E3" s="11">
        <v>1</v>
      </c>
      <c r="F3" s="11">
        <v>53.62</v>
      </c>
      <c r="G3" s="11">
        <v>0.56000000000000005</v>
      </c>
      <c r="H3" s="11">
        <v>0.39</v>
      </c>
      <c r="I3" s="11">
        <v>0.36</v>
      </c>
      <c r="J3" s="11">
        <v>0.39</v>
      </c>
      <c r="K3" s="11">
        <v>0.31</v>
      </c>
      <c r="L3" s="11">
        <v>0.26</v>
      </c>
      <c r="M3" s="11">
        <v>48693</v>
      </c>
      <c r="N3" s="11">
        <v>2767</v>
      </c>
      <c r="O3" s="11">
        <v>1125</v>
      </c>
      <c r="P3" s="11">
        <v>605</v>
      </c>
      <c r="Q3" s="11">
        <v>71</v>
      </c>
      <c r="R3" s="11">
        <v>87</v>
      </c>
    </row>
    <row r="4" spans="2:19">
      <c r="B4" s="7" t="s">
        <v>645</v>
      </c>
      <c r="C4" s="7" t="s">
        <v>650</v>
      </c>
      <c r="D4" s="8" t="s">
        <v>1109</v>
      </c>
      <c r="E4" s="7">
        <v>1</v>
      </c>
      <c r="F4" s="7">
        <v>49.71</v>
      </c>
      <c r="G4" s="7">
        <v>0.53</v>
      </c>
      <c r="H4" s="7">
        <v>0.4</v>
      </c>
      <c r="I4" s="7">
        <v>0.39</v>
      </c>
      <c r="J4" s="7">
        <v>0.39</v>
      </c>
      <c r="K4" s="7">
        <v>0.35</v>
      </c>
      <c r="L4" s="7">
        <v>0.32</v>
      </c>
      <c r="M4" s="7">
        <v>176966</v>
      </c>
      <c r="N4" s="7">
        <v>20752</v>
      </c>
      <c r="O4" s="7">
        <v>9613</v>
      </c>
      <c r="P4" s="7">
        <v>6298</v>
      </c>
      <c r="Q4" s="7">
        <v>1256</v>
      </c>
      <c r="R4" s="7">
        <v>1277</v>
      </c>
    </row>
    <row r="5" spans="2:19">
      <c r="B5" s="7" t="s">
        <v>648</v>
      </c>
      <c r="C5" s="7" t="s">
        <v>650</v>
      </c>
      <c r="D5" s="8" t="s">
        <v>649</v>
      </c>
      <c r="E5" s="7">
        <v>1</v>
      </c>
      <c r="F5" s="7">
        <v>49.43</v>
      </c>
      <c r="G5" s="7">
        <v>0.56999999999999995</v>
      </c>
      <c r="H5" s="7">
        <v>0.41</v>
      </c>
      <c r="I5" s="7">
        <v>0.37</v>
      </c>
      <c r="J5" s="7">
        <v>0.36</v>
      </c>
      <c r="K5" s="7">
        <v>0.3</v>
      </c>
      <c r="L5" s="7">
        <v>0.28000000000000003</v>
      </c>
      <c r="M5" s="7"/>
      <c r="N5" s="7"/>
      <c r="O5" s="7"/>
      <c r="P5" s="7"/>
      <c r="Q5" s="7"/>
      <c r="R5" s="7"/>
    </row>
    <row r="6" spans="2:19">
      <c r="B6" s="7" t="s">
        <v>1106</v>
      </c>
      <c r="C6" s="7" t="s">
        <v>1105</v>
      </c>
      <c r="D6" s="8" t="s">
        <v>1109</v>
      </c>
      <c r="E6" s="7">
        <v>1</v>
      </c>
      <c r="F6" s="7">
        <v>49.42</v>
      </c>
      <c r="G6" s="7">
        <v>0.53</v>
      </c>
      <c r="H6" s="7">
        <v>0.41</v>
      </c>
      <c r="I6" s="7">
        <v>0.37</v>
      </c>
      <c r="J6" s="7">
        <v>0.36</v>
      </c>
      <c r="K6" s="7">
        <v>0.28999999999999998</v>
      </c>
      <c r="L6" s="7">
        <v>0.27</v>
      </c>
      <c r="M6" s="7"/>
      <c r="N6" s="7"/>
      <c r="O6" s="7"/>
      <c r="P6" s="7"/>
      <c r="Q6" s="7"/>
      <c r="R6" s="7"/>
    </row>
    <row r="7" spans="2:19">
      <c r="B7" s="7" t="s">
        <v>648</v>
      </c>
      <c r="C7" s="7" t="s">
        <v>650</v>
      </c>
      <c r="D7" s="8" t="s">
        <v>314</v>
      </c>
      <c r="E7" s="7">
        <v>1</v>
      </c>
      <c r="F7" s="7">
        <v>49.2</v>
      </c>
      <c r="G7" s="7">
        <v>0.53</v>
      </c>
      <c r="H7" s="7">
        <v>0.4</v>
      </c>
      <c r="I7" s="7">
        <v>0.35</v>
      </c>
      <c r="J7" s="7">
        <v>0.34</v>
      </c>
      <c r="K7" s="7">
        <v>0.27</v>
      </c>
      <c r="L7" s="7">
        <v>0.3</v>
      </c>
      <c r="M7" s="7"/>
      <c r="N7" s="7"/>
      <c r="O7" s="7"/>
      <c r="P7" s="7"/>
      <c r="Q7" s="7"/>
      <c r="R7" s="7"/>
    </row>
    <row r="8" spans="2:19">
      <c r="B8" s="7" t="s">
        <v>647</v>
      </c>
      <c r="C8" s="7" t="s">
        <v>650</v>
      </c>
      <c r="D8" s="8" t="s">
        <v>314</v>
      </c>
      <c r="E8" s="7">
        <v>1</v>
      </c>
      <c r="F8" s="7">
        <v>49.2</v>
      </c>
      <c r="G8" s="7">
        <v>0.53</v>
      </c>
      <c r="H8" s="7">
        <v>0.4</v>
      </c>
      <c r="I8" s="7">
        <v>0.35</v>
      </c>
      <c r="J8" s="7">
        <v>0.34</v>
      </c>
      <c r="K8" s="7">
        <v>0.27</v>
      </c>
      <c r="L8" s="7">
        <v>0.3</v>
      </c>
      <c r="M8" s="7"/>
      <c r="N8" s="7"/>
      <c r="O8" s="7"/>
      <c r="P8" s="7"/>
      <c r="Q8" s="7"/>
      <c r="R8" s="7"/>
    </row>
    <row r="9" spans="2:19">
      <c r="B9" s="7" t="s">
        <v>645</v>
      </c>
      <c r="C9" s="7" t="s">
        <v>650</v>
      </c>
      <c r="D9" s="8" t="s">
        <v>314</v>
      </c>
      <c r="E9" s="7">
        <v>1</v>
      </c>
      <c r="F9" s="7">
        <v>49.18</v>
      </c>
      <c r="G9" s="7">
        <v>0.54</v>
      </c>
      <c r="H9" s="7">
        <v>0.4</v>
      </c>
      <c r="I9" s="7">
        <v>0.35</v>
      </c>
      <c r="J9" s="7">
        <v>0.34</v>
      </c>
      <c r="K9" s="7">
        <v>0.26</v>
      </c>
      <c r="L9" s="7">
        <v>0.28999999999999998</v>
      </c>
      <c r="M9" s="7">
        <v>173188</v>
      </c>
      <c r="N9" s="7">
        <v>19731</v>
      </c>
      <c r="O9" s="7">
        <v>10351</v>
      </c>
      <c r="P9" s="7">
        <v>7631</v>
      </c>
      <c r="Q9" s="7">
        <v>1608</v>
      </c>
      <c r="R9" s="7">
        <v>1340</v>
      </c>
    </row>
    <row r="10" spans="2:19">
      <c r="B10" s="7" t="s">
        <v>1101</v>
      </c>
      <c r="C10" s="7" t="s">
        <v>646</v>
      </c>
      <c r="D10" s="8" t="s">
        <v>1109</v>
      </c>
      <c r="E10" s="8">
        <v>1</v>
      </c>
      <c r="F10" s="8">
        <v>37.92</v>
      </c>
      <c r="G10" s="7">
        <v>0.67</v>
      </c>
      <c r="H10" s="7">
        <v>0.38</v>
      </c>
      <c r="I10" s="7">
        <v>0.32</v>
      </c>
      <c r="J10" s="7">
        <v>0.28000000000000003</v>
      </c>
      <c r="K10" s="7">
        <v>0.19</v>
      </c>
      <c r="L10" s="7">
        <v>0.15</v>
      </c>
      <c r="M10" s="7">
        <v>83337</v>
      </c>
      <c r="N10" s="7">
        <v>23929</v>
      </c>
      <c r="O10" s="7">
        <v>18891</v>
      </c>
      <c r="P10" s="7">
        <v>18350</v>
      </c>
      <c r="Q10" s="7">
        <v>10745</v>
      </c>
      <c r="R10" s="7">
        <v>9547</v>
      </c>
    </row>
    <row r="11" spans="2:19">
      <c r="B11" s="7" t="s">
        <v>648</v>
      </c>
      <c r="C11" s="7" t="s">
        <v>1108</v>
      </c>
      <c r="D11" s="8" t="s">
        <v>1109</v>
      </c>
      <c r="E11" s="8">
        <v>1</v>
      </c>
      <c r="F11" s="8">
        <v>37.81</v>
      </c>
      <c r="G11" s="7">
        <v>0.66</v>
      </c>
      <c r="H11" s="7">
        <v>0.39</v>
      </c>
      <c r="I11" s="7">
        <v>0.32</v>
      </c>
      <c r="J11" s="7">
        <v>0.27</v>
      </c>
      <c r="K11" s="7">
        <v>0.18</v>
      </c>
      <c r="L11" s="7">
        <v>0.15</v>
      </c>
      <c r="M11" s="7"/>
      <c r="N11" s="7"/>
      <c r="O11" s="7"/>
      <c r="P11" s="7"/>
      <c r="Q11" s="7"/>
      <c r="R11" s="7"/>
    </row>
    <row r="12" spans="2:19">
      <c r="B12" s="7" t="s">
        <v>647</v>
      </c>
      <c r="C12" s="7" t="s">
        <v>646</v>
      </c>
      <c r="D12" s="8" t="s">
        <v>649</v>
      </c>
      <c r="E12" s="8">
        <v>1</v>
      </c>
      <c r="F12" s="8">
        <v>37.799999999999997</v>
      </c>
      <c r="G12" s="7">
        <v>0.66</v>
      </c>
      <c r="H12" s="7">
        <v>0.39</v>
      </c>
      <c r="I12" s="7">
        <v>0.32</v>
      </c>
      <c r="J12" s="7">
        <v>0.28000000000000003</v>
      </c>
      <c r="K12" s="7">
        <v>0.18</v>
      </c>
      <c r="L12" s="7">
        <v>0.15</v>
      </c>
      <c r="M12" s="7"/>
      <c r="N12" s="7"/>
      <c r="O12" s="7"/>
      <c r="P12" s="7"/>
      <c r="Q12" s="7"/>
      <c r="R12" s="7"/>
    </row>
    <row r="13" spans="2:19">
      <c r="B13" s="7" t="s">
        <v>645</v>
      </c>
      <c r="C13" s="7" t="s">
        <v>1108</v>
      </c>
      <c r="D13" s="8" t="s">
        <v>314</v>
      </c>
      <c r="E13" s="8">
        <v>1</v>
      </c>
      <c r="F13" s="8">
        <v>35.880000000000003</v>
      </c>
      <c r="G13" s="7">
        <v>0.67</v>
      </c>
      <c r="H13" s="7">
        <v>0.36</v>
      </c>
      <c r="I13" s="7">
        <v>0.28999999999999998</v>
      </c>
      <c r="J13" s="7">
        <v>0.26</v>
      </c>
      <c r="K13" s="7">
        <v>0.16</v>
      </c>
      <c r="L13" s="7">
        <v>0.14000000000000001</v>
      </c>
      <c r="M13" s="7">
        <v>79845</v>
      </c>
      <c r="N13" s="7">
        <v>23093</v>
      </c>
      <c r="O13" s="7">
        <v>18176</v>
      </c>
      <c r="P13" s="7">
        <v>17002</v>
      </c>
      <c r="Q13" s="7">
        <v>9699</v>
      </c>
      <c r="R13" s="7">
        <v>8171</v>
      </c>
    </row>
    <row r="14" spans="2:19">
      <c r="B14" s="7" t="s">
        <v>648</v>
      </c>
      <c r="C14" s="7" t="s">
        <v>1108</v>
      </c>
      <c r="D14" s="8" t="s">
        <v>314</v>
      </c>
      <c r="E14" s="8">
        <v>1</v>
      </c>
      <c r="F14" s="8">
        <v>35.880000000000003</v>
      </c>
      <c r="G14" s="7">
        <v>0.67</v>
      </c>
      <c r="H14" s="7">
        <v>0.36</v>
      </c>
      <c r="I14" s="7">
        <v>0.28999999999999998</v>
      </c>
      <c r="J14" s="7">
        <v>0.26</v>
      </c>
      <c r="K14" s="7">
        <v>0.16</v>
      </c>
      <c r="L14" s="7">
        <v>0.14000000000000001</v>
      </c>
      <c r="M14" s="7"/>
      <c r="N14" s="7"/>
      <c r="O14" s="7"/>
      <c r="P14" s="7"/>
      <c r="Q14" s="7"/>
      <c r="R14" s="7"/>
    </row>
    <row r="15" spans="2:19">
      <c r="B15" s="7" t="s">
        <v>647</v>
      </c>
      <c r="C15" s="7" t="s">
        <v>646</v>
      </c>
      <c r="D15" s="8" t="s">
        <v>314</v>
      </c>
      <c r="E15" s="8">
        <v>1</v>
      </c>
      <c r="F15" s="8">
        <v>33.6</v>
      </c>
      <c r="G15" s="7">
        <v>0.66</v>
      </c>
      <c r="H15" s="7">
        <v>0.33</v>
      </c>
      <c r="I15" s="7">
        <v>0.27</v>
      </c>
      <c r="J15" s="7">
        <v>0.24</v>
      </c>
      <c r="K15" s="7">
        <v>0.15</v>
      </c>
      <c r="L15" s="7">
        <v>0.13</v>
      </c>
      <c r="M15" s="7"/>
      <c r="N15" s="7"/>
      <c r="O15" s="7"/>
      <c r="P15" s="7"/>
      <c r="Q15" s="7"/>
      <c r="R15" s="7"/>
    </row>
    <row r="16" spans="2:19">
      <c r="B16" s="11" t="s">
        <v>645</v>
      </c>
      <c r="C16" s="11" t="s">
        <v>650</v>
      </c>
      <c r="D16" s="12" t="s">
        <v>1031</v>
      </c>
      <c r="E16" s="11">
        <v>2</v>
      </c>
      <c r="F16" s="11">
        <v>27.72</v>
      </c>
      <c r="G16" s="11">
        <v>0.17</v>
      </c>
      <c r="H16" s="11">
        <v>0.28999999999999998</v>
      </c>
      <c r="I16" s="11">
        <v>0.27</v>
      </c>
      <c r="J16" s="11">
        <v>0.27</v>
      </c>
      <c r="K16" s="11">
        <v>0.25</v>
      </c>
      <c r="L16" s="11">
        <v>0.25</v>
      </c>
      <c r="M16" s="11">
        <v>203</v>
      </c>
      <c r="N16" s="11">
        <v>15981</v>
      </c>
      <c r="O16" s="11">
        <v>6394</v>
      </c>
      <c r="P16" s="11">
        <v>3373</v>
      </c>
      <c r="Q16" s="11">
        <v>900</v>
      </c>
      <c r="R16" s="11">
        <v>735</v>
      </c>
    </row>
    <row r="17" spans="2:18">
      <c r="B17" s="7" t="s">
        <v>1106</v>
      </c>
      <c r="C17" s="7" t="s">
        <v>650</v>
      </c>
      <c r="D17" s="8" t="s">
        <v>1109</v>
      </c>
      <c r="E17" s="7">
        <v>2</v>
      </c>
      <c r="F17" s="7">
        <v>26.69</v>
      </c>
      <c r="G17" s="7">
        <v>0.18</v>
      </c>
      <c r="H17" s="7">
        <v>0.28000000000000003</v>
      </c>
      <c r="I17" s="7">
        <v>0.27</v>
      </c>
      <c r="J17" s="7">
        <v>0.26</v>
      </c>
      <c r="K17" s="7">
        <v>0.26</v>
      </c>
      <c r="L17" s="7">
        <v>0.24</v>
      </c>
      <c r="M17" s="7"/>
      <c r="N17" s="7"/>
      <c r="O17" s="7"/>
      <c r="P17" s="7"/>
      <c r="Q17" s="7"/>
      <c r="R17" s="7"/>
    </row>
    <row r="18" spans="2:18">
      <c r="B18" s="7" t="s">
        <v>645</v>
      </c>
      <c r="C18" s="7" t="s">
        <v>650</v>
      </c>
      <c r="D18" s="8" t="s">
        <v>1109</v>
      </c>
      <c r="E18" s="7">
        <v>2</v>
      </c>
      <c r="F18" s="7">
        <v>26.68</v>
      </c>
      <c r="G18" s="7">
        <v>0.18</v>
      </c>
      <c r="H18" s="7">
        <v>0.28000000000000003</v>
      </c>
      <c r="I18" s="7">
        <v>0.27</v>
      </c>
      <c r="J18" s="7">
        <v>0.26</v>
      </c>
      <c r="K18" s="7">
        <v>0.26</v>
      </c>
      <c r="L18" s="7">
        <v>0.26</v>
      </c>
      <c r="M18" s="7">
        <v>3420</v>
      </c>
      <c r="N18" s="7">
        <v>61190</v>
      </c>
      <c r="O18" s="7">
        <v>25349</v>
      </c>
      <c r="P18" s="7">
        <v>16079</v>
      </c>
      <c r="Q18" s="7">
        <v>5429</v>
      </c>
      <c r="R18" s="7">
        <v>4557</v>
      </c>
    </row>
    <row r="19" spans="2:18">
      <c r="B19" s="7" t="s">
        <v>648</v>
      </c>
      <c r="C19" s="7" t="s">
        <v>650</v>
      </c>
      <c r="D19" s="8" t="s">
        <v>649</v>
      </c>
      <c r="E19" s="7">
        <v>2</v>
      </c>
      <c r="F19" s="7">
        <v>26.68</v>
      </c>
      <c r="G19" s="7">
        <v>0.18</v>
      </c>
      <c r="H19" s="7">
        <v>0.28000000000000003</v>
      </c>
      <c r="I19" s="7">
        <v>0.27</v>
      </c>
      <c r="J19" s="7">
        <v>0.26</v>
      </c>
      <c r="K19" s="7">
        <v>0.26</v>
      </c>
      <c r="L19" s="7">
        <v>0.24</v>
      </c>
      <c r="M19" s="7"/>
      <c r="N19" s="7"/>
      <c r="O19" s="7"/>
      <c r="P19" s="7"/>
      <c r="Q19" s="7"/>
      <c r="R19" s="7"/>
    </row>
    <row r="20" spans="2:18">
      <c r="B20" s="7" t="s">
        <v>648</v>
      </c>
      <c r="C20" s="7" t="s">
        <v>650</v>
      </c>
      <c r="D20" s="8" t="s">
        <v>1107</v>
      </c>
      <c r="E20" s="7">
        <v>2</v>
      </c>
      <c r="F20" s="7">
        <v>24.87</v>
      </c>
      <c r="G20" s="7">
        <v>0.22</v>
      </c>
      <c r="H20" s="7">
        <v>0.28000000000000003</v>
      </c>
      <c r="I20" s="7">
        <v>0.25</v>
      </c>
      <c r="J20" s="7">
        <v>0.24</v>
      </c>
      <c r="K20" s="7">
        <v>0.22</v>
      </c>
      <c r="L20" s="7">
        <v>0.23</v>
      </c>
      <c r="M20" s="7"/>
      <c r="N20" s="7"/>
      <c r="O20" s="7"/>
      <c r="P20" s="7"/>
      <c r="Q20" s="7"/>
      <c r="R20" s="7"/>
    </row>
    <row r="21" spans="2:18">
      <c r="B21" s="7" t="s">
        <v>647</v>
      </c>
      <c r="C21" s="7" t="s">
        <v>650</v>
      </c>
      <c r="D21" s="8" t="s">
        <v>314</v>
      </c>
      <c r="E21" s="7">
        <v>2</v>
      </c>
      <c r="F21" s="7">
        <v>24.87</v>
      </c>
      <c r="G21" s="7">
        <v>0.22</v>
      </c>
      <c r="H21" s="7">
        <v>0.28000000000000003</v>
      </c>
      <c r="I21" s="7">
        <v>0.25</v>
      </c>
      <c r="J21" s="7">
        <v>0.24</v>
      </c>
      <c r="K21" s="7">
        <v>0.22</v>
      </c>
      <c r="L21" s="7">
        <v>0.23</v>
      </c>
      <c r="M21" s="7"/>
      <c r="N21" s="7"/>
      <c r="O21" s="7"/>
      <c r="P21" s="7"/>
      <c r="Q21" s="7"/>
      <c r="R21" s="7"/>
    </row>
    <row r="22" spans="2:18">
      <c r="B22" s="7" t="s">
        <v>1101</v>
      </c>
      <c r="C22" s="7" t="s">
        <v>650</v>
      </c>
      <c r="D22" s="8" t="s">
        <v>1107</v>
      </c>
      <c r="E22" s="7">
        <v>2</v>
      </c>
      <c r="F22" s="7">
        <v>24.79</v>
      </c>
      <c r="G22" s="7">
        <v>0.22</v>
      </c>
      <c r="H22" s="7">
        <v>0.28000000000000003</v>
      </c>
      <c r="I22" s="7">
        <v>0.25</v>
      </c>
      <c r="J22" s="7">
        <v>0.24</v>
      </c>
      <c r="K22" s="7">
        <v>0.22</v>
      </c>
      <c r="L22" s="7">
        <v>0.22</v>
      </c>
      <c r="M22" s="7">
        <v>16224</v>
      </c>
      <c r="N22" s="7">
        <v>43196</v>
      </c>
      <c r="O22" s="7">
        <v>22837</v>
      </c>
      <c r="P22" s="7">
        <v>14987</v>
      </c>
      <c r="Q22" s="7">
        <v>6264</v>
      </c>
      <c r="R22" s="7">
        <v>4253</v>
      </c>
    </row>
    <row r="23" spans="2:18">
      <c r="B23" s="7" t="s">
        <v>645</v>
      </c>
      <c r="C23" s="7" t="s">
        <v>1108</v>
      </c>
      <c r="D23" s="8" t="s">
        <v>649</v>
      </c>
      <c r="E23" s="8">
        <v>2</v>
      </c>
      <c r="F23" s="8">
        <v>24.53</v>
      </c>
      <c r="G23" s="7">
        <v>0.2</v>
      </c>
      <c r="H23" s="7">
        <v>0.33</v>
      </c>
      <c r="I23" s="7">
        <v>0.28999999999999998</v>
      </c>
      <c r="J23" s="7">
        <v>0.25</v>
      </c>
      <c r="K23" s="7">
        <v>0.21</v>
      </c>
      <c r="L23" s="7">
        <v>0.2</v>
      </c>
      <c r="M23" s="7">
        <v>3522</v>
      </c>
      <c r="N23" s="7">
        <v>22914</v>
      </c>
      <c r="O23" s="7">
        <v>18019</v>
      </c>
      <c r="P23" s="7">
        <v>22876</v>
      </c>
      <c r="Q23" s="7">
        <v>20342</v>
      </c>
      <c r="R23" s="7">
        <v>18995</v>
      </c>
    </row>
    <row r="24" spans="2:18">
      <c r="B24" s="7" t="s">
        <v>648</v>
      </c>
      <c r="C24" s="7" t="s">
        <v>646</v>
      </c>
      <c r="D24" s="8" t="s">
        <v>1109</v>
      </c>
      <c r="E24" s="8">
        <v>2</v>
      </c>
      <c r="F24" s="8">
        <v>23.8</v>
      </c>
      <c r="G24" s="7">
        <v>0.2</v>
      </c>
      <c r="H24" s="7">
        <v>0.33</v>
      </c>
      <c r="I24" s="7">
        <v>0.28999999999999998</v>
      </c>
      <c r="J24" s="7">
        <v>0.25</v>
      </c>
      <c r="K24" s="7">
        <v>0.21</v>
      </c>
      <c r="L24" s="7">
        <v>0.19</v>
      </c>
      <c r="M24" s="7"/>
      <c r="N24" s="7"/>
      <c r="O24" s="7"/>
      <c r="P24" s="7"/>
      <c r="Q24" s="7"/>
      <c r="R24" s="7"/>
    </row>
    <row r="25" spans="2:18">
      <c r="B25" s="7" t="s">
        <v>1106</v>
      </c>
      <c r="C25" s="7" t="s">
        <v>1108</v>
      </c>
      <c r="D25" s="8" t="s">
        <v>649</v>
      </c>
      <c r="E25" s="8">
        <v>2</v>
      </c>
      <c r="F25" s="8">
        <v>23.77</v>
      </c>
      <c r="G25" s="7">
        <v>0.2</v>
      </c>
      <c r="H25" s="7">
        <v>0.33</v>
      </c>
      <c r="I25" s="7">
        <v>0.28999999999999998</v>
      </c>
      <c r="J25" s="7">
        <v>0.25</v>
      </c>
      <c r="K25" s="7">
        <v>0.21</v>
      </c>
      <c r="L25" s="7">
        <v>0.19</v>
      </c>
      <c r="M25" s="7"/>
      <c r="N25" s="7"/>
      <c r="O25" s="7"/>
      <c r="P25" s="7"/>
      <c r="Q25" s="7"/>
      <c r="R25" s="7"/>
    </row>
    <row r="26" spans="2:18">
      <c r="B26" s="11" t="s">
        <v>1101</v>
      </c>
      <c r="C26" s="11" t="s">
        <v>650</v>
      </c>
      <c r="D26" s="12" t="s">
        <v>1031</v>
      </c>
      <c r="E26" s="11">
        <v>3</v>
      </c>
      <c r="F26" s="11">
        <v>23.37</v>
      </c>
      <c r="G26" s="11">
        <v>0.25</v>
      </c>
      <c r="H26" s="11">
        <v>0.26</v>
      </c>
      <c r="I26" s="11">
        <v>0.23</v>
      </c>
      <c r="J26" s="11">
        <v>0.23</v>
      </c>
      <c r="K26" s="11">
        <v>0.24</v>
      </c>
      <c r="L26" s="11">
        <v>0.24</v>
      </c>
      <c r="M26" s="11">
        <v>1</v>
      </c>
      <c r="N26" s="11">
        <v>883</v>
      </c>
      <c r="O26" s="11">
        <v>4324</v>
      </c>
      <c r="P26" s="11">
        <v>8663</v>
      </c>
      <c r="Q26" s="11">
        <v>4802</v>
      </c>
      <c r="R26" s="11">
        <v>4579</v>
      </c>
    </row>
    <row r="27" spans="2:18">
      <c r="B27" s="7" t="s">
        <v>645</v>
      </c>
      <c r="C27" s="7" t="s">
        <v>646</v>
      </c>
      <c r="D27" s="8" t="s">
        <v>1107</v>
      </c>
      <c r="E27" s="8">
        <v>2</v>
      </c>
      <c r="F27" s="8">
        <v>22.97</v>
      </c>
      <c r="G27" s="7">
        <v>0.22</v>
      </c>
      <c r="H27" s="7">
        <v>0.3</v>
      </c>
      <c r="I27" s="7">
        <v>0.26</v>
      </c>
      <c r="J27" s="7">
        <v>0.24</v>
      </c>
      <c r="K27" s="7">
        <v>0.2</v>
      </c>
      <c r="L27" s="7">
        <v>0.18</v>
      </c>
      <c r="M27" s="7">
        <v>13458</v>
      </c>
      <c r="N27" s="7">
        <v>21476</v>
      </c>
      <c r="O27" s="7">
        <v>17823</v>
      </c>
      <c r="P27" s="7">
        <v>17593</v>
      </c>
      <c r="Q27" s="7">
        <v>15146</v>
      </c>
      <c r="R27" s="7">
        <v>14379</v>
      </c>
    </row>
    <row r="28" spans="2:18">
      <c r="B28" s="7" t="s">
        <v>648</v>
      </c>
      <c r="C28" s="7" t="s">
        <v>1108</v>
      </c>
      <c r="D28" s="8" t="s">
        <v>1107</v>
      </c>
      <c r="E28" s="8">
        <v>2</v>
      </c>
      <c r="F28" s="8">
        <v>22.97</v>
      </c>
      <c r="G28" s="7">
        <v>0.22</v>
      </c>
      <c r="H28" s="7">
        <v>0.3</v>
      </c>
      <c r="I28" s="7">
        <v>0.26</v>
      </c>
      <c r="J28" s="7">
        <v>0.24</v>
      </c>
      <c r="K28" s="7">
        <v>0.2</v>
      </c>
      <c r="L28" s="7">
        <v>0.18</v>
      </c>
      <c r="M28" s="7"/>
      <c r="N28" s="7"/>
      <c r="O28" s="7"/>
      <c r="P28" s="7"/>
      <c r="Q28" s="7"/>
      <c r="R28" s="7"/>
    </row>
    <row r="29" spans="2:18">
      <c r="B29" s="7" t="s">
        <v>648</v>
      </c>
      <c r="C29" s="7" t="s">
        <v>650</v>
      </c>
      <c r="D29" s="8" t="s">
        <v>649</v>
      </c>
      <c r="E29" s="7">
        <v>3</v>
      </c>
      <c r="F29" s="7">
        <v>22.95</v>
      </c>
      <c r="G29" s="7">
        <v>0.15</v>
      </c>
      <c r="H29" s="7">
        <v>0.2</v>
      </c>
      <c r="I29" s="7">
        <v>0.23</v>
      </c>
      <c r="J29" s="7">
        <v>0.26</v>
      </c>
      <c r="K29" s="7">
        <v>0.24</v>
      </c>
      <c r="L29" s="7">
        <v>0.23</v>
      </c>
      <c r="M29" s="7"/>
      <c r="N29" s="7"/>
      <c r="O29" s="7"/>
      <c r="P29" s="7"/>
      <c r="Q29" s="7"/>
      <c r="R29" s="7"/>
    </row>
    <row r="30" spans="2:18">
      <c r="B30" s="7" t="s">
        <v>1106</v>
      </c>
      <c r="C30" s="7" t="s">
        <v>650</v>
      </c>
      <c r="D30" s="8" t="s">
        <v>649</v>
      </c>
      <c r="E30" s="7">
        <v>3</v>
      </c>
      <c r="F30" s="7">
        <v>22.95</v>
      </c>
      <c r="G30" s="7">
        <v>0.14000000000000001</v>
      </c>
      <c r="H30" s="7">
        <v>0.2</v>
      </c>
      <c r="I30" s="7">
        <v>0.23</v>
      </c>
      <c r="J30" s="7">
        <v>0.23</v>
      </c>
      <c r="K30" s="7">
        <v>0.24</v>
      </c>
      <c r="L30" s="7">
        <v>0.23</v>
      </c>
      <c r="M30" s="7"/>
      <c r="N30" s="7"/>
      <c r="O30" s="7"/>
      <c r="P30" s="7"/>
      <c r="Q30" s="7"/>
      <c r="R30" s="7"/>
    </row>
    <row r="31" spans="2:18">
      <c r="B31" s="7" t="s">
        <v>645</v>
      </c>
      <c r="C31" s="7" t="s">
        <v>650</v>
      </c>
      <c r="D31" s="8" t="s">
        <v>649</v>
      </c>
      <c r="E31" s="7">
        <v>3</v>
      </c>
      <c r="F31" s="7">
        <v>22.74</v>
      </c>
      <c r="G31" s="7">
        <v>0.14000000000000001</v>
      </c>
      <c r="H31" s="7">
        <v>0.21</v>
      </c>
      <c r="I31" s="7">
        <v>0.22</v>
      </c>
      <c r="J31" s="7">
        <v>0.23</v>
      </c>
      <c r="K31" s="7">
        <v>0.23</v>
      </c>
      <c r="L31" s="7">
        <v>0.23</v>
      </c>
      <c r="M31" s="7">
        <v>62</v>
      </c>
      <c r="N31" s="7">
        <v>4568</v>
      </c>
      <c r="O31" s="7">
        <v>17458</v>
      </c>
      <c r="P31" s="7">
        <v>32030</v>
      </c>
      <c r="Q31" s="7">
        <v>22923</v>
      </c>
      <c r="R31" s="7">
        <v>21834</v>
      </c>
    </row>
    <row r="32" spans="2:18">
      <c r="B32" s="7" t="s">
        <v>647</v>
      </c>
      <c r="C32" s="7" t="s">
        <v>646</v>
      </c>
      <c r="D32" s="8" t="s">
        <v>1107</v>
      </c>
      <c r="E32" s="8">
        <v>2</v>
      </c>
      <c r="F32" s="8">
        <v>21.91</v>
      </c>
      <c r="G32" s="7">
        <v>0.21</v>
      </c>
      <c r="H32" s="7">
        <v>0.28999999999999998</v>
      </c>
      <c r="I32" s="7">
        <v>0.24</v>
      </c>
      <c r="J32" s="7">
        <v>0.22</v>
      </c>
      <c r="K32" s="7">
        <v>0.18</v>
      </c>
      <c r="L32" s="7">
        <v>0.17</v>
      </c>
      <c r="M32" s="7"/>
      <c r="N32" s="7"/>
      <c r="O32" s="7"/>
      <c r="P32" s="7"/>
      <c r="Q32" s="7"/>
      <c r="R32" s="7"/>
    </row>
    <row r="33" spans="2:19">
      <c r="B33" s="7" t="s">
        <v>648</v>
      </c>
      <c r="C33" s="7" t="s">
        <v>646</v>
      </c>
      <c r="D33" s="8" t="s">
        <v>1109</v>
      </c>
      <c r="E33" s="8">
        <v>3</v>
      </c>
      <c r="F33" s="8">
        <v>21.79</v>
      </c>
      <c r="G33" s="7">
        <v>0.15</v>
      </c>
      <c r="H33" s="7">
        <v>0.22</v>
      </c>
      <c r="I33" s="7">
        <v>0.27</v>
      </c>
      <c r="J33" s="7">
        <v>0.25</v>
      </c>
      <c r="K33" s="7">
        <v>0.23</v>
      </c>
      <c r="L33" s="7">
        <v>0.22</v>
      </c>
      <c r="M33" s="7"/>
      <c r="N33" s="7"/>
      <c r="O33" s="7"/>
      <c r="P33" s="7"/>
      <c r="Q33" s="7"/>
      <c r="R33" s="7"/>
    </row>
    <row r="34" spans="2:19">
      <c r="B34" s="7" t="s">
        <v>647</v>
      </c>
      <c r="C34" s="7" t="s">
        <v>1108</v>
      </c>
      <c r="D34" s="8" t="s">
        <v>649</v>
      </c>
      <c r="E34" s="8">
        <v>3</v>
      </c>
      <c r="F34" s="8">
        <v>21.78</v>
      </c>
      <c r="G34" s="7">
        <v>0.15</v>
      </c>
      <c r="H34" s="7">
        <v>0.22</v>
      </c>
      <c r="I34" s="7">
        <v>0.27</v>
      </c>
      <c r="J34" s="7">
        <v>0.25</v>
      </c>
      <c r="K34" s="7">
        <v>0.23</v>
      </c>
      <c r="L34" s="7">
        <v>0.22</v>
      </c>
      <c r="M34" s="7"/>
      <c r="N34" s="7"/>
      <c r="O34" s="7"/>
      <c r="P34" s="7"/>
      <c r="Q34" s="7"/>
      <c r="R34" s="7"/>
    </row>
    <row r="35" spans="2:19">
      <c r="B35" s="7" t="s">
        <v>645</v>
      </c>
      <c r="C35" s="7" t="s">
        <v>646</v>
      </c>
      <c r="D35" s="8" t="s">
        <v>649</v>
      </c>
      <c r="E35" s="8">
        <v>3</v>
      </c>
      <c r="F35" s="8">
        <v>21.33</v>
      </c>
      <c r="G35" s="7">
        <v>0.14000000000000001</v>
      </c>
      <c r="H35" s="7">
        <v>0.22</v>
      </c>
      <c r="I35" s="7">
        <v>0.26</v>
      </c>
      <c r="J35" s="7">
        <v>0.24</v>
      </c>
      <c r="K35" s="7">
        <v>0.23</v>
      </c>
      <c r="L35" s="7">
        <v>0.22</v>
      </c>
      <c r="M35" s="7">
        <v>12118</v>
      </c>
      <c r="N35" s="7">
        <v>4040</v>
      </c>
      <c r="O35" s="7">
        <v>5748</v>
      </c>
      <c r="P35" s="7">
        <v>14989</v>
      </c>
      <c r="Q35" s="7">
        <v>23592</v>
      </c>
      <c r="R35" s="7">
        <v>32249</v>
      </c>
    </row>
    <row r="36" spans="2:19">
      <c r="B36" s="7" t="s">
        <v>647</v>
      </c>
      <c r="C36" s="7" t="s">
        <v>1105</v>
      </c>
      <c r="D36" s="8" t="s">
        <v>314</v>
      </c>
      <c r="E36" s="7">
        <v>3</v>
      </c>
      <c r="F36" s="7">
        <v>21.27</v>
      </c>
      <c r="G36" s="7">
        <v>0.16</v>
      </c>
      <c r="H36" s="7">
        <v>0.2</v>
      </c>
      <c r="I36" s="7">
        <v>0.21</v>
      </c>
      <c r="J36" s="7">
        <v>0.22</v>
      </c>
      <c r="K36" s="7">
        <v>0.22</v>
      </c>
      <c r="L36" s="7">
        <v>0.22</v>
      </c>
      <c r="M36" s="7"/>
      <c r="N36" s="7"/>
      <c r="O36" s="7"/>
      <c r="P36" s="7"/>
      <c r="Q36" s="7"/>
      <c r="R36" s="7"/>
    </row>
    <row r="37" spans="2:19">
      <c r="B37" s="7" t="s">
        <v>648</v>
      </c>
      <c r="C37" s="7" t="s">
        <v>650</v>
      </c>
      <c r="D37" s="8" t="s">
        <v>1107</v>
      </c>
      <c r="E37" s="7">
        <v>3</v>
      </c>
      <c r="F37" s="7">
        <v>21.26</v>
      </c>
      <c r="G37" s="7">
        <v>0.16</v>
      </c>
      <c r="H37" s="7">
        <v>0.2</v>
      </c>
      <c r="I37" s="7">
        <v>0.21</v>
      </c>
      <c r="J37" s="7">
        <v>0.22</v>
      </c>
      <c r="K37" s="7">
        <v>0.22</v>
      </c>
      <c r="L37" s="7">
        <v>0.22</v>
      </c>
      <c r="M37" s="7"/>
      <c r="N37" s="7"/>
      <c r="O37" s="7"/>
      <c r="P37" s="7"/>
      <c r="Q37" s="7"/>
      <c r="R37" s="7"/>
    </row>
    <row r="38" spans="2:19">
      <c r="B38" s="7" t="s">
        <v>645</v>
      </c>
      <c r="C38" s="7" t="s">
        <v>1105</v>
      </c>
      <c r="D38" s="8" t="s">
        <v>314</v>
      </c>
      <c r="E38" s="7">
        <v>3</v>
      </c>
      <c r="F38" s="7">
        <v>21.2</v>
      </c>
      <c r="G38" s="7">
        <v>0.16</v>
      </c>
      <c r="H38" s="7">
        <v>0.2</v>
      </c>
      <c r="I38" s="7">
        <v>0.21</v>
      </c>
      <c r="J38" s="7">
        <v>0.22</v>
      </c>
      <c r="K38" s="7">
        <v>0.22</v>
      </c>
      <c r="L38" s="7">
        <v>0.22</v>
      </c>
      <c r="M38" s="7">
        <v>3540</v>
      </c>
      <c r="N38" s="7">
        <v>14706</v>
      </c>
      <c r="O38" s="7">
        <v>20480</v>
      </c>
      <c r="P38" s="7">
        <v>21683</v>
      </c>
      <c r="Q38" s="7">
        <v>16785</v>
      </c>
      <c r="R38" s="7">
        <v>14994</v>
      </c>
    </row>
    <row r="39" spans="2:19">
      <c r="B39" s="7" t="s">
        <v>648</v>
      </c>
      <c r="C39" s="7" t="s">
        <v>1108</v>
      </c>
      <c r="D39" s="8" t="s">
        <v>1107</v>
      </c>
      <c r="E39" s="8">
        <v>3</v>
      </c>
      <c r="F39" s="8">
        <v>20.239999999999998</v>
      </c>
      <c r="G39" s="7">
        <v>0.14000000000000001</v>
      </c>
      <c r="H39" s="7">
        <v>0.2</v>
      </c>
      <c r="I39" s="7">
        <v>0.2</v>
      </c>
      <c r="J39" s="7">
        <v>0.23</v>
      </c>
      <c r="K39" s="7">
        <v>0.22</v>
      </c>
      <c r="L39" s="7">
        <v>0.22</v>
      </c>
      <c r="M39" s="7"/>
      <c r="N39" s="7"/>
      <c r="O39" s="7"/>
      <c r="P39" s="7"/>
      <c r="Q39" s="7"/>
      <c r="R39" s="7"/>
    </row>
    <row r="40" spans="2:19">
      <c r="B40" s="7" t="s">
        <v>645</v>
      </c>
      <c r="C40" s="7" t="s">
        <v>646</v>
      </c>
      <c r="D40" s="8" t="s">
        <v>314</v>
      </c>
      <c r="E40" s="8">
        <v>3</v>
      </c>
      <c r="F40" s="8">
        <v>20.23</v>
      </c>
      <c r="G40" s="7">
        <v>0.14000000000000001</v>
      </c>
      <c r="H40" s="7">
        <v>0.2</v>
      </c>
      <c r="I40" s="7">
        <v>0.2</v>
      </c>
      <c r="J40" s="7">
        <v>0.23</v>
      </c>
      <c r="K40" s="7">
        <v>0.22</v>
      </c>
      <c r="L40" s="7">
        <v>0.22</v>
      </c>
      <c r="M40" s="7">
        <v>11853</v>
      </c>
      <c r="N40" s="7">
        <v>12594</v>
      </c>
      <c r="O40" s="7">
        <v>13954</v>
      </c>
      <c r="P40" s="7">
        <v>15580</v>
      </c>
      <c r="Q40" s="7">
        <v>16126</v>
      </c>
      <c r="R40" s="7">
        <v>17880</v>
      </c>
    </row>
    <row r="41" spans="2:19">
      <c r="B41" s="7" t="s">
        <v>1106</v>
      </c>
      <c r="C41" s="7" t="s">
        <v>646</v>
      </c>
      <c r="D41" s="8" t="s">
        <v>314</v>
      </c>
      <c r="E41" s="8">
        <v>3</v>
      </c>
      <c r="F41" s="8">
        <v>19.63</v>
      </c>
      <c r="G41" s="7">
        <v>0.14000000000000001</v>
      </c>
      <c r="H41" s="7">
        <v>0.2</v>
      </c>
      <c r="I41" s="7">
        <v>0.2</v>
      </c>
      <c r="J41" s="7">
        <v>0.22</v>
      </c>
      <c r="K41" s="7">
        <v>0.21</v>
      </c>
      <c r="L41" s="7">
        <v>0.21</v>
      </c>
      <c r="M41" s="7"/>
      <c r="N41" s="7"/>
      <c r="O41" s="7"/>
      <c r="P41" s="7"/>
      <c r="Q41" s="7"/>
      <c r="R41" s="7"/>
    </row>
    <row r="42" spans="2:19">
      <c r="B42" s="11" t="s">
        <v>645</v>
      </c>
      <c r="C42" s="11" t="s">
        <v>1105</v>
      </c>
      <c r="D42" s="12" t="s">
        <v>1034</v>
      </c>
      <c r="E42" s="11">
        <v>1</v>
      </c>
      <c r="F42" s="11">
        <v>52.96</v>
      </c>
      <c r="G42" s="11">
        <v>0.61</v>
      </c>
      <c r="H42" s="11">
        <v>0.33</v>
      </c>
      <c r="I42" s="11">
        <v>0.31</v>
      </c>
      <c r="J42" s="11">
        <v>0.28999999999999998</v>
      </c>
      <c r="K42" s="11">
        <v>0.24</v>
      </c>
      <c r="L42" s="11">
        <v>0.2</v>
      </c>
      <c r="M42" s="11">
        <v>44384</v>
      </c>
      <c r="N42" s="11">
        <v>4774</v>
      </c>
      <c r="O42" s="11">
        <v>2115</v>
      </c>
      <c r="P42" s="11">
        <v>1104</v>
      </c>
      <c r="Q42" s="11">
        <v>203</v>
      </c>
      <c r="R42" s="11">
        <v>103</v>
      </c>
      <c r="S42" s="6" t="s">
        <v>1099</v>
      </c>
    </row>
    <row r="43" spans="2:19">
      <c r="B43" s="11" t="s">
        <v>1101</v>
      </c>
      <c r="C43" s="11" t="s">
        <v>1105</v>
      </c>
      <c r="D43" s="12" t="s">
        <v>1100</v>
      </c>
      <c r="E43" s="11">
        <v>2</v>
      </c>
      <c r="F43" s="11">
        <v>26.64</v>
      </c>
      <c r="G43" s="11">
        <v>0.19</v>
      </c>
      <c r="H43" s="11">
        <v>0.28999999999999998</v>
      </c>
      <c r="I43" s="11">
        <v>0.37</v>
      </c>
      <c r="J43" s="11">
        <v>0.25</v>
      </c>
      <c r="K43" s="11">
        <v>0.23</v>
      </c>
      <c r="L43" s="11">
        <v>0.22</v>
      </c>
      <c r="M43" s="11">
        <v>1326</v>
      </c>
      <c r="N43" s="11">
        <v>14252</v>
      </c>
      <c r="O43" s="11">
        <v>6115</v>
      </c>
      <c r="P43" s="11">
        <v>3162</v>
      </c>
      <c r="Q43" s="11">
        <v>998</v>
      </c>
      <c r="R43" s="11">
        <v>648</v>
      </c>
      <c r="S43" s="6" t="s">
        <v>1103</v>
      </c>
    </row>
    <row r="44" spans="2:19">
      <c r="B44" s="11" t="s">
        <v>645</v>
      </c>
      <c r="C44" s="11" t="s">
        <v>650</v>
      </c>
      <c r="D44" s="12" t="s">
        <v>1104</v>
      </c>
      <c r="E44" s="11">
        <v>3</v>
      </c>
      <c r="F44" s="11">
        <v>21.85</v>
      </c>
      <c r="G44" s="11">
        <v>0.12</v>
      </c>
      <c r="H44" s="11">
        <v>0.2</v>
      </c>
      <c r="I44" s="11">
        <v>0.22</v>
      </c>
      <c r="J44" s="11">
        <v>0.23</v>
      </c>
      <c r="K44" s="11">
        <v>0.22</v>
      </c>
      <c r="L44" s="11">
        <v>0.22</v>
      </c>
      <c r="M44" s="11">
        <v>97</v>
      </c>
      <c r="N44" s="11">
        <v>2977</v>
      </c>
      <c r="O44" s="11">
        <v>6181</v>
      </c>
      <c r="P44" s="11">
        <v>5615</v>
      </c>
      <c r="Q44" s="11">
        <v>3687</v>
      </c>
      <c r="R44" s="11">
        <v>3185</v>
      </c>
      <c r="S44" s="6" t="s">
        <v>1103</v>
      </c>
    </row>
    <row r="45" spans="2:19">
      <c r="B45" s="11" t="s">
        <v>1101</v>
      </c>
      <c r="C45" s="11" t="s">
        <v>650</v>
      </c>
      <c r="D45" s="12" t="s">
        <v>1102</v>
      </c>
      <c r="E45" s="11">
        <v>2</v>
      </c>
      <c r="F45" s="11">
        <v>26.62</v>
      </c>
      <c r="G45" s="11">
        <v>0.22</v>
      </c>
      <c r="H45" s="11">
        <v>0.28999999999999998</v>
      </c>
      <c r="I45" s="11">
        <v>0.27</v>
      </c>
      <c r="J45" s="11">
        <v>0.26</v>
      </c>
      <c r="K45" s="11">
        <v>0.23</v>
      </c>
      <c r="L45" s="11">
        <v>0.22</v>
      </c>
      <c r="M45" s="11">
        <v>3257</v>
      </c>
      <c r="N45" s="11">
        <v>12381</v>
      </c>
      <c r="O45" s="11">
        <v>5706</v>
      </c>
      <c r="P45" s="11">
        <v>3171</v>
      </c>
      <c r="Q45" s="11">
        <v>1123</v>
      </c>
      <c r="R45" s="11">
        <v>847</v>
      </c>
      <c r="S45" s="6" t="s">
        <v>1099</v>
      </c>
    </row>
    <row r="46" spans="2:19">
      <c r="B46" s="11" t="s">
        <v>645</v>
      </c>
      <c r="C46" s="11" t="s">
        <v>650</v>
      </c>
      <c r="D46" s="12" t="s">
        <v>1102</v>
      </c>
      <c r="E46" s="11">
        <v>3</v>
      </c>
      <c r="F46" s="11">
        <v>21.23</v>
      </c>
      <c r="G46" s="11">
        <v>0.15</v>
      </c>
      <c r="H46" s="11">
        <v>0.2</v>
      </c>
      <c r="I46" s="11">
        <v>0.21</v>
      </c>
      <c r="J46" s="11">
        <v>0.22</v>
      </c>
      <c r="K46" s="11">
        <v>0.22</v>
      </c>
      <c r="L46" s="11">
        <v>0.22</v>
      </c>
      <c r="M46" s="11">
        <v>724</v>
      </c>
      <c r="N46" s="11">
        <v>3058</v>
      </c>
      <c r="O46" s="11">
        <v>4931</v>
      </c>
      <c r="P46" s="11">
        <v>5631</v>
      </c>
      <c r="Q46" s="11">
        <v>3604</v>
      </c>
      <c r="R46" s="11">
        <v>3170</v>
      </c>
      <c r="S46" s="6" t="s">
        <v>1099</v>
      </c>
    </row>
    <row r="47" spans="2:19">
      <c r="B47" s="11" t="s">
        <v>1101</v>
      </c>
      <c r="C47" s="11" t="s">
        <v>650</v>
      </c>
      <c r="D47" s="12" t="s">
        <v>1100</v>
      </c>
      <c r="E47" s="11">
        <v>3</v>
      </c>
      <c r="F47" s="11">
        <v>21.45</v>
      </c>
      <c r="G47" s="11">
        <v>0.13</v>
      </c>
      <c r="H47" s="11">
        <v>0.21</v>
      </c>
      <c r="I47" s="11">
        <v>0.21</v>
      </c>
      <c r="J47" s="11">
        <v>0.22</v>
      </c>
      <c r="K47" s="11">
        <v>0.22</v>
      </c>
      <c r="L47" s="11">
        <v>0.22</v>
      </c>
      <c r="M47" s="11">
        <v>121</v>
      </c>
      <c r="N47" s="11">
        <v>3663</v>
      </c>
      <c r="O47" s="11">
        <v>4793</v>
      </c>
      <c r="P47" s="11">
        <v>5621</v>
      </c>
      <c r="Q47" s="11">
        <v>3794</v>
      </c>
      <c r="R47" s="11">
        <v>3348</v>
      </c>
      <c r="S47" s="6" t="s">
        <v>1099</v>
      </c>
    </row>
    <row r="48" spans="2:19">
      <c r="B48" s="13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5">
      <c r="A49" s="6" t="s">
        <v>1098</v>
      </c>
    </row>
    <row r="50" spans="1:5">
      <c r="A50" s="6" t="s">
        <v>1097</v>
      </c>
    </row>
    <row r="51" spans="1:5">
      <c r="A51" s="6" t="s">
        <v>1096</v>
      </c>
    </row>
    <row r="58" spans="1:5">
      <c r="E58" s="9"/>
    </row>
  </sheetData>
  <autoFilter ref="B2:S47"/>
  <phoneticPr fontId="2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23"/>
  <sheetViews>
    <sheetView topLeftCell="A109" zoomScale="80" zoomScaleNormal="80" workbookViewId="0">
      <selection activeCell="G178" sqref="G178"/>
    </sheetView>
  </sheetViews>
  <sheetFormatPr defaultRowHeight="14.25"/>
  <sheetData>
    <row r="1" spans="1:21">
      <c r="A1" s="5" t="s">
        <v>314</v>
      </c>
    </row>
    <row r="2" spans="1:21">
      <c r="A2" s="3" t="s">
        <v>55</v>
      </c>
    </row>
    <row r="3" spans="1:21">
      <c r="A3" s="4" t="s">
        <v>31</v>
      </c>
      <c r="K3" s="4" t="s">
        <v>56</v>
      </c>
      <c r="U3" s="4" t="s">
        <v>96</v>
      </c>
    </row>
    <row r="4" spans="1:21">
      <c r="A4" t="s">
        <v>2</v>
      </c>
      <c r="K4" t="s">
        <v>2</v>
      </c>
      <c r="U4" t="s">
        <v>2</v>
      </c>
    </row>
    <row r="5" spans="1:21">
      <c r="A5" t="s">
        <v>3</v>
      </c>
      <c r="K5" t="s">
        <v>3</v>
      </c>
      <c r="U5" t="s">
        <v>3</v>
      </c>
    </row>
    <row r="7" spans="1:21">
      <c r="A7" t="s">
        <v>4</v>
      </c>
      <c r="K7" t="s">
        <v>57</v>
      </c>
      <c r="U7" t="s">
        <v>76</v>
      </c>
    </row>
    <row r="8" spans="1:21">
      <c r="A8" t="s">
        <v>5</v>
      </c>
      <c r="K8" t="s">
        <v>58</v>
      </c>
      <c r="U8" t="s">
        <v>77</v>
      </c>
    </row>
    <row r="9" spans="1:21">
      <c r="A9" t="s">
        <v>6</v>
      </c>
      <c r="G9">
        <v>0.67</v>
      </c>
      <c r="K9" t="s">
        <v>59</v>
      </c>
      <c r="U9" t="s">
        <v>78</v>
      </c>
    </row>
    <row r="10" spans="1:21">
      <c r="A10" t="s">
        <v>7</v>
      </c>
      <c r="G10">
        <v>0.36</v>
      </c>
      <c r="K10" t="s">
        <v>60</v>
      </c>
      <c r="U10" t="s">
        <v>79</v>
      </c>
    </row>
    <row r="11" spans="1:21">
      <c r="A11" t="s">
        <v>8</v>
      </c>
      <c r="G11">
        <v>0.28999999999999998</v>
      </c>
      <c r="K11" t="s">
        <v>61</v>
      </c>
      <c r="U11" t="s">
        <v>80</v>
      </c>
    </row>
    <row r="12" spans="1:21">
      <c r="A12" t="s">
        <v>9</v>
      </c>
      <c r="K12" t="s">
        <v>62</v>
      </c>
      <c r="U12" t="s">
        <v>81</v>
      </c>
    </row>
    <row r="13" spans="1:21">
      <c r="A13" t="s">
        <v>10</v>
      </c>
      <c r="K13" t="s">
        <v>63</v>
      </c>
      <c r="U13" t="s">
        <v>82</v>
      </c>
    </row>
    <row r="14" spans="1:21">
      <c r="A14" t="s">
        <v>11</v>
      </c>
      <c r="K14" t="s">
        <v>11</v>
      </c>
      <c r="U14" t="s">
        <v>11</v>
      </c>
    </row>
    <row r="16" spans="1:21">
      <c r="A16" t="s">
        <v>12</v>
      </c>
      <c r="K16" t="s">
        <v>12</v>
      </c>
      <c r="U16" t="s">
        <v>12</v>
      </c>
    </row>
    <row r="18" spans="1:21">
      <c r="A18" t="s">
        <v>13</v>
      </c>
      <c r="K18" t="s">
        <v>13</v>
      </c>
      <c r="U18" t="s">
        <v>13</v>
      </c>
    </row>
    <row r="19" spans="1:21">
      <c r="A19" t="s">
        <v>14</v>
      </c>
      <c r="K19" t="s">
        <v>64</v>
      </c>
      <c r="U19" t="s">
        <v>83</v>
      </c>
    </row>
    <row r="20" spans="1:21">
      <c r="A20" t="s">
        <v>15</v>
      </c>
      <c r="K20" t="s">
        <v>65</v>
      </c>
      <c r="U20" t="s">
        <v>84</v>
      </c>
    </row>
    <row r="21" spans="1:21">
      <c r="A21" t="s">
        <v>16</v>
      </c>
      <c r="K21" t="s">
        <v>66</v>
      </c>
      <c r="U21" t="s">
        <v>85</v>
      </c>
    </row>
    <row r="22" spans="1:21">
      <c r="A22" t="s">
        <v>17</v>
      </c>
      <c r="K22" t="s">
        <v>67</v>
      </c>
      <c r="U22" t="s">
        <v>86</v>
      </c>
    </row>
    <row r="23" spans="1:21">
      <c r="A23" t="s">
        <v>18</v>
      </c>
      <c r="K23" t="s">
        <v>68</v>
      </c>
      <c r="U23" t="s">
        <v>87</v>
      </c>
    </row>
    <row r="24" spans="1:21">
      <c r="A24" t="s">
        <v>19</v>
      </c>
      <c r="K24" t="s">
        <v>69</v>
      </c>
      <c r="U24" t="s">
        <v>88</v>
      </c>
    </row>
    <row r="25" spans="1:21">
      <c r="A25" t="s">
        <v>20</v>
      </c>
      <c r="K25" t="s">
        <v>20</v>
      </c>
      <c r="U25" t="s">
        <v>20</v>
      </c>
    </row>
    <row r="26" spans="1:21">
      <c r="A26" t="s">
        <v>21</v>
      </c>
      <c r="K26" t="s">
        <v>21</v>
      </c>
      <c r="U26" t="s">
        <v>89</v>
      </c>
    </row>
    <row r="28" spans="1:21">
      <c r="A28" t="s">
        <v>22</v>
      </c>
      <c r="K28" t="s">
        <v>22</v>
      </c>
      <c r="U28" t="s">
        <v>22</v>
      </c>
    </row>
    <row r="30" spans="1:21">
      <c r="A30" t="s">
        <v>23</v>
      </c>
      <c r="K30" t="s">
        <v>23</v>
      </c>
      <c r="U30" t="s">
        <v>23</v>
      </c>
    </row>
    <row r="31" spans="1:21">
      <c r="A31" t="s">
        <v>24</v>
      </c>
      <c r="K31" t="s">
        <v>70</v>
      </c>
      <c r="U31" t="s">
        <v>90</v>
      </c>
    </row>
    <row r="32" spans="1:21">
      <c r="A32" t="s">
        <v>25</v>
      </c>
      <c r="K32" t="s">
        <v>71</v>
      </c>
      <c r="U32" t="s">
        <v>91</v>
      </c>
    </row>
    <row r="33" spans="1:21">
      <c r="A33" t="s">
        <v>26</v>
      </c>
      <c r="K33" t="s">
        <v>72</v>
      </c>
      <c r="U33" t="s">
        <v>92</v>
      </c>
    </row>
    <row r="34" spans="1:21">
      <c r="A34" t="s">
        <v>27</v>
      </c>
      <c r="K34" t="s">
        <v>73</v>
      </c>
      <c r="U34" t="s">
        <v>93</v>
      </c>
    </row>
    <row r="35" spans="1:21">
      <c r="A35" t="s">
        <v>28</v>
      </c>
      <c r="K35" t="s">
        <v>74</v>
      </c>
      <c r="U35" t="s">
        <v>94</v>
      </c>
    </row>
    <row r="36" spans="1:21">
      <c r="A36" t="s">
        <v>29</v>
      </c>
      <c r="K36" t="s">
        <v>75</v>
      </c>
      <c r="U36" t="s">
        <v>95</v>
      </c>
    </row>
    <row r="37" spans="1:21">
      <c r="A37" t="s">
        <v>30</v>
      </c>
      <c r="K37" t="s">
        <v>30</v>
      </c>
      <c r="U37" t="s">
        <v>30</v>
      </c>
    </row>
    <row r="39" spans="1:21">
      <c r="A39" s="5" t="s">
        <v>54</v>
      </c>
      <c r="K39" s="4" t="s">
        <v>117</v>
      </c>
      <c r="U39" s="4" t="s">
        <v>118</v>
      </c>
    </row>
    <row r="40" spans="1:21">
      <c r="A40" t="s">
        <v>2</v>
      </c>
      <c r="K40" t="s">
        <v>2</v>
      </c>
      <c r="U40" t="s">
        <v>119</v>
      </c>
    </row>
    <row r="41" spans="1:21">
      <c r="A41" t="s">
        <v>3</v>
      </c>
      <c r="K41" t="s">
        <v>3</v>
      </c>
      <c r="U41" t="s">
        <v>3</v>
      </c>
    </row>
    <row r="43" spans="1:21">
      <c r="A43" t="s">
        <v>32</v>
      </c>
      <c r="K43" t="s">
        <v>97</v>
      </c>
      <c r="U43" t="s">
        <v>97</v>
      </c>
    </row>
    <row r="44" spans="1:21">
      <c r="A44" t="s">
        <v>33</v>
      </c>
      <c r="K44" t="s">
        <v>98</v>
      </c>
      <c r="U44" t="s">
        <v>98</v>
      </c>
    </row>
    <row r="45" spans="1:21">
      <c r="A45" t="s">
        <v>34</v>
      </c>
      <c r="K45" t="s">
        <v>99</v>
      </c>
      <c r="U45" t="s">
        <v>99</v>
      </c>
    </row>
    <row r="46" spans="1:21">
      <c r="A46" t="s">
        <v>35</v>
      </c>
      <c r="K46" t="s">
        <v>100</v>
      </c>
      <c r="U46" t="s">
        <v>100</v>
      </c>
    </row>
    <row r="47" spans="1:21">
      <c r="A47" t="s">
        <v>36</v>
      </c>
      <c r="K47" t="s">
        <v>101</v>
      </c>
      <c r="U47" t="s">
        <v>101</v>
      </c>
    </row>
    <row r="48" spans="1:21">
      <c r="A48" t="s">
        <v>37</v>
      </c>
      <c r="K48" t="s">
        <v>102</v>
      </c>
      <c r="U48" t="s">
        <v>102</v>
      </c>
    </row>
    <row r="49" spans="1:21">
      <c r="A49" t="s">
        <v>38</v>
      </c>
      <c r="K49" t="s">
        <v>103</v>
      </c>
      <c r="U49" t="s">
        <v>103</v>
      </c>
    </row>
    <row r="50" spans="1:21">
      <c r="A50" t="s">
        <v>11</v>
      </c>
      <c r="K50" t="s">
        <v>11</v>
      </c>
      <c r="U50" t="s">
        <v>11</v>
      </c>
    </row>
    <row r="52" spans="1:21">
      <c r="A52" t="s">
        <v>12</v>
      </c>
      <c r="K52" t="s">
        <v>12</v>
      </c>
      <c r="U52" t="s">
        <v>12</v>
      </c>
    </row>
    <row r="54" spans="1:21">
      <c r="A54" t="s">
        <v>13</v>
      </c>
      <c r="K54" t="s">
        <v>13</v>
      </c>
      <c r="U54" t="s">
        <v>13</v>
      </c>
    </row>
    <row r="55" spans="1:21">
      <c r="A55" t="s">
        <v>39</v>
      </c>
      <c r="K55" t="s">
        <v>104</v>
      </c>
      <c r="U55" t="s">
        <v>104</v>
      </c>
    </row>
    <row r="56" spans="1:21">
      <c r="A56" t="s">
        <v>40</v>
      </c>
      <c r="K56" t="s">
        <v>105</v>
      </c>
      <c r="U56" t="s">
        <v>105</v>
      </c>
    </row>
    <row r="57" spans="1:21">
      <c r="A57" t="s">
        <v>41</v>
      </c>
      <c r="K57" t="s">
        <v>106</v>
      </c>
      <c r="U57" t="s">
        <v>106</v>
      </c>
    </row>
    <row r="58" spans="1:21">
      <c r="A58" t="s">
        <v>42</v>
      </c>
      <c r="K58" t="s">
        <v>107</v>
      </c>
      <c r="U58" t="s">
        <v>107</v>
      </c>
    </row>
    <row r="59" spans="1:21">
      <c r="A59" t="s">
        <v>43</v>
      </c>
      <c r="K59" t="s">
        <v>108</v>
      </c>
      <c r="U59" t="s">
        <v>108</v>
      </c>
    </row>
    <row r="60" spans="1:21">
      <c r="A60" t="s">
        <v>44</v>
      </c>
      <c r="K60" t="s">
        <v>109</v>
      </c>
      <c r="U60" t="s">
        <v>109</v>
      </c>
    </row>
    <row r="61" spans="1:21">
      <c r="A61" t="s">
        <v>20</v>
      </c>
      <c r="K61" t="s">
        <v>20</v>
      </c>
      <c r="U61" t="s">
        <v>20</v>
      </c>
    </row>
    <row r="62" spans="1:21">
      <c r="A62" t="s">
        <v>45</v>
      </c>
      <c r="K62" t="s">
        <v>110</v>
      </c>
      <c r="U62" t="s">
        <v>110</v>
      </c>
    </row>
    <row r="64" spans="1:21">
      <c r="A64" t="s">
        <v>22</v>
      </c>
      <c r="K64" t="s">
        <v>22</v>
      </c>
      <c r="U64" t="s">
        <v>22</v>
      </c>
    </row>
    <row r="66" spans="1:21">
      <c r="A66" t="s">
        <v>46</v>
      </c>
      <c r="K66" t="s">
        <v>46</v>
      </c>
      <c r="U66" t="s">
        <v>46</v>
      </c>
    </row>
    <row r="67" spans="1:21">
      <c r="A67" t="s">
        <v>47</v>
      </c>
      <c r="K67" t="s">
        <v>111</v>
      </c>
      <c r="U67" t="s">
        <v>111</v>
      </c>
    </row>
    <row r="68" spans="1:21">
      <c r="A68" t="s">
        <v>48</v>
      </c>
      <c r="K68" t="s">
        <v>112</v>
      </c>
      <c r="U68" t="s">
        <v>112</v>
      </c>
    </row>
    <row r="69" spans="1:21">
      <c r="A69" t="s">
        <v>49</v>
      </c>
      <c r="H69">
        <f>15000*210</f>
        <v>3150000</v>
      </c>
      <c r="K69" t="s">
        <v>113</v>
      </c>
      <c r="U69" t="s">
        <v>113</v>
      </c>
    </row>
    <row r="70" spans="1:21">
      <c r="A70" t="s">
        <v>50</v>
      </c>
      <c r="K70" t="s">
        <v>114</v>
      </c>
      <c r="U70" t="s">
        <v>114</v>
      </c>
    </row>
    <row r="71" spans="1:21">
      <c r="A71" t="s">
        <v>51</v>
      </c>
      <c r="K71" t="s">
        <v>115</v>
      </c>
      <c r="U71" t="s">
        <v>115</v>
      </c>
    </row>
    <row r="72" spans="1:21">
      <c r="A72" t="s">
        <v>52</v>
      </c>
      <c r="K72" t="s">
        <v>116</v>
      </c>
      <c r="U72" t="s">
        <v>116</v>
      </c>
    </row>
    <row r="73" spans="1:21">
      <c r="A73" t="s">
        <v>53</v>
      </c>
      <c r="K73" t="s">
        <v>53</v>
      </c>
      <c r="U73" t="s">
        <v>53</v>
      </c>
    </row>
    <row r="76" spans="1:21">
      <c r="A76" s="3" t="s">
        <v>120</v>
      </c>
    </row>
    <row r="77" spans="1:21">
      <c r="A77" s="4" t="s">
        <v>31</v>
      </c>
      <c r="K77" s="4" t="s">
        <v>56</v>
      </c>
      <c r="U77" s="4" t="s">
        <v>96</v>
      </c>
    </row>
    <row r="78" spans="1:21">
      <c r="A78" t="s">
        <v>2</v>
      </c>
      <c r="K78" t="s">
        <v>2</v>
      </c>
      <c r="U78" t="s">
        <v>2</v>
      </c>
    </row>
    <row r="79" spans="1:21">
      <c r="A79" t="s">
        <v>3</v>
      </c>
      <c r="K79" t="s">
        <v>3</v>
      </c>
      <c r="U79" t="s">
        <v>3</v>
      </c>
    </row>
    <row r="81" spans="1:21">
      <c r="A81" t="s">
        <v>121</v>
      </c>
      <c r="K81" t="s">
        <v>141</v>
      </c>
      <c r="U81" t="s">
        <v>157</v>
      </c>
    </row>
    <row r="82" spans="1:21">
      <c r="A82" t="s">
        <v>122</v>
      </c>
      <c r="K82" t="s">
        <v>142</v>
      </c>
      <c r="U82" t="s">
        <v>158</v>
      </c>
    </row>
    <row r="83" spans="1:21">
      <c r="A83" t="s">
        <v>123</v>
      </c>
      <c r="K83" t="s">
        <v>143</v>
      </c>
      <c r="U83" t="s">
        <v>159</v>
      </c>
    </row>
    <row r="84" spans="1:21">
      <c r="A84" t="s">
        <v>124</v>
      </c>
      <c r="K84" t="s">
        <v>144</v>
      </c>
      <c r="U84" t="s">
        <v>160</v>
      </c>
    </row>
    <row r="85" spans="1:21">
      <c r="A85" t="s">
        <v>125</v>
      </c>
      <c r="K85" t="s">
        <v>145</v>
      </c>
      <c r="U85" t="s">
        <v>161</v>
      </c>
    </row>
    <row r="86" spans="1:21">
      <c r="A86" t="s">
        <v>126</v>
      </c>
      <c r="K86" t="s">
        <v>146</v>
      </c>
      <c r="U86" t="s">
        <v>162</v>
      </c>
    </row>
    <row r="87" spans="1:21">
      <c r="A87" t="s">
        <v>127</v>
      </c>
      <c r="K87" t="s">
        <v>147</v>
      </c>
      <c r="U87" t="s">
        <v>163</v>
      </c>
    </row>
    <row r="88" spans="1:21">
      <c r="A88" t="s">
        <v>11</v>
      </c>
      <c r="K88" t="s">
        <v>11</v>
      </c>
      <c r="U88" t="s">
        <v>11</v>
      </c>
    </row>
    <row r="90" spans="1:21">
      <c r="A90" t="s">
        <v>12</v>
      </c>
      <c r="K90" t="s">
        <v>12</v>
      </c>
      <c r="U90" t="s">
        <v>12</v>
      </c>
    </row>
    <row r="92" spans="1:21">
      <c r="A92" t="s">
        <v>13</v>
      </c>
      <c r="K92" t="s">
        <v>13</v>
      </c>
      <c r="U92" t="s">
        <v>13</v>
      </c>
    </row>
    <row r="93" spans="1:21">
      <c r="A93" t="s">
        <v>128</v>
      </c>
      <c r="K93" t="s">
        <v>128</v>
      </c>
      <c r="U93" t="s">
        <v>164</v>
      </c>
    </row>
    <row r="94" spans="1:21">
      <c r="A94" t="s">
        <v>129</v>
      </c>
      <c r="K94" t="s">
        <v>129</v>
      </c>
      <c r="U94" t="s">
        <v>165</v>
      </c>
    </row>
    <row r="95" spans="1:21">
      <c r="A95" t="s">
        <v>130</v>
      </c>
      <c r="K95" t="s">
        <v>130</v>
      </c>
      <c r="U95" t="s">
        <v>166</v>
      </c>
    </row>
    <row r="96" spans="1:21">
      <c r="A96" t="s">
        <v>131</v>
      </c>
      <c r="K96" t="s">
        <v>148</v>
      </c>
      <c r="U96" t="s">
        <v>167</v>
      </c>
    </row>
    <row r="97" spans="1:21">
      <c r="A97" t="s">
        <v>132</v>
      </c>
      <c r="K97" t="s">
        <v>132</v>
      </c>
      <c r="U97" t="s">
        <v>168</v>
      </c>
    </row>
    <row r="98" spans="1:21">
      <c r="A98" t="s">
        <v>133</v>
      </c>
      <c r="K98" t="s">
        <v>149</v>
      </c>
      <c r="U98" t="s">
        <v>169</v>
      </c>
    </row>
    <row r="99" spans="1:21">
      <c r="A99" t="s">
        <v>20</v>
      </c>
      <c r="K99" t="s">
        <v>20</v>
      </c>
      <c r="U99" t="s">
        <v>20</v>
      </c>
    </row>
    <row r="100" spans="1:21">
      <c r="A100" t="s">
        <v>134</v>
      </c>
      <c r="K100" t="s">
        <v>150</v>
      </c>
      <c r="U100" t="s">
        <v>170</v>
      </c>
    </row>
    <row r="102" spans="1:21">
      <c r="A102" t="s">
        <v>22</v>
      </c>
      <c r="K102" t="s">
        <v>22</v>
      </c>
      <c r="U102" t="s">
        <v>22</v>
      </c>
    </row>
    <row r="104" spans="1:21">
      <c r="A104" t="s">
        <v>23</v>
      </c>
      <c r="K104" t="s">
        <v>23</v>
      </c>
      <c r="U104" t="s">
        <v>23</v>
      </c>
    </row>
    <row r="105" spans="1:21">
      <c r="A105" t="s">
        <v>135</v>
      </c>
      <c r="K105" t="s">
        <v>151</v>
      </c>
      <c r="U105" t="s">
        <v>171</v>
      </c>
    </row>
    <row r="106" spans="1:21">
      <c r="A106" t="s">
        <v>136</v>
      </c>
      <c r="K106" t="s">
        <v>152</v>
      </c>
      <c r="U106" t="s">
        <v>172</v>
      </c>
    </row>
    <row r="107" spans="1:21">
      <c r="A107" t="s">
        <v>137</v>
      </c>
      <c r="K107" t="s">
        <v>153</v>
      </c>
      <c r="U107" t="s">
        <v>173</v>
      </c>
    </row>
    <row r="108" spans="1:21">
      <c r="A108" t="s">
        <v>138</v>
      </c>
      <c r="K108" t="s">
        <v>154</v>
      </c>
      <c r="U108" t="s">
        <v>174</v>
      </c>
    </row>
    <row r="109" spans="1:21">
      <c r="A109" t="s">
        <v>139</v>
      </c>
      <c r="K109" t="s">
        <v>155</v>
      </c>
      <c r="U109" t="s">
        <v>175</v>
      </c>
    </row>
    <row r="110" spans="1:21">
      <c r="A110" t="s">
        <v>140</v>
      </c>
      <c r="K110" t="s">
        <v>156</v>
      </c>
      <c r="U110" t="s">
        <v>176</v>
      </c>
    </row>
    <row r="111" spans="1:21">
      <c r="A111" t="s">
        <v>30</v>
      </c>
      <c r="K111" t="s">
        <v>30</v>
      </c>
      <c r="U111" t="s">
        <v>30</v>
      </c>
    </row>
    <row r="114" spans="1:21">
      <c r="A114" s="5" t="s">
        <v>54</v>
      </c>
      <c r="K114" s="4" t="s">
        <v>117</v>
      </c>
      <c r="U114" s="4" t="s">
        <v>118</v>
      </c>
    </row>
    <row r="115" spans="1:21">
      <c r="A115" t="s">
        <v>2</v>
      </c>
      <c r="K115" t="s">
        <v>2</v>
      </c>
      <c r="U115" t="s">
        <v>2</v>
      </c>
    </row>
    <row r="116" spans="1:21">
      <c r="A116" t="s">
        <v>3</v>
      </c>
      <c r="K116" t="s">
        <v>3</v>
      </c>
      <c r="U116" t="s">
        <v>3</v>
      </c>
    </row>
    <row r="118" spans="1:21">
      <c r="A118" t="s">
        <v>177</v>
      </c>
      <c r="K118" t="s">
        <v>197</v>
      </c>
      <c r="U118" t="s">
        <v>197</v>
      </c>
    </row>
    <row r="119" spans="1:21">
      <c r="A119" t="s">
        <v>178</v>
      </c>
      <c r="K119" t="s">
        <v>198</v>
      </c>
      <c r="U119" t="s">
        <v>198</v>
      </c>
    </row>
    <row r="120" spans="1:21">
      <c r="A120" t="s">
        <v>179</v>
      </c>
      <c r="K120" t="s">
        <v>199</v>
      </c>
      <c r="U120" t="s">
        <v>199</v>
      </c>
    </row>
    <row r="121" spans="1:21">
      <c r="A121" t="s">
        <v>180</v>
      </c>
      <c r="K121" t="s">
        <v>200</v>
      </c>
      <c r="U121" t="s">
        <v>200</v>
      </c>
    </row>
    <row r="122" spans="1:21">
      <c r="A122" t="s">
        <v>181</v>
      </c>
      <c r="K122" t="s">
        <v>201</v>
      </c>
      <c r="U122" t="s">
        <v>201</v>
      </c>
    </row>
    <row r="123" spans="1:21">
      <c r="A123" t="s">
        <v>182</v>
      </c>
      <c r="K123" t="s">
        <v>202</v>
      </c>
      <c r="U123" t="s">
        <v>202</v>
      </c>
    </row>
    <row r="124" spans="1:21">
      <c r="A124" t="s">
        <v>183</v>
      </c>
      <c r="K124" t="s">
        <v>203</v>
      </c>
      <c r="U124" t="s">
        <v>203</v>
      </c>
    </row>
    <row r="125" spans="1:21">
      <c r="A125" t="s">
        <v>11</v>
      </c>
      <c r="K125" t="s">
        <v>11</v>
      </c>
      <c r="U125" t="s">
        <v>11</v>
      </c>
    </row>
    <row r="127" spans="1:21">
      <c r="A127" t="s">
        <v>12</v>
      </c>
      <c r="K127" t="s">
        <v>12</v>
      </c>
      <c r="U127" t="s">
        <v>12</v>
      </c>
    </row>
    <row r="129" spans="1:21">
      <c r="A129" t="s">
        <v>13</v>
      </c>
      <c r="K129" t="s">
        <v>13</v>
      </c>
      <c r="U129" t="s">
        <v>13</v>
      </c>
    </row>
    <row r="130" spans="1:21">
      <c r="A130" t="s">
        <v>184</v>
      </c>
      <c r="K130" t="s">
        <v>204</v>
      </c>
      <c r="U130" t="s">
        <v>204</v>
      </c>
    </row>
    <row r="131" spans="1:21">
      <c r="A131" t="s">
        <v>185</v>
      </c>
      <c r="K131" t="s">
        <v>205</v>
      </c>
      <c r="U131" t="s">
        <v>205</v>
      </c>
    </row>
    <row r="132" spans="1:21">
      <c r="A132" t="s">
        <v>186</v>
      </c>
      <c r="K132" t="s">
        <v>206</v>
      </c>
      <c r="U132" t="s">
        <v>206</v>
      </c>
    </row>
    <row r="133" spans="1:21">
      <c r="A133" t="s">
        <v>187</v>
      </c>
      <c r="K133" t="s">
        <v>207</v>
      </c>
      <c r="U133" t="s">
        <v>207</v>
      </c>
    </row>
    <row r="134" spans="1:21">
      <c r="A134" t="s">
        <v>188</v>
      </c>
      <c r="K134" t="s">
        <v>208</v>
      </c>
      <c r="U134" t="s">
        <v>208</v>
      </c>
    </row>
    <row r="135" spans="1:21">
      <c r="A135" t="s">
        <v>189</v>
      </c>
      <c r="K135" t="s">
        <v>209</v>
      </c>
      <c r="U135" t="s">
        <v>209</v>
      </c>
    </row>
    <row r="136" spans="1:21">
      <c r="A136" t="s">
        <v>20</v>
      </c>
      <c r="K136" t="s">
        <v>20</v>
      </c>
      <c r="U136" t="s">
        <v>20</v>
      </c>
    </row>
    <row r="137" spans="1:21">
      <c r="A137" t="s">
        <v>190</v>
      </c>
      <c r="K137" t="s">
        <v>210</v>
      </c>
      <c r="U137" t="s">
        <v>210</v>
      </c>
    </row>
    <row r="139" spans="1:21">
      <c r="A139" t="s">
        <v>22</v>
      </c>
      <c r="K139" t="s">
        <v>22</v>
      </c>
      <c r="U139" t="s">
        <v>22</v>
      </c>
    </row>
    <row r="141" spans="1:21">
      <c r="A141" t="s">
        <v>23</v>
      </c>
      <c r="K141" t="s">
        <v>23</v>
      </c>
      <c r="U141" t="s">
        <v>23</v>
      </c>
    </row>
    <row r="142" spans="1:21">
      <c r="A142" t="s">
        <v>191</v>
      </c>
      <c r="K142" t="s">
        <v>211</v>
      </c>
      <c r="U142" t="s">
        <v>211</v>
      </c>
    </row>
    <row r="143" spans="1:21">
      <c r="A143" t="s">
        <v>192</v>
      </c>
      <c r="K143" t="s">
        <v>212</v>
      </c>
      <c r="U143" t="s">
        <v>212</v>
      </c>
    </row>
    <row r="144" spans="1:21">
      <c r="A144" t="s">
        <v>193</v>
      </c>
      <c r="K144" t="s">
        <v>213</v>
      </c>
      <c r="U144" t="s">
        <v>213</v>
      </c>
    </row>
    <row r="145" spans="1:21">
      <c r="A145" t="s">
        <v>194</v>
      </c>
      <c r="K145" t="s">
        <v>214</v>
      </c>
      <c r="U145" t="s">
        <v>214</v>
      </c>
    </row>
    <row r="146" spans="1:21">
      <c r="A146" t="s">
        <v>195</v>
      </c>
      <c r="K146" t="s">
        <v>215</v>
      </c>
      <c r="U146" t="s">
        <v>215</v>
      </c>
    </row>
    <row r="147" spans="1:21">
      <c r="A147" t="s">
        <v>196</v>
      </c>
      <c r="K147" t="s">
        <v>216</v>
      </c>
      <c r="U147" t="s">
        <v>216</v>
      </c>
    </row>
    <row r="148" spans="1:21">
      <c r="A148" t="s">
        <v>30</v>
      </c>
      <c r="K148" t="s">
        <v>30</v>
      </c>
      <c r="U148" t="s">
        <v>30</v>
      </c>
    </row>
    <row r="151" spans="1:21">
      <c r="A151" s="3" t="s">
        <v>217</v>
      </c>
    </row>
    <row r="152" spans="1:21">
      <c r="A152" s="4" t="s">
        <v>31</v>
      </c>
      <c r="K152" s="4" t="s">
        <v>56</v>
      </c>
      <c r="U152" s="4" t="s">
        <v>96</v>
      </c>
    </row>
    <row r="153" spans="1:21">
      <c r="A153" t="s">
        <v>2</v>
      </c>
      <c r="K153" t="s">
        <v>2</v>
      </c>
      <c r="U153" t="s">
        <v>2</v>
      </c>
    </row>
    <row r="154" spans="1:21">
      <c r="A154" t="s">
        <v>3</v>
      </c>
      <c r="K154" t="s">
        <v>3</v>
      </c>
      <c r="U154" t="s">
        <v>3</v>
      </c>
    </row>
    <row r="156" spans="1:21">
      <c r="A156" t="s">
        <v>218</v>
      </c>
      <c r="K156" t="s">
        <v>238</v>
      </c>
      <c r="U156" t="s">
        <v>253</v>
      </c>
    </row>
    <row r="157" spans="1:21">
      <c r="A157" t="s">
        <v>219</v>
      </c>
      <c r="K157" t="s">
        <v>239</v>
      </c>
      <c r="U157" t="s">
        <v>254</v>
      </c>
    </row>
    <row r="158" spans="1:21">
      <c r="A158" t="s">
        <v>220</v>
      </c>
      <c r="K158" t="s">
        <v>240</v>
      </c>
      <c r="U158" t="s">
        <v>255</v>
      </c>
    </row>
    <row r="159" spans="1:21">
      <c r="A159" t="s">
        <v>221</v>
      </c>
      <c r="K159" t="s">
        <v>241</v>
      </c>
      <c r="U159" t="s">
        <v>241</v>
      </c>
    </row>
    <row r="160" spans="1:21">
      <c r="A160" t="s">
        <v>222</v>
      </c>
      <c r="K160" t="s">
        <v>242</v>
      </c>
      <c r="U160" t="s">
        <v>256</v>
      </c>
    </row>
    <row r="161" spans="1:21">
      <c r="A161" t="s">
        <v>223</v>
      </c>
      <c r="K161" t="s">
        <v>243</v>
      </c>
      <c r="U161" t="s">
        <v>257</v>
      </c>
    </row>
    <row r="162" spans="1:21">
      <c r="A162" t="s">
        <v>224</v>
      </c>
      <c r="K162" t="s">
        <v>244</v>
      </c>
      <c r="U162" t="s">
        <v>258</v>
      </c>
    </row>
    <row r="163" spans="1:21">
      <c r="A163" t="s">
        <v>11</v>
      </c>
      <c r="K163" t="s">
        <v>11</v>
      </c>
      <c r="U163" t="s">
        <v>11</v>
      </c>
    </row>
    <row r="165" spans="1:21">
      <c r="A165" t="s">
        <v>12</v>
      </c>
      <c r="K165" t="s">
        <v>12</v>
      </c>
      <c r="U165" t="s">
        <v>12</v>
      </c>
    </row>
    <row r="167" spans="1:21">
      <c r="A167" t="s">
        <v>13</v>
      </c>
      <c r="K167" t="s">
        <v>13</v>
      </c>
      <c r="U167" t="s">
        <v>13</v>
      </c>
    </row>
    <row r="168" spans="1:21">
      <c r="A168" t="s">
        <v>225</v>
      </c>
      <c r="K168" t="s">
        <v>225</v>
      </c>
      <c r="U168" t="s">
        <v>259</v>
      </c>
    </row>
    <row r="169" spans="1:21">
      <c r="A169" t="s">
        <v>226</v>
      </c>
      <c r="K169" t="s">
        <v>226</v>
      </c>
      <c r="U169" t="s">
        <v>260</v>
      </c>
    </row>
    <row r="170" spans="1:21">
      <c r="A170" t="s">
        <v>227</v>
      </c>
      <c r="K170" t="s">
        <v>227</v>
      </c>
      <c r="U170" t="s">
        <v>261</v>
      </c>
    </row>
    <row r="171" spans="1:21">
      <c r="A171" t="s">
        <v>228</v>
      </c>
      <c r="K171" t="s">
        <v>245</v>
      </c>
      <c r="U171" t="s">
        <v>262</v>
      </c>
    </row>
    <row r="172" spans="1:21">
      <c r="A172" t="s">
        <v>229</v>
      </c>
      <c r="K172" t="s">
        <v>246</v>
      </c>
      <c r="U172" t="s">
        <v>263</v>
      </c>
    </row>
    <row r="173" spans="1:21">
      <c r="A173" t="s">
        <v>230</v>
      </c>
      <c r="K173" t="s">
        <v>230</v>
      </c>
      <c r="U173" t="s">
        <v>264</v>
      </c>
    </row>
    <row r="174" spans="1:21">
      <c r="A174" t="s">
        <v>20</v>
      </c>
      <c r="K174" t="s">
        <v>20</v>
      </c>
      <c r="U174" t="s">
        <v>20</v>
      </c>
    </row>
    <row r="175" spans="1:21">
      <c r="A175" t="s">
        <v>231</v>
      </c>
      <c r="K175" t="s">
        <v>231</v>
      </c>
      <c r="U175" t="s">
        <v>265</v>
      </c>
    </row>
    <row r="177" spans="1:21">
      <c r="A177" t="s">
        <v>22</v>
      </c>
      <c r="K177" t="s">
        <v>22</v>
      </c>
      <c r="U177" t="s">
        <v>22</v>
      </c>
    </row>
    <row r="179" spans="1:21">
      <c r="A179" t="s">
        <v>23</v>
      </c>
      <c r="K179" t="s">
        <v>23</v>
      </c>
      <c r="U179" t="s">
        <v>23</v>
      </c>
    </row>
    <row r="180" spans="1:21">
      <c r="A180" t="s">
        <v>232</v>
      </c>
      <c r="K180" t="s">
        <v>247</v>
      </c>
      <c r="U180" t="s">
        <v>266</v>
      </c>
    </row>
    <row r="181" spans="1:21">
      <c r="A181" t="s">
        <v>233</v>
      </c>
      <c r="K181" t="s">
        <v>248</v>
      </c>
      <c r="U181" t="s">
        <v>267</v>
      </c>
    </row>
    <row r="182" spans="1:21">
      <c r="A182" t="s">
        <v>234</v>
      </c>
      <c r="K182" t="s">
        <v>249</v>
      </c>
      <c r="U182" t="s">
        <v>268</v>
      </c>
    </row>
    <row r="183" spans="1:21">
      <c r="A183" t="s">
        <v>235</v>
      </c>
      <c r="K183" t="s">
        <v>250</v>
      </c>
      <c r="U183" t="s">
        <v>269</v>
      </c>
    </row>
    <row r="184" spans="1:21">
      <c r="A184" t="s">
        <v>236</v>
      </c>
      <c r="K184" t="s">
        <v>251</v>
      </c>
      <c r="U184" t="s">
        <v>270</v>
      </c>
    </row>
    <row r="185" spans="1:21">
      <c r="A185" t="s">
        <v>237</v>
      </c>
      <c r="K185" t="s">
        <v>252</v>
      </c>
      <c r="U185" t="s">
        <v>271</v>
      </c>
    </row>
    <row r="186" spans="1:21">
      <c r="A186" t="s">
        <v>30</v>
      </c>
      <c r="K186" t="s">
        <v>30</v>
      </c>
      <c r="U186" t="s">
        <v>30</v>
      </c>
    </row>
    <row r="189" spans="1:21">
      <c r="A189" s="5" t="s">
        <v>54</v>
      </c>
      <c r="K189" s="4" t="s">
        <v>117</v>
      </c>
      <c r="U189" s="4" t="s">
        <v>118</v>
      </c>
    </row>
    <row r="190" spans="1:21">
      <c r="A190" t="s">
        <v>2</v>
      </c>
      <c r="K190" t="s">
        <v>2</v>
      </c>
      <c r="U190" t="s">
        <v>2</v>
      </c>
    </row>
    <row r="191" spans="1:21">
      <c r="A191" t="s">
        <v>3</v>
      </c>
      <c r="K191" t="s">
        <v>3</v>
      </c>
      <c r="U191" t="s">
        <v>3</v>
      </c>
    </row>
    <row r="193" spans="1:21">
      <c r="A193" t="s">
        <v>272</v>
      </c>
      <c r="K193" t="s">
        <v>292</v>
      </c>
      <c r="U193" t="s">
        <v>292</v>
      </c>
    </row>
    <row r="194" spans="1:21">
      <c r="A194" t="s">
        <v>273</v>
      </c>
      <c r="K194" t="s">
        <v>293</v>
      </c>
      <c r="U194" t="s">
        <v>293</v>
      </c>
    </row>
    <row r="195" spans="1:21">
      <c r="A195" t="s">
        <v>274</v>
      </c>
      <c r="K195" t="s">
        <v>294</v>
      </c>
      <c r="U195" t="s">
        <v>294</v>
      </c>
    </row>
    <row r="196" spans="1:21">
      <c r="A196" t="s">
        <v>275</v>
      </c>
      <c r="K196" t="s">
        <v>275</v>
      </c>
      <c r="U196" t="s">
        <v>275</v>
      </c>
    </row>
    <row r="197" spans="1:21">
      <c r="A197" t="s">
        <v>276</v>
      </c>
      <c r="K197" t="s">
        <v>295</v>
      </c>
      <c r="U197" t="s">
        <v>295</v>
      </c>
    </row>
    <row r="198" spans="1:21">
      <c r="A198" t="s">
        <v>277</v>
      </c>
      <c r="K198" t="s">
        <v>296</v>
      </c>
      <c r="U198" t="s">
        <v>296</v>
      </c>
    </row>
    <row r="199" spans="1:21">
      <c r="A199" t="s">
        <v>278</v>
      </c>
      <c r="K199" t="s">
        <v>297</v>
      </c>
      <c r="U199" t="s">
        <v>297</v>
      </c>
    </row>
    <row r="200" spans="1:21">
      <c r="A200" t="s">
        <v>11</v>
      </c>
      <c r="K200" t="s">
        <v>11</v>
      </c>
      <c r="U200" t="s">
        <v>11</v>
      </c>
    </row>
    <row r="202" spans="1:21">
      <c r="A202" t="s">
        <v>12</v>
      </c>
      <c r="K202" t="s">
        <v>12</v>
      </c>
      <c r="U202" t="s">
        <v>12</v>
      </c>
    </row>
    <row r="204" spans="1:21">
      <c r="A204" t="s">
        <v>13</v>
      </c>
      <c r="K204" t="s">
        <v>13</v>
      </c>
      <c r="U204" t="s">
        <v>13</v>
      </c>
    </row>
    <row r="205" spans="1:21">
      <c r="A205" t="s">
        <v>279</v>
      </c>
      <c r="K205" t="s">
        <v>298</v>
      </c>
      <c r="U205" t="s">
        <v>298</v>
      </c>
    </row>
    <row r="206" spans="1:21">
      <c r="A206" t="s">
        <v>280</v>
      </c>
      <c r="K206" t="s">
        <v>299</v>
      </c>
      <c r="U206" t="s">
        <v>299</v>
      </c>
    </row>
    <row r="207" spans="1:21">
      <c r="A207" t="s">
        <v>281</v>
      </c>
      <c r="K207" t="s">
        <v>300</v>
      </c>
      <c r="U207" t="s">
        <v>300</v>
      </c>
    </row>
    <row r="208" spans="1:21">
      <c r="A208" t="s">
        <v>282</v>
      </c>
      <c r="K208" t="s">
        <v>301</v>
      </c>
      <c r="U208" t="s">
        <v>301</v>
      </c>
    </row>
    <row r="209" spans="1:21">
      <c r="A209" t="s">
        <v>283</v>
      </c>
      <c r="K209" t="s">
        <v>302</v>
      </c>
      <c r="U209" t="s">
        <v>302</v>
      </c>
    </row>
    <row r="210" spans="1:21">
      <c r="A210" t="s">
        <v>284</v>
      </c>
      <c r="K210" t="s">
        <v>303</v>
      </c>
      <c r="U210" t="s">
        <v>303</v>
      </c>
    </row>
    <row r="211" spans="1:21">
      <c r="A211" t="s">
        <v>20</v>
      </c>
      <c r="K211" t="s">
        <v>20</v>
      </c>
      <c r="U211" t="s">
        <v>20</v>
      </c>
    </row>
    <row r="212" spans="1:21">
      <c r="A212" t="s">
        <v>285</v>
      </c>
      <c r="K212" t="s">
        <v>304</v>
      </c>
      <c r="U212" t="s">
        <v>304</v>
      </c>
    </row>
    <row r="214" spans="1:21">
      <c r="A214" t="s">
        <v>22</v>
      </c>
      <c r="K214" t="s">
        <v>22</v>
      </c>
      <c r="U214" t="s">
        <v>22</v>
      </c>
    </row>
    <row r="216" spans="1:21">
      <c r="A216" t="s">
        <v>23</v>
      </c>
      <c r="K216" t="s">
        <v>23</v>
      </c>
      <c r="U216" t="s">
        <v>23</v>
      </c>
    </row>
    <row r="217" spans="1:21">
      <c r="A217" t="s">
        <v>286</v>
      </c>
      <c r="K217" t="s">
        <v>305</v>
      </c>
      <c r="U217" t="s">
        <v>305</v>
      </c>
    </row>
    <row r="218" spans="1:21">
      <c r="A218" t="s">
        <v>287</v>
      </c>
      <c r="K218" t="s">
        <v>306</v>
      </c>
      <c r="U218" t="s">
        <v>306</v>
      </c>
    </row>
    <row r="219" spans="1:21">
      <c r="A219" t="s">
        <v>288</v>
      </c>
      <c r="K219" t="s">
        <v>307</v>
      </c>
      <c r="U219" t="s">
        <v>307</v>
      </c>
    </row>
    <row r="220" spans="1:21">
      <c r="A220" t="s">
        <v>289</v>
      </c>
      <c r="K220" t="s">
        <v>308</v>
      </c>
      <c r="U220" t="s">
        <v>308</v>
      </c>
    </row>
    <row r="221" spans="1:21">
      <c r="A221" t="s">
        <v>290</v>
      </c>
      <c r="K221" t="s">
        <v>309</v>
      </c>
      <c r="U221" t="s">
        <v>309</v>
      </c>
    </row>
    <row r="222" spans="1:21">
      <c r="A222" t="s">
        <v>291</v>
      </c>
      <c r="K222" t="s">
        <v>310</v>
      </c>
      <c r="U222" t="s">
        <v>310</v>
      </c>
    </row>
    <row r="223" spans="1:21">
      <c r="A223" t="s">
        <v>30</v>
      </c>
      <c r="K223" t="s">
        <v>30</v>
      </c>
      <c r="U223" t="s">
        <v>30</v>
      </c>
    </row>
  </sheetData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221"/>
  <sheetViews>
    <sheetView topLeftCell="U22" zoomScale="80" zoomScaleNormal="80" workbookViewId="0"/>
  </sheetViews>
  <sheetFormatPr defaultRowHeight="14.25"/>
  <sheetData>
    <row r="1" spans="1:21">
      <c r="A1" t="s">
        <v>315</v>
      </c>
    </row>
    <row r="2" spans="1:21">
      <c r="A2" s="3" t="s">
        <v>55</v>
      </c>
    </row>
    <row r="3" spans="1:21">
      <c r="A3" s="4" t="s">
        <v>31</v>
      </c>
      <c r="K3" s="4" t="s">
        <v>56</v>
      </c>
      <c r="U3" s="4" t="s">
        <v>96</v>
      </c>
    </row>
    <row r="4" spans="1:21">
      <c r="A4" t="s">
        <v>2</v>
      </c>
      <c r="K4" t="s">
        <v>2</v>
      </c>
      <c r="U4" t="s">
        <v>2</v>
      </c>
    </row>
    <row r="5" spans="1:21">
      <c r="A5" t="s">
        <v>3</v>
      </c>
      <c r="K5" t="s">
        <v>3</v>
      </c>
      <c r="U5" t="s">
        <v>3</v>
      </c>
    </row>
    <row r="7" spans="1:21">
      <c r="A7" t="s">
        <v>316</v>
      </c>
      <c r="K7" t="s">
        <v>337</v>
      </c>
      <c r="U7" t="s">
        <v>357</v>
      </c>
    </row>
    <row r="8" spans="1:21">
      <c r="A8" t="s">
        <v>317</v>
      </c>
      <c r="K8" t="s">
        <v>338</v>
      </c>
      <c r="U8" t="s">
        <v>358</v>
      </c>
    </row>
    <row r="9" spans="1:21">
      <c r="A9" t="s">
        <v>318</v>
      </c>
      <c r="G9">
        <v>0.67</v>
      </c>
      <c r="K9" t="s">
        <v>339</v>
      </c>
      <c r="U9" t="s">
        <v>339</v>
      </c>
    </row>
    <row r="10" spans="1:21">
      <c r="A10" t="s">
        <v>319</v>
      </c>
      <c r="G10">
        <v>0.36</v>
      </c>
      <c r="K10" t="s">
        <v>340</v>
      </c>
      <c r="U10" t="s">
        <v>359</v>
      </c>
    </row>
    <row r="11" spans="1:21">
      <c r="A11" t="s">
        <v>320</v>
      </c>
      <c r="G11">
        <v>0.28999999999999998</v>
      </c>
      <c r="K11" t="s">
        <v>341</v>
      </c>
      <c r="U11" t="s">
        <v>360</v>
      </c>
    </row>
    <row r="12" spans="1:21">
      <c r="A12" t="s">
        <v>321</v>
      </c>
      <c r="K12" t="s">
        <v>342</v>
      </c>
      <c r="U12" t="s">
        <v>361</v>
      </c>
    </row>
    <row r="13" spans="1:21">
      <c r="A13" t="s">
        <v>322</v>
      </c>
      <c r="K13" t="s">
        <v>343</v>
      </c>
      <c r="U13" t="s">
        <v>362</v>
      </c>
    </row>
    <row r="14" spans="1:21">
      <c r="A14" t="s">
        <v>11</v>
      </c>
      <c r="K14" t="s">
        <v>11</v>
      </c>
      <c r="U14" t="s">
        <v>11</v>
      </c>
    </row>
    <row r="16" spans="1:21">
      <c r="A16" t="s">
        <v>12</v>
      </c>
      <c r="K16" t="s">
        <v>12</v>
      </c>
      <c r="U16" t="s">
        <v>12</v>
      </c>
    </row>
    <row r="18" spans="1:21">
      <c r="A18" t="s">
        <v>13</v>
      </c>
      <c r="K18" t="s">
        <v>13</v>
      </c>
      <c r="U18" t="s">
        <v>13</v>
      </c>
    </row>
    <row r="19" spans="1:21">
      <c r="A19" t="s">
        <v>323</v>
      </c>
      <c r="K19" t="s">
        <v>344</v>
      </c>
      <c r="U19" t="s">
        <v>363</v>
      </c>
    </row>
    <row r="20" spans="1:21">
      <c r="A20" t="s">
        <v>324</v>
      </c>
      <c r="K20" t="s">
        <v>345</v>
      </c>
      <c r="U20" t="s">
        <v>364</v>
      </c>
    </row>
    <row r="21" spans="1:21">
      <c r="A21" t="s">
        <v>325</v>
      </c>
      <c r="K21" t="s">
        <v>346</v>
      </c>
      <c r="U21" t="s">
        <v>365</v>
      </c>
    </row>
    <row r="22" spans="1:21">
      <c r="A22" t="s">
        <v>326</v>
      </c>
      <c r="K22" t="s">
        <v>347</v>
      </c>
      <c r="U22" t="s">
        <v>366</v>
      </c>
    </row>
    <row r="23" spans="1:21">
      <c r="A23" t="s">
        <v>327</v>
      </c>
      <c r="K23" t="s">
        <v>348</v>
      </c>
      <c r="U23" t="s">
        <v>367</v>
      </c>
    </row>
    <row r="24" spans="1:21">
      <c r="A24" t="s">
        <v>328</v>
      </c>
      <c r="K24" t="s">
        <v>349</v>
      </c>
      <c r="U24" t="s">
        <v>368</v>
      </c>
    </row>
    <row r="25" spans="1:21">
      <c r="A25" t="s">
        <v>329</v>
      </c>
      <c r="K25" t="s">
        <v>350</v>
      </c>
      <c r="U25" t="s">
        <v>350</v>
      </c>
    </row>
    <row r="27" spans="1:21">
      <c r="A27" t="s">
        <v>22</v>
      </c>
      <c r="K27" t="s">
        <v>22</v>
      </c>
      <c r="U27" t="s">
        <v>22</v>
      </c>
    </row>
    <row r="29" spans="1:21">
      <c r="A29" t="s">
        <v>330</v>
      </c>
      <c r="K29" t="s">
        <v>330</v>
      </c>
      <c r="U29" t="s">
        <v>330</v>
      </c>
    </row>
    <row r="30" spans="1:21">
      <c r="A30" t="s">
        <v>331</v>
      </c>
      <c r="K30" t="s">
        <v>351</v>
      </c>
      <c r="U30" t="s">
        <v>369</v>
      </c>
    </row>
    <row r="31" spans="1:21">
      <c r="A31" t="s">
        <v>332</v>
      </c>
      <c r="K31" t="s">
        <v>352</v>
      </c>
      <c r="U31" t="s">
        <v>370</v>
      </c>
    </row>
    <row r="32" spans="1:21">
      <c r="A32" t="s">
        <v>333</v>
      </c>
      <c r="K32" t="s">
        <v>353</v>
      </c>
      <c r="U32" t="s">
        <v>371</v>
      </c>
    </row>
    <row r="33" spans="1:21">
      <c r="A33" t="s">
        <v>334</v>
      </c>
      <c r="K33" t="s">
        <v>354</v>
      </c>
      <c r="U33" t="s">
        <v>372</v>
      </c>
    </row>
    <row r="34" spans="1:21">
      <c r="A34" t="s">
        <v>335</v>
      </c>
      <c r="K34" t="s">
        <v>355</v>
      </c>
      <c r="U34" t="s">
        <v>373</v>
      </c>
    </row>
    <row r="35" spans="1:21">
      <c r="A35" t="s">
        <v>336</v>
      </c>
      <c r="K35" t="s">
        <v>356</v>
      </c>
      <c r="U35" t="s">
        <v>374</v>
      </c>
    </row>
    <row r="39" spans="1:21">
      <c r="A39" s="5" t="s">
        <v>54</v>
      </c>
      <c r="K39" s="4" t="s">
        <v>117</v>
      </c>
      <c r="U39" s="4" t="s">
        <v>118</v>
      </c>
    </row>
    <row r="40" spans="1:21">
      <c r="A40" t="s">
        <v>2</v>
      </c>
      <c r="K40" t="s">
        <v>2</v>
      </c>
      <c r="U40" t="s">
        <v>2</v>
      </c>
    </row>
    <row r="41" spans="1:21">
      <c r="A41" t="s">
        <v>3</v>
      </c>
      <c r="K41" t="s">
        <v>3</v>
      </c>
      <c r="U41" t="s">
        <v>3</v>
      </c>
    </row>
    <row r="43" spans="1:21">
      <c r="A43" t="s">
        <v>375</v>
      </c>
      <c r="K43" t="s">
        <v>396</v>
      </c>
      <c r="U43" t="s">
        <v>416</v>
      </c>
    </row>
    <row r="44" spans="1:21">
      <c r="A44" t="s">
        <v>376</v>
      </c>
      <c r="K44" t="s">
        <v>397</v>
      </c>
      <c r="U44" t="s">
        <v>417</v>
      </c>
    </row>
    <row r="45" spans="1:21">
      <c r="A45" t="s">
        <v>377</v>
      </c>
      <c r="K45" t="s">
        <v>398</v>
      </c>
      <c r="U45" t="s">
        <v>398</v>
      </c>
    </row>
    <row r="46" spans="1:21">
      <c r="A46" t="s">
        <v>378</v>
      </c>
      <c r="K46" t="s">
        <v>399</v>
      </c>
      <c r="U46" t="s">
        <v>399</v>
      </c>
    </row>
    <row r="47" spans="1:21">
      <c r="A47" t="s">
        <v>379</v>
      </c>
      <c r="K47" t="s">
        <v>400</v>
      </c>
      <c r="U47" t="s">
        <v>400</v>
      </c>
    </row>
    <row r="48" spans="1:21">
      <c r="A48" t="s">
        <v>380</v>
      </c>
      <c r="K48" t="s">
        <v>401</v>
      </c>
      <c r="U48" t="s">
        <v>418</v>
      </c>
    </row>
    <row r="49" spans="1:21">
      <c r="A49" t="s">
        <v>381</v>
      </c>
      <c r="K49" t="s">
        <v>402</v>
      </c>
      <c r="U49" t="s">
        <v>419</v>
      </c>
    </row>
    <row r="50" spans="1:21">
      <c r="A50" t="s">
        <v>11</v>
      </c>
      <c r="K50" t="s">
        <v>11</v>
      </c>
      <c r="U50" t="s">
        <v>11</v>
      </c>
    </row>
    <row r="52" spans="1:21">
      <c r="A52" t="s">
        <v>12</v>
      </c>
      <c r="K52" t="s">
        <v>12</v>
      </c>
      <c r="U52" t="s">
        <v>12</v>
      </c>
    </row>
    <row r="54" spans="1:21">
      <c r="A54" t="s">
        <v>13</v>
      </c>
      <c r="K54" t="s">
        <v>13</v>
      </c>
      <c r="U54" t="s">
        <v>13</v>
      </c>
    </row>
    <row r="55" spans="1:21">
      <c r="A55" t="s">
        <v>382</v>
      </c>
      <c r="K55" t="s">
        <v>403</v>
      </c>
      <c r="U55" t="s">
        <v>403</v>
      </c>
    </row>
    <row r="56" spans="1:21">
      <c r="A56" t="s">
        <v>383</v>
      </c>
      <c r="K56" t="s">
        <v>404</v>
      </c>
      <c r="U56" t="s">
        <v>404</v>
      </c>
    </row>
    <row r="57" spans="1:21">
      <c r="A57" t="s">
        <v>384</v>
      </c>
      <c r="K57" t="s">
        <v>405</v>
      </c>
      <c r="U57" t="s">
        <v>405</v>
      </c>
    </row>
    <row r="58" spans="1:21">
      <c r="A58" t="s">
        <v>385</v>
      </c>
      <c r="K58" t="s">
        <v>406</v>
      </c>
      <c r="U58" t="s">
        <v>420</v>
      </c>
    </row>
    <row r="59" spans="1:21">
      <c r="A59" t="s">
        <v>386</v>
      </c>
      <c r="K59" t="s">
        <v>407</v>
      </c>
      <c r="U59" t="s">
        <v>421</v>
      </c>
    </row>
    <row r="60" spans="1:21">
      <c r="A60" t="s">
        <v>387</v>
      </c>
      <c r="K60" t="s">
        <v>408</v>
      </c>
      <c r="U60" t="s">
        <v>408</v>
      </c>
    </row>
    <row r="61" spans="1:21">
      <c r="A61" t="s">
        <v>388</v>
      </c>
      <c r="K61" t="s">
        <v>409</v>
      </c>
      <c r="U61" t="s">
        <v>409</v>
      </c>
    </row>
    <row r="63" spans="1:21">
      <c r="A63" t="s">
        <v>22</v>
      </c>
      <c r="K63" t="s">
        <v>22</v>
      </c>
      <c r="U63" t="s">
        <v>22</v>
      </c>
    </row>
    <row r="65" spans="1:21">
      <c r="A65" t="s">
        <v>389</v>
      </c>
      <c r="K65" t="s">
        <v>389</v>
      </c>
      <c r="U65" t="s">
        <v>389</v>
      </c>
    </row>
    <row r="66" spans="1:21">
      <c r="A66" t="s">
        <v>390</v>
      </c>
      <c r="K66" t="s">
        <v>410</v>
      </c>
      <c r="U66" t="s">
        <v>422</v>
      </c>
    </row>
    <row r="67" spans="1:21">
      <c r="A67" t="s">
        <v>391</v>
      </c>
      <c r="K67" t="s">
        <v>411</v>
      </c>
      <c r="U67" t="s">
        <v>423</v>
      </c>
    </row>
    <row r="68" spans="1:21">
      <c r="A68" t="s">
        <v>392</v>
      </c>
      <c r="K68" t="s">
        <v>412</v>
      </c>
      <c r="U68" t="s">
        <v>424</v>
      </c>
    </row>
    <row r="69" spans="1:21">
      <c r="A69" t="s">
        <v>393</v>
      </c>
      <c r="K69" t="s">
        <v>413</v>
      </c>
      <c r="U69" t="s">
        <v>425</v>
      </c>
    </row>
    <row r="70" spans="1:21">
      <c r="A70" t="s">
        <v>394</v>
      </c>
      <c r="K70" t="s">
        <v>414</v>
      </c>
      <c r="U70" t="s">
        <v>426</v>
      </c>
    </row>
    <row r="71" spans="1:21">
      <c r="A71" t="s">
        <v>395</v>
      </c>
      <c r="K71" t="s">
        <v>415</v>
      </c>
      <c r="U71" t="s">
        <v>427</v>
      </c>
    </row>
    <row r="76" spans="1:21">
      <c r="A76" s="3" t="s">
        <v>120</v>
      </c>
    </row>
    <row r="77" spans="1:21">
      <c r="A77" s="4" t="s">
        <v>31</v>
      </c>
      <c r="K77" s="4" t="s">
        <v>56</v>
      </c>
      <c r="U77" s="4" t="s">
        <v>96</v>
      </c>
    </row>
    <row r="78" spans="1:21">
      <c r="A78" t="s">
        <v>2</v>
      </c>
      <c r="K78" t="s">
        <v>2</v>
      </c>
      <c r="U78" t="s">
        <v>2</v>
      </c>
    </row>
    <row r="79" spans="1:21">
      <c r="A79" t="s">
        <v>3</v>
      </c>
      <c r="K79" t="s">
        <v>3</v>
      </c>
      <c r="U79" t="s">
        <v>3</v>
      </c>
    </row>
    <row r="81" spans="1:21">
      <c r="A81" t="s">
        <v>428</v>
      </c>
      <c r="K81" t="s">
        <v>448</v>
      </c>
      <c r="U81" t="s">
        <v>468</v>
      </c>
    </row>
    <row r="82" spans="1:21">
      <c r="A82" t="s">
        <v>429</v>
      </c>
      <c r="K82" t="s">
        <v>449</v>
      </c>
      <c r="U82" t="s">
        <v>469</v>
      </c>
    </row>
    <row r="83" spans="1:21">
      <c r="A83" t="s">
        <v>430</v>
      </c>
      <c r="K83" t="s">
        <v>450</v>
      </c>
      <c r="U83" t="s">
        <v>470</v>
      </c>
    </row>
    <row r="84" spans="1:21">
      <c r="A84" t="s">
        <v>431</v>
      </c>
      <c r="K84" t="s">
        <v>451</v>
      </c>
      <c r="U84" t="s">
        <v>451</v>
      </c>
    </row>
    <row r="85" spans="1:21">
      <c r="A85" t="s">
        <v>432</v>
      </c>
      <c r="K85" t="s">
        <v>452</v>
      </c>
      <c r="U85" t="s">
        <v>452</v>
      </c>
    </row>
    <row r="86" spans="1:21">
      <c r="A86" t="s">
        <v>433</v>
      </c>
      <c r="K86" t="s">
        <v>453</v>
      </c>
      <c r="U86" t="s">
        <v>471</v>
      </c>
    </row>
    <row r="87" spans="1:21">
      <c r="A87" t="s">
        <v>434</v>
      </c>
      <c r="K87" t="s">
        <v>454</v>
      </c>
      <c r="U87" t="s">
        <v>472</v>
      </c>
    </row>
    <row r="88" spans="1:21">
      <c r="A88" t="s">
        <v>11</v>
      </c>
      <c r="K88" t="s">
        <v>11</v>
      </c>
      <c r="U88" t="s">
        <v>11</v>
      </c>
    </row>
    <row r="90" spans="1:21">
      <c r="A90" t="s">
        <v>12</v>
      </c>
      <c r="K90" t="s">
        <v>12</v>
      </c>
      <c r="U90" t="s">
        <v>12</v>
      </c>
    </row>
    <row r="92" spans="1:21">
      <c r="A92" t="s">
        <v>13</v>
      </c>
      <c r="K92" t="s">
        <v>13</v>
      </c>
      <c r="U92" t="s">
        <v>13</v>
      </c>
    </row>
    <row r="93" spans="1:21">
      <c r="A93" t="s">
        <v>435</v>
      </c>
      <c r="K93" t="s">
        <v>455</v>
      </c>
      <c r="U93" t="s">
        <v>473</v>
      </c>
    </row>
    <row r="94" spans="1:21">
      <c r="A94" t="s">
        <v>436</v>
      </c>
      <c r="K94" t="s">
        <v>456</v>
      </c>
      <c r="U94" t="s">
        <v>474</v>
      </c>
    </row>
    <row r="95" spans="1:21">
      <c r="A95" t="s">
        <v>437</v>
      </c>
      <c r="K95" t="s">
        <v>457</v>
      </c>
      <c r="U95" t="s">
        <v>475</v>
      </c>
    </row>
    <row r="96" spans="1:21">
      <c r="A96" t="s">
        <v>438</v>
      </c>
      <c r="K96" t="s">
        <v>458</v>
      </c>
      <c r="U96" t="s">
        <v>476</v>
      </c>
    </row>
    <row r="97" spans="1:21">
      <c r="A97" t="s">
        <v>439</v>
      </c>
      <c r="K97" t="s">
        <v>459</v>
      </c>
      <c r="U97" t="s">
        <v>477</v>
      </c>
    </row>
    <row r="98" spans="1:21">
      <c r="A98" t="s">
        <v>440</v>
      </c>
      <c r="K98" t="s">
        <v>460</v>
      </c>
      <c r="U98" t="s">
        <v>478</v>
      </c>
    </row>
    <row r="99" spans="1:21">
      <c r="A99" t="s">
        <v>441</v>
      </c>
      <c r="K99" t="s">
        <v>461</v>
      </c>
      <c r="U99" t="s">
        <v>479</v>
      </c>
    </row>
    <row r="101" spans="1:21">
      <c r="A101" t="s">
        <v>22</v>
      </c>
      <c r="K101" t="s">
        <v>22</v>
      </c>
      <c r="U101" t="s">
        <v>22</v>
      </c>
    </row>
    <row r="103" spans="1:21">
      <c r="A103" t="s">
        <v>330</v>
      </c>
      <c r="K103" t="s">
        <v>330</v>
      </c>
      <c r="U103" t="s">
        <v>330</v>
      </c>
    </row>
    <row r="104" spans="1:21">
      <c r="A104" t="s">
        <v>442</v>
      </c>
      <c r="K104" t="s">
        <v>462</v>
      </c>
      <c r="U104" t="s">
        <v>480</v>
      </c>
    </row>
    <row r="105" spans="1:21">
      <c r="A105" t="s">
        <v>443</v>
      </c>
      <c r="K105" t="s">
        <v>463</v>
      </c>
      <c r="U105" t="s">
        <v>481</v>
      </c>
    </row>
    <row r="106" spans="1:21">
      <c r="A106" t="s">
        <v>444</v>
      </c>
      <c r="K106" t="s">
        <v>464</v>
      </c>
      <c r="U106" t="s">
        <v>482</v>
      </c>
    </row>
    <row r="107" spans="1:21">
      <c r="A107" t="s">
        <v>445</v>
      </c>
      <c r="K107" t="s">
        <v>465</v>
      </c>
      <c r="U107" t="s">
        <v>483</v>
      </c>
    </row>
    <row r="108" spans="1:21">
      <c r="A108" t="s">
        <v>446</v>
      </c>
      <c r="K108" t="s">
        <v>466</v>
      </c>
      <c r="U108" t="s">
        <v>484</v>
      </c>
    </row>
    <row r="109" spans="1:21">
      <c r="A109" t="s">
        <v>447</v>
      </c>
      <c r="K109" t="s">
        <v>467</v>
      </c>
      <c r="U109" t="s">
        <v>485</v>
      </c>
    </row>
    <row r="114" spans="1:21">
      <c r="A114" s="5" t="s">
        <v>54</v>
      </c>
      <c r="K114" s="4" t="s">
        <v>117</v>
      </c>
      <c r="U114" s="4" t="s">
        <v>118</v>
      </c>
    </row>
    <row r="115" spans="1:21">
      <c r="A115" t="s">
        <v>2</v>
      </c>
      <c r="K115" t="s">
        <v>2</v>
      </c>
      <c r="U115" t="s">
        <v>2</v>
      </c>
    </row>
    <row r="116" spans="1:21">
      <c r="A116" t="s">
        <v>3</v>
      </c>
      <c r="K116" t="s">
        <v>3</v>
      </c>
      <c r="U116" t="s">
        <v>3</v>
      </c>
    </row>
    <row r="118" spans="1:21">
      <c r="A118" t="s">
        <v>486</v>
      </c>
      <c r="K118" t="s">
        <v>506</v>
      </c>
      <c r="U118" t="s">
        <v>526</v>
      </c>
    </row>
    <row r="119" spans="1:21">
      <c r="A119" t="s">
        <v>487</v>
      </c>
      <c r="K119" t="s">
        <v>507</v>
      </c>
      <c r="U119" t="s">
        <v>527</v>
      </c>
    </row>
    <row r="120" spans="1:21">
      <c r="A120" t="s">
        <v>488</v>
      </c>
      <c r="K120" t="s">
        <v>508</v>
      </c>
      <c r="U120" t="s">
        <v>508</v>
      </c>
    </row>
    <row r="121" spans="1:21">
      <c r="A121" t="s">
        <v>489</v>
      </c>
      <c r="K121" t="s">
        <v>509</v>
      </c>
      <c r="U121" t="s">
        <v>509</v>
      </c>
    </row>
    <row r="122" spans="1:21">
      <c r="A122" t="s">
        <v>490</v>
      </c>
      <c r="K122" t="s">
        <v>510</v>
      </c>
      <c r="U122" t="s">
        <v>510</v>
      </c>
    </row>
    <row r="123" spans="1:21">
      <c r="A123" t="s">
        <v>491</v>
      </c>
      <c r="K123" t="s">
        <v>511</v>
      </c>
      <c r="U123" t="s">
        <v>511</v>
      </c>
    </row>
    <row r="124" spans="1:21">
      <c r="A124" t="s">
        <v>492</v>
      </c>
      <c r="K124" t="s">
        <v>512</v>
      </c>
      <c r="U124" t="s">
        <v>512</v>
      </c>
    </row>
    <row r="125" spans="1:21">
      <c r="A125" t="s">
        <v>11</v>
      </c>
      <c r="K125" t="s">
        <v>11</v>
      </c>
      <c r="U125" t="s">
        <v>11</v>
      </c>
    </row>
    <row r="127" spans="1:21">
      <c r="A127" t="s">
        <v>12</v>
      </c>
      <c r="K127" t="s">
        <v>12</v>
      </c>
      <c r="U127" t="s">
        <v>12</v>
      </c>
    </row>
    <row r="129" spans="1:21">
      <c r="A129" t="s">
        <v>13</v>
      </c>
      <c r="K129" t="s">
        <v>13</v>
      </c>
      <c r="U129" t="s">
        <v>13</v>
      </c>
    </row>
    <row r="130" spans="1:21">
      <c r="A130" t="s">
        <v>493</v>
      </c>
      <c r="K130" t="s">
        <v>513</v>
      </c>
      <c r="U130" t="s">
        <v>513</v>
      </c>
    </row>
    <row r="131" spans="1:21">
      <c r="A131" t="s">
        <v>494</v>
      </c>
      <c r="K131" t="s">
        <v>514</v>
      </c>
      <c r="U131" t="s">
        <v>514</v>
      </c>
    </row>
    <row r="132" spans="1:21">
      <c r="A132" t="s">
        <v>495</v>
      </c>
      <c r="K132" t="s">
        <v>515</v>
      </c>
      <c r="U132" t="s">
        <v>515</v>
      </c>
    </row>
    <row r="133" spans="1:21">
      <c r="A133" t="s">
        <v>496</v>
      </c>
      <c r="K133" t="s">
        <v>516</v>
      </c>
      <c r="U133" t="s">
        <v>516</v>
      </c>
    </row>
    <row r="134" spans="1:21">
      <c r="A134" t="s">
        <v>497</v>
      </c>
      <c r="K134" t="s">
        <v>517</v>
      </c>
      <c r="U134" t="s">
        <v>517</v>
      </c>
    </row>
    <row r="135" spans="1:21">
      <c r="A135" t="s">
        <v>498</v>
      </c>
      <c r="K135" t="s">
        <v>518</v>
      </c>
      <c r="U135" t="s">
        <v>528</v>
      </c>
    </row>
    <row r="136" spans="1:21">
      <c r="A136" t="s">
        <v>499</v>
      </c>
      <c r="K136" t="s">
        <v>519</v>
      </c>
      <c r="U136" t="s">
        <v>519</v>
      </c>
    </row>
    <row r="138" spans="1:21">
      <c r="A138" t="s">
        <v>22</v>
      </c>
      <c r="K138" t="s">
        <v>22</v>
      </c>
      <c r="U138" t="s">
        <v>22</v>
      </c>
    </row>
    <row r="140" spans="1:21">
      <c r="A140" t="s">
        <v>330</v>
      </c>
      <c r="K140" t="s">
        <v>330</v>
      </c>
      <c r="U140" t="s">
        <v>330</v>
      </c>
    </row>
    <row r="141" spans="1:21">
      <c r="A141" t="s">
        <v>500</v>
      </c>
      <c r="K141" t="s">
        <v>520</v>
      </c>
      <c r="U141" t="s">
        <v>529</v>
      </c>
    </row>
    <row r="142" spans="1:21">
      <c r="A142" t="s">
        <v>501</v>
      </c>
      <c r="K142" t="s">
        <v>521</v>
      </c>
      <c r="U142" t="s">
        <v>530</v>
      </c>
    </row>
    <row r="143" spans="1:21">
      <c r="A143" t="s">
        <v>502</v>
      </c>
      <c r="K143" t="s">
        <v>522</v>
      </c>
      <c r="U143" t="s">
        <v>531</v>
      </c>
    </row>
    <row r="144" spans="1:21">
      <c r="A144" t="s">
        <v>503</v>
      </c>
      <c r="K144" t="s">
        <v>523</v>
      </c>
      <c r="U144" t="s">
        <v>532</v>
      </c>
    </row>
    <row r="145" spans="1:21">
      <c r="A145" t="s">
        <v>504</v>
      </c>
      <c r="K145" t="s">
        <v>524</v>
      </c>
      <c r="U145" t="s">
        <v>533</v>
      </c>
    </row>
    <row r="146" spans="1:21">
      <c r="A146" t="s">
        <v>505</v>
      </c>
      <c r="K146" t="s">
        <v>525</v>
      </c>
      <c r="U146" t="s">
        <v>534</v>
      </c>
    </row>
    <row r="151" spans="1:21">
      <c r="A151" s="3" t="s">
        <v>217</v>
      </c>
    </row>
    <row r="152" spans="1:21">
      <c r="A152" s="4" t="s">
        <v>31</v>
      </c>
      <c r="K152" s="4" t="s">
        <v>56</v>
      </c>
      <c r="U152" s="4" t="s">
        <v>96</v>
      </c>
    </row>
    <row r="153" spans="1:21">
      <c r="A153" t="s">
        <v>2</v>
      </c>
      <c r="K153" t="s">
        <v>2</v>
      </c>
      <c r="U153" t="s">
        <v>2</v>
      </c>
    </row>
    <row r="154" spans="1:21">
      <c r="A154" t="s">
        <v>3</v>
      </c>
      <c r="K154" t="s">
        <v>3</v>
      </c>
      <c r="U154" t="s">
        <v>3</v>
      </c>
    </row>
    <row r="156" spans="1:21">
      <c r="A156" t="s">
        <v>535</v>
      </c>
      <c r="K156" t="s">
        <v>555</v>
      </c>
      <c r="U156" t="s">
        <v>574</v>
      </c>
    </row>
    <row r="157" spans="1:21">
      <c r="A157" t="s">
        <v>536</v>
      </c>
      <c r="K157" t="s">
        <v>556</v>
      </c>
      <c r="U157" t="s">
        <v>575</v>
      </c>
    </row>
    <row r="158" spans="1:21">
      <c r="A158" t="s">
        <v>537</v>
      </c>
      <c r="K158" t="s">
        <v>557</v>
      </c>
      <c r="U158" t="s">
        <v>557</v>
      </c>
    </row>
    <row r="159" spans="1:21">
      <c r="A159" t="s">
        <v>538</v>
      </c>
      <c r="K159" t="s">
        <v>558</v>
      </c>
      <c r="U159" t="s">
        <v>558</v>
      </c>
    </row>
    <row r="160" spans="1:21">
      <c r="A160" t="s">
        <v>539</v>
      </c>
      <c r="K160" t="s">
        <v>539</v>
      </c>
      <c r="U160" t="s">
        <v>539</v>
      </c>
    </row>
    <row r="161" spans="1:21">
      <c r="A161" t="s">
        <v>540</v>
      </c>
      <c r="K161" t="s">
        <v>559</v>
      </c>
      <c r="U161" t="s">
        <v>576</v>
      </c>
    </row>
    <row r="162" spans="1:21">
      <c r="A162" t="s">
        <v>541</v>
      </c>
      <c r="K162" t="s">
        <v>560</v>
      </c>
      <c r="U162" t="s">
        <v>577</v>
      </c>
    </row>
    <row r="163" spans="1:21">
      <c r="A163" t="s">
        <v>11</v>
      </c>
      <c r="K163" t="s">
        <v>11</v>
      </c>
      <c r="U163" t="s">
        <v>11</v>
      </c>
    </row>
    <row r="165" spans="1:21">
      <c r="A165" t="s">
        <v>12</v>
      </c>
      <c r="K165" t="s">
        <v>12</v>
      </c>
      <c r="U165" t="s">
        <v>12</v>
      </c>
    </row>
    <row r="167" spans="1:21">
      <c r="A167" t="s">
        <v>13</v>
      </c>
      <c r="K167" t="s">
        <v>13</v>
      </c>
      <c r="U167" t="s">
        <v>13</v>
      </c>
    </row>
    <row r="168" spans="1:21">
      <c r="A168" t="s">
        <v>542</v>
      </c>
      <c r="K168" t="s">
        <v>561</v>
      </c>
      <c r="U168" t="s">
        <v>578</v>
      </c>
    </row>
    <row r="169" spans="1:21">
      <c r="A169" t="s">
        <v>543</v>
      </c>
      <c r="K169" t="s">
        <v>562</v>
      </c>
      <c r="U169" t="s">
        <v>579</v>
      </c>
    </row>
    <row r="170" spans="1:21">
      <c r="A170" t="s">
        <v>544</v>
      </c>
      <c r="K170" t="s">
        <v>563</v>
      </c>
      <c r="U170" t="s">
        <v>580</v>
      </c>
    </row>
    <row r="171" spans="1:21">
      <c r="A171" t="s">
        <v>545</v>
      </c>
      <c r="K171" t="s">
        <v>564</v>
      </c>
      <c r="U171" t="s">
        <v>581</v>
      </c>
    </row>
    <row r="172" spans="1:21">
      <c r="A172" t="s">
        <v>546</v>
      </c>
      <c r="K172" t="s">
        <v>565</v>
      </c>
      <c r="U172" t="s">
        <v>582</v>
      </c>
    </row>
    <row r="173" spans="1:21">
      <c r="A173" t="s">
        <v>547</v>
      </c>
      <c r="K173" t="s">
        <v>566</v>
      </c>
      <c r="U173" t="s">
        <v>583</v>
      </c>
    </row>
    <row r="174" spans="1:21">
      <c r="A174" t="s">
        <v>548</v>
      </c>
      <c r="K174" t="s">
        <v>567</v>
      </c>
      <c r="U174" t="s">
        <v>567</v>
      </c>
    </row>
    <row r="176" spans="1:21">
      <c r="A176" t="s">
        <v>22</v>
      </c>
      <c r="K176" t="s">
        <v>22</v>
      </c>
      <c r="U176" t="s">
        <v>22</v>
      </c>
    </row>
    <row r="178" spans="1:21">
      <c r="A178" t="s">
        <v>330</v>
      </c>
      <c r="K178" t="s">
        <v>330</v>
      </c>
      <c r="U178" t="s">
        <v>330</v>
      </c>
    </row>
    <row r="179" spans="1:21">
      <c r="A179" t="s">
        <v>549</v>
      </c>
      <c r="K179" t="s">
        <v>568</v>
      </c>
      <c r="U179" t="s">
        <v>584</v>
      </c>
    </row>
    <row r="180" spans="1:21">
      <c r="A180" t="s">
        <v>550</v>
      </c>
      <c r="K180" t="s">
        <v>569</v>
      </c>
      <c r="U180" t="s">
        <v>585</v>
      </c>
    </row>
    <row r="181" spans="1:21">
      <c r="A181" t="s">
        <v>551</v>
      </c>
      <c r="K181" t="s">
        <v>570</v>
      </c>
      <c r="U181" t="s">
        <v>586</v>
      </c>
    </row>
    <row r="182" spans="1:21">
      <c r="A182" t="s">
        <v>552</v>
      </c>
      <c r="K182" t="s">
        <v>571</v>
      </c>
      <c r="U182" t="s">
        <v>587</v>
      </c>
    </row>
    <row r="183" spans="1:21">
      <c r="A183" t="s">
        <v>553</v>
      </c>
      <c r="K183" t="s">
        <v>572</v>
      </c>
      <c r="U183" t="s">
        <v>588</v>
      </c>
    </row>
    <row r="184" spans="1:21">
      <c r="A184" t="s">
        <v>554</v>
      </c>
      <c r="K184" t="s">
        <v>573</v>
      </c>
      <c r="U184" t="s">
        <v>589</v>
      </c>
    </row>
    <row r="189" spans="1:21">
      <c r="A189" s="5" t="s">
        <v>54</v>
      </c>
      <c r="K189" s="4" t="s">
        <v>117</v>
      </c>
      <c r="U189" s="4" t="s">
        <v>118</v>
      </c>
    </row>
    <row r="190" spans="1:21">
      <c r="A190" t="s">
        <v>2</v>
      </c>
      <c r="K190" t="s">
        <v>2</v>
      </c>
      <c r="U190" t="s">
        <v>2</v>
      </c>
    </row>
    <row r="191" spans="1:21">
      <c r="A191" t="s">
        <v>3</v>
      </c>
      <c r="K191" t="s">
        <v>3</v>
      </c>
      <c r="U191" t="s">
        <v>3</v>
      </c>
    </row>
    <row r="193" spans="1:21">
      <c r="A193" t="s">
        <v>590</v>
      </c>
      <c r="K193" t="s">
        <v>610</v>
      </c>
      <c r="U193" t="s">
        <v>628</v>
      </c>
    </row>
    <row r="194" spans="1:21">
      <c r="A194" t="s">
        <v>591</v>
      </c>
      <c r="K194" t="s">
        <v>611</v>
      </c>
      <c r="U194" t="s">
        <v>629</v>
      </c>
    </row>
    <row r="195" spans="1:21">
      <c r="A195" t="s">
        <v>592</v>
      </c>
      <c r="K195" t="s">
        <v>159</v>
      </c>
      <c r="U195" t="s">
        <v>159</v>
      </c>
    </row>
    <row r="196" spans="1:21">
      <c r="A196" t="s">
        <v>593</v>
      </c>
      <c r="K196" t="s">
        <v>612</v>
      </c>
      <c r="U196" t="s">
        <v>612</v>
      </c>
    </row>
    <row r="197" spans="1:21">
      <c r="A197" t="s">
        <v>594</v>
      </c>
      <c r="K197" t="s">
        <v>594</v>
      </c>
      <c r="U197" t="s">
        <v>594</v>
      </c>
    </row>
    <row r="198" spans="1:21">
      <c r="A198" t="s">
        <v>595</v>
      </c>
      <c r="K198" t="s">
        <v>613</v>
      </c>
      <c r="U198" t="s">
        <v>613</v>
      </c>
    </row>
    <row r="199" spans="1:21">
      <c r="A199" t="s">
        <v>596</v>
      </c>
      <c r="K199" t="s">
        <v>614</v>
      </c>
      <c r="U199" t="s">
        <v>614</v>
      </c>
    </row>
    <row r="200" spans="1:21">
      <c r="A200" t="s">
        <v>11</v>
      </c>
      <c r="K200" t="s">
        <v>11</v>
      </c>
      <c r="U200" t="s">
        <v>11</v>
      </c>
    </row>
    <row r="202" spans="1:21">
      <c r="A202" t="s">
        <v>12</v>
      </c>
      <c r="K202" t="s">
        <v>12</v>
      </c>
      <c r="U202" t="s">
        <v>12</v>
      </c>
    </row>
    <row r="204" spans="1:21">
      <c r="A204" t="s">
        <v>13</v>
      </c>
      <c r="K204" t="s">
        <v>13</v>
      </c>
      <c r="U204" t="s">
        <v>13</v>
      </c>
    </row>
    <row r="205" spans="1:21">
      <c r="A205" t="s">
        <v>597</v>
      </c>
      <c r="K205" t="s">
        <v>615</v>
      </c>
      <c r="U205" t="s">
        <v>630</v>
      </c>
    </row>
    <row r="206" spans="1:21">
      <c r="A206" t="s">
        <v>598</v>
      </c>
      <c r="K206" t="s">
        <v>616</v>
      </c>
      <c r="U206" t="s">
        <v>616</v>
      </c>
    </row>
    <row r="207" spans="1:21">
      <c r="A207" t="s">
        <v>599</v>
      </c>
      <c r="K207" t="s">
        <v>617</v>
      </c>
      <c r="U207" t="s">
        <v>631</v>
      </c>
    </row>
    <row r="208" spans="1:21">
      <c r="A208" t="s">
        <v>600</v>
      </c>
      <c r="K208" t="s">
        <v>618</v>
      </c>
      <c r="U208" t="s">
        <v>618</v>
      </c>
    </row>
    <row r="209" spans="1:21">
      <c r="A209" t="s">
        <v>601</v>
      </c>
      <c r="K209" t="s">
        <v>619</v>
      </c>
      <c r="U209" t="s">
        <v>632</v>
      </c>
    </row>
    <row r="210" spans="1:21">
      <c r="A210" t="s">
        <v>602</v>
      </c>
      <c r="K210" t="s">
        <v>620</v>
      </c>
      <c r="U210" t="s">
        <v>633</v>
      </c>
    </row>
    <row r="211" spans="1:21">
      <c r="A211" t="s">
        <v>603</v>
      </c>
      <c r="K211" t="s">
        <v>621</v>
      </c>
      <c r="U211" t="s">
        <v>634</v>
      </c>
    </row>
    <row r="213" spans="1:21">
      <c r="A213" t="s">
        <v>22</v>
      </c>
      <c r="K213" t="s">
        <v>22</v>
      </c>
      <c r="U213" t="s">
        <v>22</v>
      </c>
    </row>
    <row r="215" spans="1:21">
      <c r="A215" t="s">
        <v>330</v>
      </c>
      <c r="K215" t="s">
        <v>330</v>
      </c>
      <c r="U215" t="s">
        <v>330</v>
      </c>
    </row>
    <row r="216" spans="1:21">
      <c r="A216" t="s">
        <v>604</v>
      </c>
      <c r="K216" t="s">
        <v>622</v>
      </c>
      <c r="U216" t="s">
        <v>635</v>
      </c>
    </row>
    <row r="217" spans="1:21">
      <c r="A217" t="s">
        <v>605</v>
      </c>
      <c r="K217" t="s">
        <v>623</v>
      </c>
      <c r="U217" t="s">
        <v>636</v>
      </c>
    </row>
    <row r="218" spans="1:21">
      <c r="A218" t="s">
        <v>606</v>
      </c>
      <c r="K218" t="s">
        <v>624</v>
      </c>
      <c r="U218" t="s">
        <v>637</v>
      </c>
    </row>
    <row r="219" spans="1:21">
      <c r="A219" t="s">
        <v>607</v>
      </c>
      <c r="K219" t="s">
        <v>625</v>
      </c>
      <c r="U219" t="s">
        <v>638</v>
      </c>
    </row>
    <row r="220" spans="1:21">
      <c r="A220" t="s">
        <v>608</v>
      </c>
      <c r="K220" t="s">
        <v>626</v>
      </c>
      <c r="U220" t="s">
        <v>639</v>
      </c>
    </row>
    <row r="221" spans="1:21">
      <c r="A221" t="s">
        <v>609</v>
      </c>
      <c r="K221" t="s">
        <v>627</v>
      </c>
      <c r="U221" t="s">
        <v>640</v>
      </c>
    </row>
  </sheetData>
  <phoneticPr fontId="2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111"/>
  <sheetViews>
    <sheetView topLeftCell="A7" zoomScale="80" zoomScaleNormal="80" workbookViewId="0">
      <selection activeCell="G79" sqref="G79"/>
    </sheetView>
  </sheetViews>
  <sheetFormatPr defaultRowHeight="14.25"/>
  <sheetData>
    <row r="1" spans="1:1">
      <c r="A1" t="s">
        <v>641</v>
      </c>
    </row>
    <row r="2" spans="1:1">
      <c r="A2" s="3" t="s">
        <v>55</v>
      </c>
    </row>
    <row r="3" spans="1:1">
      <c r="A3" s="5" t="s">
        <v>54</v>
      </c>
    </row>
    <row r="4" spans="1:1">
      <c r="A4" t="s">
        <v>2</v>
      </c>
    </row>
    <row r="5" spans="1:1">
      <c r="A5" t="s">
        <v>3</v>
      </c>
    </row>
    <row r="7" spans="1:1">
      <c r="A7" t="s">
        <v>723</v>
      </c>
    </row>
    <row r="8" spans="1:1">
      <c r="A8" t="s">
        <v>724</v>
      </c>
    </row>
    <row r="9" spans="1:1">
      <c r="A9" t="s">
        <v>725</v>
      </c>
    </row>
    <row r="10" spans="1:1">
      <c r="A10" t="s">
        <v>726</v>
      </c>
    </row>
    <row r="11" spans="1:1">
      <c r="A11" t="s">
        <v>727</v>
      </c>
    </row>
    <row r="12" spans="1:1">
      <c r="A12" t="s">
        <v>728</v>
      </c>
    </row>
    <row r="13" spans="1:1">
      <c r="A13" t="s">
        <v>729</v>
      </c>
    </row>
    <row r="14" spans="1:1">
      <c r="A14" t="s">
        <v>11</v>
      </c>
    </row>
    <row r="16" spans="1:1">
      <c r="A16" t="s">
        <v>12</v>
      </c>
    </row>
    <row r="18" spans="1:1">
      <c r="A18" t="s">
        <v>13</v>
      </c>
    </row>
    <row r="19" spans="1:1">
      <c r="A19" t="s">
        <v>730</v>
      </c>
    </row>
    <row r="20" spans="1:1">
      <c r="A20" t="s">
        <v>731</v>
      </c>
    </row>
    <row r="21" spans="1:1">
      <c r="A21" t="s">
        <v>732</v>
      </c>
    </row>
    <row r="22" spans="1:1">
      <c r="A22" t="s">
        <v>733</v>
      </c>
    </row>
    <row r="23" spans="1:1">
      <c r="A23" t="s">
        <v>734</v>
      </c>
    </row>
    <row r="24" spans="1:1">
      <c r="A24" t="s">
        <v>735</v>
      </c>
    </row>
    <row r="25" spans="1:1">
      <c r="A25" t="s">
        <v>736</v>
      </c>
    </row>
    <row r="27" spans="1:1">
      <c r="A27" t="s">
        <v>22</v>
      </c>
    </row>
    <row r="29" spans="1:1">
      <c r="A29" t="s">
        <v>389</v>
      </c>
    </row>
    <row r="30" spans="1:1">
      <c r="A30" t="s">
        <v>737</v>
      </c>
    </row>
    <row r="31" spans="1:1">
      <c r="A31" t="s">
        <v>738</v>
      </c>
    </row>
    <row r="32" spans="1:1">
      <c r="A32" t="s">
        <v>739</v>
      </c>
    </row>
    <row r="33" spans="1:1">
      <c r="A33" t="s">
        <v>740</v>
      </c>
    </row>
    <row r="34" spans="1:1">
      <c r="A34" t="s">
        <v>741</v>
      </c>
    </row>
    <row r="35" spans="1:1">
      <c r="A35" t="s">
        <v>742</v>
      </c>
    </row>
    <row r="40" spans="1:1">
      <c r="A40" s="3" t="s">
        <v>120</v>
      </c>
    </row>
    <row r="41" spans="1:1">
      <c r="A41" s="5" t="s">
        <v>54</v>
      </c>
    </row>
    <row r="42" spans="1:1">
      <c r="A42" t="s">
        <v>2</v>
      </c>
    </row>
    <row r="43" spans="1:1">
      <c r="A43" t="s">
        <v>3</v>
      </c>
    </row>
    <row r="45" spans="1:1">
      <c r="A45" t="s">
        <v>743</v>
      </c>
    </row>
    <row r="46" spans="1:1">
      <c r="A46" t="s">
        <v>744</v>
      </c>
    </row>
    <row r="47" spans="1:1">
      <c r="A47" t="s">
        <v>745</v>
      </c>
    </row>
    <row r="48" spans="1:1">
      <c r="A48" t="s">
        <v>746</v>
      </c>
    </row>
    <row r="49" spans="1:1">
      <c r="A49" t="s">
        <v>747</v>
      </c>
    </row>
    <row r="50" spans="1:1">
      <c r="A50" t="s">
        <v>748</v>
      </c>
    </row>
    <row r="51" spans="1:1">
      <c r="A51" t="s">
        <v>749</v>
      </c>
    </row>
    <row r="52" spans="1:1">
      <c r="A52" t="s">
        <v>11</v>
      </c>
    </row>
    <row r="54" spans="1:1">
      <c r="A54" t="s">
        <v>12</v>
      </c>
    </row>
    <row r="56" spans="1:1">
      <c r="A56" t="s">
        <v>13</v>
      </c>
    </row>
    <row r="57" spans="1:1">
      <c r="A57" t="s">
        <v>750</v>
      </c>
    </row>
    <row r="58" spans="1:1">
      <c r="A58" t="s">
        <v>751</v>
      </c>
    </row>
    <row r="59" spans="1:1">
      <c r="A59" t="s">
        <v>752</v>
      </c>
    </row>
    <row r="60" spans="1:1">
      <c r="A60" t="s">
        <v>753</v>
      </c>
    </row>
    <row r="61" spans="1:1">
      <c r="A61" t="s">
        <v>754</v>
      </c>
    </row>
    <row r="62" spans="1:1">
      <c r="A62" t="s">
        <v>755</v>
      </c>
    </row>
    <row r="63" spans="1:1">
      <c r="A63" t="s">
        <v>756</v>
      </c>
    </row>
    <row r="65" spans="1:1">
      <c r="A65" t="s">
        <v>22</v>
      </c>
    </row>
    <row r="67" spans="1:1">
      <c r="A67" t="s">
        <v>330</v>
      </c>
    </row>
    <row r="68" spans="1:1">
      <c r="A68" t="s">
        <v>757</v>
      </c>
    </row>
    <row r="69" spans="1:1">
      <c r="A69" t="s">
        <v>758</v>
      </c>
    </row>
    <row r="70" spans="1:1">
      <c r="A70" t="s">
        <v>759</v>
      </c>
    </row>
    <row r="71" spans="1:1">
      <c r="A71" t="s">
        <v>760</v>
      </c>
    </row>
    <row r="72" spans="1:1">
      <c r="A72" t="s">
        <v>761</v>
      </c>
    </row>
    <row r="73" spans="1:1">
      <c r="A73" t="s">
        <v>762</v>
      </c>
    </row>
    <row r="78" spans="1:1">
      <c r="A78" s="3" t="s">
        <v>217</v>
      </c>
    </row>
    <row r="79" spans="1:1">
      <c r="A79" s="5" t="s">
        <v>54</v>
      </c>
    </row>
    <row r="80" spans="1:1">
      <c r="A80" t="s">
        <v>2</v>
      </c>
    </row>
    <row r="81" spans="1:1">
      <c r="A81" t="s">
        <v>3</v>
      </c>
    </row>
    <row r="83" spans="1:1">
      <c r="A83" t="s">
        <v>763</v>
      </c>
    </row>
    <row r="84" spans="1:1">
      <c r="A84" t="s">
        <v>764</v>
      </c>
    </row>
    <row r="85" spans="1:1">
      <c r="A85" t="s">
        <v>765</v>
      </c>
    </row>
    <row r="86" spans="1:1">
      <c r="A86" t="s">
        <v>766</v>
      </c>
    </row>
    <row r="87" spans="1:1">
      <c r="A87" t="s">
        <v>767</v>
      </c>
    </row>
    <row r="88" spans="1:1">
      <c r="A88" t="s">
        <v>768</v>
      </c>
    </row>
    <row r="89" spans="1:1">
      <c r="A89" t="s">
        <v>769</v>
      </c>
    </row>
    <row r="90" spans="1:1">
      <c r="A90" t="s">
        <v>11</v>
      </c>
    </row>
    <row r="92" spans="1:1">
      <c r="A92" t="s">
        <v>12</v>
      </c>
    </row>
    <row r="94" spans="1:1">
      <c r="A94" t="s">
        <v>13</v>
      </c>
    </row>
    <row r="95" spans="1:1">
      <c r="A95" t="s">
        <v>770</v>
      </c>
    </row>
    <row r="96" spans="1:1">
      <c r="A96" t="s">
        <v>771</v>
      </c>
    </row>
    <row r="97" spans="1:1">
      <c r="A97" t="s">
        <v>772</v>
      </c>
    </row>
    <row r="98" spans="1:1">
      <c r="A98" t="s">
        <v>773</v>
      </c>
    </row>
    <row r="99" spans="1:1">
      <c r="A99" t="s">
        <v>774</v>
      </c>
    </row>
    <row r="100" spans="1:1">
      <c r="A100" t="s">
        <v>775</v>
      </c>
    </row>
    <row r="101" spans="1:1">
      <c r="A101" t="s">
        <v>776</v>
      </c>
    </row>
    <row r="103" spans="1:1">
      <c r="A103" t="s">
        <v>22</v>
      </c>
    </row>
    <row r="105" spans="1:1">
      <c r="A105" t="s">
        <v>330</v>
      </c>
    </row>
    <row r="106" spans="1:1">
      <c r="A106" t="s">
        <v>777</v>
      </c>
    </row>
    <row r="107" spans="1:1">
      <c r="A107" t="s">
        <v>778</v>
      </c>
    </row>
    <row r="108" spans="1:1">
      <c r="A108" t="s">
        <v>779</v>
      </c>
    </row>
    <row r="109" spans="1:1">
      <c r="A109" t="s">
        <v>780</v>
      </c>
    </row>
    <row r="110" spans="1:1">
      <c r="A110" t="s">
        <v>781</v>
      </c>
    </row>
    <row r="111" spans="1:1">
      <c r="A111" t="s">
        <v>782</v>
      </c>
    </row>
  </sheetData>
  <phoneticPr fontId="2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B112"/>
  <sheetViews>
    <sheetView topLeftCell="A40" zoomScale="80" zoomScaleNormal="80" workbookViewId="0">
      <selection activeCell="A2" sqref="A2"/>
    </sheetView>
  </sheetViews>
  <sheetFormatPr defaultRowHeight="14.25"/>
  <cols>
    <col min="10" max="10" width="10.625" bestFit="1" customWidth="1"/>
    <col min="19" max="19" width="10.625" bestFit="1" customWidth="1"/>
  </cols>
  <sheetData>
    <row r="1" spans="1:28">
      <c r="A1" t="s">
        <v>659</v>
      </c>
    </row>
    <row r="2" spans="1:28">
      <c r="A2" s="10" t="s">
        <v>905</v>
      </c>
      <c r="J2" s="10" t="s">
        <v>967</v>
      </c>
      <c r="S2" s="10" t="s">
        <v>906</v>
      </c>
      <c r="AB2" s="10" t="s">
        <v>907</v>
      </c>
    </row>
    <row r="3" spans="1:28">
      <c r="A3" s="3" t="s">
        <v>55</v>
      </c>
      <c r="J3" s="3" t="s">
        <v>55</v>
      </c>
      <c r="S3" s="3" t="s">
        <v>55</v>
      </c>
      <c r="AB3" s="3" t="s">
        <v>55</v>
      </c>
    </row>
    <row r="4" spans="1:28">
      <c r="A4" s="5" t="s">
        <v>54</v>
      </c>
      <c r="J4" s="5" t="s">
        <v>54</v>
      </c>
      <c r="S4" s="5" t="s">
        <v>54</v>
      </c>
      <c r="AB4" s="5" t="s">
        <v>54</v>
      </c>
    </row>
    <row r="5" spans="1:28">
      <c r="A5" t="s">
        <v>2</v>
      </c>
      <c r="J5" t="s">
        <v>2</v>
      </c>
      <c r="S5" t="s">
        <v>2</v>
      </c>
      <c r="AB5" t="s">
        <v>2</v>
      </c>
    </row>
    <row r="6" spans="1:28">
      <c r="A6" t="s">
        <v>3</v>
      </c>
      <c r="J6" t="s">
        <v>3</v>
      </c>
      <c r="S6" t="s">
        <v>3</v>
      </c>
      <c r="AB6" t="s">
        <v>3</v>
      </c>
    </row>
    <row r="8" spans="1:28">
      <c r="A8" t="s">
        <v>662</v>
      </c>
      <c r="J8" t="s">
        <v>968</v>
      </c>
      <c r="S8" t="s">
        <v>843</v>
      </c>
      <c r="AB8" t="s">
        <v>908</v>
      </c>
    </row>
    <row r="9" spans="1:28">
      <c r="A9" t="s">
        <v>663</v>
      </c>
      <c r="J9" t="s">
        <v>969</v>
      </c>
      <c r="S9" t="s">
        <v>844</v>
      </c>
      <c r="AB9" t="s">
        <v>909</v>
      </c>
    </row>
    <row r="10" spans="1:28">
      <c r="A10" t="s">
        <v>664</v>
      </c>
      <c r="J10" t="s">
        <v>970</v>
      </c>
      <c r="S10" t="s">
        <v>845</v>
      </c>
      <c r="AB10" t="s">
        <v>910</v>
      </c>
    </row>
    <row r="11" spans="1:28">
      <c r="A11" t="s">
        <v>665</v>
      </c>
      <c r="J11" t="s">
        <v>971</v>
      </c>
      <c r="S11" t="s">
        <v>846</v>
      </c>
      <c r="AB11" t="s">
        <v>911</v>
      </c>
    </row>
    <row r="12" spans="1:28">
      <c r="A12" t="s">
        <v>666</v>
      </c>
      <c r="J12" t="s">
        <v>972</v>
      </c>
      <c r="S12" t="s">
        <v>847</v>
      </c>
      <c r="AB12" t="s">
        <v>912</v>
      </c>
    </row>
    <row r="13" spans="1:28">
      <c r="A13" t="s">
        <v>667</v>
      </c>
      <c r="J13" t="s">
        <v>973</v>
      </c>
      <c r="S13" t="s">
        <v>848</v>
      </c>
      <c r="AB13" t="s">
        <v>913</v>
      </c>
    </row>
    <row r="14" spans="1:28">
      <c r="A14" t="s">
        <v>668</v>
      </c>
      <c r="J14" t="s">
        <v>974</v>
      </c>
      <c r="S14" t="s">
        <v>849</v>
      </c>
      <c r="AB14" t="s">
        <v>914</v>
      </c>
    </row>
    <row r="15" spans="1:28">
      <c r="A15" t="s">
        <v>669</v>
      </c>
      <c r="J15" t="s">
        <v>975</v>
      </c>
      <c r="S15" t="s">
        <v>850</v>
      </c>
      <c r="AB15" t="s">
        <v>915</v>
      </c>
    </row>
    <row r="17" spans="1:28">
      <c r="A17" t="s">
        <v>12</v>
      </c>
      <c r="J17" t="s">
        <v>12</v>
      </c>
      <c r="S17" t="s">
        <v>12</v>
      </c>
      <c r="AB17" t="s">
        <v>12</v>
      </c>
    </row>
    <row r="19" spans="1:28">
      <c r="A19" t="s">
        <v>13</v>
      </c>
      <c r="J19" t="s">
        <v>13</v>
      </c>
      <c r="S19" t="s">
        <v>13</v>
      </c>
      <c r="AB19" t="s">
        <v>13</v>
      </c>
    </row>
    <row r="20" spans="1:28">
      <c r="A20" t="s">
        <v>670</v>
      </c>
      <c r="J20" t="s">
        <v>976</v>
      </c>
      <c r="S20" t="s">
        <v>851</v>
      </c>
      <c r="AB20" t="s">
        <v>916</v>
      </c>
    </row>
    <row r="21" spans="1:28">
      <c r="A21" t="s">
        <v>671</v>
      </c>
      <c r="J21" t="s">
        <v>977</v>
      </c>
      <c r="S21" t="s">
        <v>852</v>
      </c>
      <c r="AB21" t="s">
        <v>917</v>
      </c>
    </row>
    <row r="22" spans="1:28">
      <c r="A22" t="s">
        <v>672</v>
      </c>
      <c r="J22" t="s">
        <v>978</v>
      </c>
      <c r="S22" t="s">
        <v>853</v>
      </c>
      <c r="AB22" t="s">
        <v>918</v>
      </c>
    </row>
    <row r="23" spans="1:28">
      <c r="A23" t="s">
        <v>673</v>
      </c>
      <c r="J23" t="s">
        <v>979</v>
      </c>
      <c r="S23" t="s">
        <v>854</v>
      </c>
      <c r="AB23" t="s">
        <v>919</v>
      </c>
    </row>
    <row r="24" spans="1:28">
      <c r="A24" t="s">
        <v>674</v>
      </c>
      <c r="J24" t="s">
        <v>980</v>
      </c>
      <c r="S24" t="s">
        <v>855</v>
      </c>
      <c r="AB24" t="s">
        <v>920</v>
      </c>
    </row>
    <row r="25" spans="1:28">
      <c r="A25" t="s">
        <v>675</v>
      </c>
      <c r="J25" t="s">
        <v>981</v>
      </c>
      <c r="S25" t="s">
        <v>856</v>
      </c>
      <c r="AB25" t="s">
        <v>921</v>
      </c>
    </row>
    <row r="26" spans="1:28">
      <c r="A26" t="s">
        <v>676</v>
      </c>
      <c r="J26" t="s">
        <v>982</v>
      </c>
      <c r="S26" t="s">
        <v>857</v>
      </c>
      <c r="AB26" t="s">
        <v>922</v>
      </c>
    </row>
    <row r="28" spans="1:28">
      <c r="A28" t="s">
        <v>22</v>
      </c>
      <c r="J28" t="s">
        <v>22</v>
      </c>
      <c r="S28" t="s">
        <v>22</v>
      </c>
      <c r="AB28" t="s">
        <v>22</v>
      </c>
    </row>
    <row r="30" spans="1:28">
      <c r="A30" t="s">
        <v>389</v>
      </c>
      <c r="J30" t="s">
        <v>330</v>
      </c>
      <c r="S30" t="s">
        <v>330</v>
      </c>
      <c r="AB30" t="s">
        <v>330</v>
      </c>
    </row>
    <row r="31" spans="1:28">
      <c r="A31" t="s">
        <v>677</v>
      </c>
      <c r="J31" t="s">
        <v>983</v>
      </c>
      <c r="S31" t="s">
        <v>858</v>
      </c>
      <c r="AB31" t="s">
        <v>923</v>
      </c>
    </row>
    <row r="32" spans="1:28">
      <c r="A32" t="s">
        <v>678</v>
      </c>
      <c r="J32" t="s">
        <v>984</v>
      </c>
      <c r="S32" t="s">
        <v>859</v>
      </c>
      <c r="AB32" t="s">
        <v>924</v>
      </c>
    </row>
    <row r="33" spans="1:28">
      <c r="A33" t="s">
        <v>679</v>
      </c>
      <c r="J33" t="s">
        <v>985</v>
      </c>
      <c r="S33" t="s">
        <v>860</v>
      </c>
      <c r="AB33" t="s">
        <v>925</v>
      </c>
    </row>
    <row r="34" spans="1:28">
      <c r="A34" t="s">
        <v>680</v>
      </c>
      <c r="J34" t="s">
        <v>986</v>
      </c>
      <c r="S34" t="s">
        <v>861</v>
      </c>
      <c r="AB34" t="s">
        <v>926</v>
      </c>
    </row>
    <row r="35" spans="1:28">
      <c r="A35" t="s">
        <v>681</v>
      </c>
      <c r="J35" t="s">
        <v>987</v>
      </c>
      <c r="S35" t="s">
        <v>862</v>
      </c>
      <c r="AB35" t="s">
        <v>927</v>
      </c>
    </row>
    <row r="36" spans="1:28">
      <c r="A36" t="s">
        <v>682</v>
      </c>
      <c r="J36" t="s">
        <v>988</v>
      </c>
      <c r="S36" t="s">
        <v>863</v>
      </c>
      <c r="AB36" t="s">
        <v>928</v>
      </c>
    </row>
    <row r="41" spans="1:28">
      <c r="A41" s="3" t="s">
        <v>120</v>
      </c>
      <c r="J41" s="3" t="s">
        <v>120</v>
      </c>
      <c r="S41" s="3" t="s">
        <v>120</v>
      </c>
      <c r="AB41" s="3" t="s">
        <v>120</v>
      </c>
    </row>
    <row r="42" spans="1:28">
      <c r="A42" s="5" t="s">
        <v>54</v>
      </c>
      <c r="J42" s="5" t="s">
        <v>54</v>
      </c>
      <c r="S42" s="5" t="s">
        <v>54</v>
      </c>
      <c r="AB42" s="5" t="s">
        <v>54</v>
      </c>
    </row>
    <row r="43" spans="1:28">
      <c r="A43" t="s">
        <v>2</v>
      </c>
      <c r="J43" t="s">
        <v>2</v>
      </c>
      <c r="S43" t="s">
        <v>2</v>
      </c>
      <c r="AB43" t="s">
        <v>119</v>
      </c>
    </row>
    <row r="44" spans="1:28">
      <c r="A44" t="s">
        <v>3</v>
      </c>
      <c r="J44" t="s">
        <v>3</v>
      </c>
      <c r="S44" t="s">
        <v>3</v>
      </c>
      <c r="AB44" t="s">
        <v>3</v>
      </c>
    </row>
    <row r="46" spans="1:28">
      <c r="A46" t="s">
        <v>683</v>
      </c>
      <c r="J46" t="s">
        <v>989</v>
      </c>
      <c r="S46" t="s">
        <v>864</v>
      </c>
      <c r="AB46" t="s">
        <v>929</v>
      </c>
    </row>
    <row r="47" spans="1:28">
      <c r="A47" t="s">
        <v>684</v>
      </c>
      <c r="J47" t="s">
        <v>990</v>
      </c>
      <c r="S47" t="s">
        <v>865</v>
      </c>
      <c r="AB47" t="s">
        <v>930</v>
      </c>
    </row>
    <row r="48" spans="1:28">
      <c r="A48" t="s">
        <v>685</v>
      </c>
      <c r="J48" t="s">
        <v>991</v>
      </c>
      <c r="S48" t="s">
        <v>866</v>
      </c>
      <c r="AB48" t="s">
        <v>931</v>
      </c>
    </row>
    <row r="49" spans="1:28">
      <c r="A49" t="s">
        <v>686</v>
      </c>
      <c r="J49" t="s">
        <v>992</v>
      </c>
      <c r="S49" t="s">
        <v>867</v>
      </c>
      <c r="AB49" t="s">
        <v>867</v>
      </c>
    </row>
    <row r="50" spans="1:28">
      <c r="A50" t="s">
        <v>687</v>
      </c>
      <c r="J50" t="s">
        <v>932</v>
      </c>
      <c r="S50" t="s">
        <v>868</v>
      </c>
      <c r="AB50" t="s">
        <v>932</v>
      </c>
    </row>
    <row r="51" spans="1:28">
      <c r="A51" t="s">
        <v>688</v>
      </c>
      <c r="J51" t="s">
        <v>993</v>
      </c>
      <c r="S51" t="s">
        <v>869</v>
      </c>
      <c r="AB51" t="s">
        <v>933</v>
      </c>
    </row>
    <row r="52" spans="1:28">
      <c r="A52" t="s">
        <v>689</v>
      </c>
      <c r="J52" t="s">
        <v>994</v>
      </c>
      <c r="S52" t="s">
        <v>870</v>
      </c>
      <c r="AB52" t="s">
        <v>934</v>
      </c>
    </row>
    <row r="53" spans="1:28">
      <c r="A53" t="s">
        <v>669</v>
      </c>
      <c r="J53" t="s">
        <v>975</v>
      </c>
      <c r="S53" t="s">
        <v>850</v>
      </c>
      <c r="AB53" t="s">
        <v>915</v>
      </c>
    </row>
    <row r="55" spans="1:28">
      <c r="A55" t="s">
        <v>12</v>
      </c>
      <c r="J55" t="s">
        <v>12</v>
      </c>
      <c r="S55" t="s">
        <v>12</v>
      </c>
      <c r="AB55" t="s">
        <v>12</v>
      </c>
    </row>
    <row r="57" spans="1:28">
      <c r="A57" t="s">
        <v>13</v>
      </c>
      <c r="J57" t="s">
        <v>13</v>
      </c>
      <c r="S57" t="s">
        <v>13</v>
      </c>
      <c r="AB57" t="s">
        <v>13</v>
      </c>
    </row>
    <row r="58" spans="1:28">
      <c r="A58" t="s">
        <v>690</v>
      </c>
      <c r="J58" t="s">
        <v>995</v>
      </c>
      <c r="S58" t="s">
        <v>871</v>
      </c>
      <c r="AB58" t="s">
        <v>935</v>
      </c>
    </row>
    <row r="59" spans="1:28">
      <c r="A59" t="s">
        <v>691</v>
      </c>
      <c r="J59" t="s">
        <v>996</v>
      </c>
      <c r="S59" t="s">
        <v>872</v>
      </c>
      <c r="AB59" t="s">
        <v>936</v>
      </c>
    </row>
    <row r="60" spans="1:28">
      <c r="A60" t="s">
        <v>692</v>
      </c>
      <c r="J60" t="s">
        <v>997</v>
      </c>
      <c r="S60" t="s">
        <v>873</v>
      </c>
      <c r="AB60" t="s">
        <v>937</v>
      </c>
    </row>
    <row r="61" spans="1:28">
      <c r="A61" t="s">
        <v>693</v>
      </c>
      <c r="J61" t="s">
        <v>998</v>
      </c>
      <c r="S61" t="s">
        <v>874</v>
      </c>
      <c r="AB61" t="s">
        <v>938</v>
      </c>
    </row>
    <row r="62" spans="1:28">
      <c r="A62" t="s">
        <v>694</v>
      </c>
      <c r="J62" t="s">
        <v>999</v>
      </c>
      <c r="S62" t="s">
        <v>875</v>
      </c>
      <c r="AB62" t="s">
        <v>939</v>
      </c>
    </row>
    <row r="63" spans="1:28">
      <c r="A63" t="s">
        <v>695</v>
      </c>
      <c r="J63" t="s">
        <v>1000</v>
      </c>
      <c r="S63" t="s">
        <v>876</v>
      </c>
      <c r="AB63" t="s">
        <v>940</v>
      </c>
    </row>
    <row r="64" spans="1:28">
      <c r="A64" t="s">
        <v>696</v>
      </c>
      <c r="J64" t="s">
        <v>1001</v>
      </c>
      <c r="S64" t="s">
        <v>877</v>
      </c>
      <c r="AB64" t="s">
        <v>941</v>
      </c>
    </row>
    <row r="66" spans="1:28">
      <c r="A66" t="s">
        <v>22</v>
      </c>
      <c r="J66" t="s">
        <v>22</v>
      </c>
      <c r="S66" t="s">
        <v>22</v>
      </c>
      <c r="AB66" t="s">
        <v>22</v>
      </c>
    </row>
    <row r="68" spans="1:28">
      <c r="A68" t="s">
        <v>330</v>
      </c>
      <c r="J68" t="s">
        <v>330</v>
      </c>
      <c r="S68" t="s">
        <v>330</v>
      </c>
      <c r="AB68" t="s">
        <v>898</v>
      </c>
    </row>
    <row r="69" spans="1:28">
      <c r="A69" t="s">
        <v>697</v>
      </c>
      <c r="J69" t="s">
        <v>1002</v>
      </c>
      <c r="S69" t="s">
        <v>878</v>
      </c>
      <c r="AB69" t="s">
        <v>942</v>
      </c>
    </row>
    <row r="70" spans="1:28">
      <c r="A70" t="s">
        <v>698</v>
      </c>
      <c r="J70" t="s">
        <v>1003</v>
      </c>
      <c r="S70" t="s">
        <v>879</v>
      </c>
      <c r="AB70" t="s">
        <v>943</v>
      </c>
    </row>
    <row r="71" spans="1:28">
      <c r="A71" t="s">
        <v>699</v>
      </c>
      <c r="J71" t="s">
        <v>1004</v>
      </c>
      <c r="S71" t="s">
        <v>880</v>
      </c>
      <c r="AB71" t="s">
        <v>944</v>
      </c>
    </row>
    <row r="72" spans="1:28">
      <c r="A72" t="s">
        <v>700</v>
      </c>
      <c r="J72" t="s">
        <v>1005</v>
      </c>
      <c r="S72" t="s">
        <v>881</v>
      </c>
      <c r="AB72" t="s">
        <v>945</v>
      </c>
    </row>
    <row r="73" spans="1:28">
      <c r="A73" t="s">
        <v>701</v>
      </c>
      <c r="J73" t="s">
        <v>1006</v>
      </c>
      <c r="S73" t="s">
        <v>882</v>
      </c>
      <c r="AB73" t="s">
        <v>946</v>
      </c>
    </row>
    <row r="74" spans="1:28">
      <c r="A74" t="s">
        <v>702</v>
      </c>
      <c r="J74" t="s">
        <v>1007</v>
      </c>
      <c r="S74" t="s">
        <v>883</v>
      </c>
      <c r="AB74" t="s">
        <v>947</v>
      </c>
    </row>
    <row r="79" spans="1:28">
      <c r="A79" s="3" t="s">
        <v>217</v>
      </c>
      <c r="J79" s="3" t="s">
        <v>217</v>
      </c>
      <c r="S79" s="3" t="s">
        <v>217</v>
      </c>
      <c r="AB79" s="3" t="s">
        <v>217</v>
      </c>
    </row>
    <row r="80" spans="1:28">
      <c r="A80" s="5" t="s">
        <v>54</v>
      </c>
      <c r="J80" s="5" t="s">
        <v>54</v>
      </c>
      <c r="S80" s="5" t="s">
        <v>54</v>
      </c>
      <c r="AB80" s="5" t="s">
        <v>54</v>
      </c>
    </row>
    <row r="81" spans="1:28">
      <c r="A81" t="s">
        <v>2</v>
      </c>
      <c r="J81" t="s">
        <v>2</v>
      </c>
      <c r="S81" t="s">
        <v>2</v>
      </c>
      <c r="AB81" t="s">
        <v>2</v>
      </c>
    </row>
    <row r="82" spans="1:28">
      <c r="A82" t="s">
        <v>3</v>
      </c>
      <c r="J82" t="s">
        <v>3</v>
      </c>
      <c r="S82" t="s">
        <v>3</v>
      </c>
      <c r="AB82" t="s">
        <v>3</v>
      </c>
    </row>
    <row r="84" spans="1:28">
      <c r="A84" t="s">
        <v>703</v>
      </c>
      <c r="J84" t="s">
        <v>1008</v>
      </c>
      <c r="S84" t="s">
        <v>884</v>
      </c>
      <c r="AB84" t="s">
        <v>948</v>
      </c>
    </row>
    <row r="85" spans="1:28">
      <c r="A85" t="s">
        <v>704</v>
      </c>
      <c r="J85" t="s">
        <v>1009</v>
      </c>
      <c r="S85" t="s">
        <v>885</v>
      </c>
      <c r="AB85" t="s">
        <v>949</v>
      </c>
    </row>
    <row r="86" spans="1:28">
      <c r="A86" t="s">
        <v>705</v>
      </c>
      <c r="J86" t="s">
        <v>1010</v>
      </c>
      <c r="S86" t="s">
        <v>886</v>
      </c>
      <c r="AB86" t="s">
        <v>950</v>
      </c>
    </row>
    <row r="87" spans="1:28">
      <c r="A87" t="s">
        <v>706</v>
      </c>
      <c r="J87" t="s">
        <v>1011</v>
      </c>
      <c r="S87" t="s">
        <v>887</v>
      </c>
      <c r="AB87" t="s">
        <v>951</v>
      </c>
    </row>
    <row r="88" spans="1:28">
      <c r="A88" t="s">
        <v>707</v>
      </c>
      <c r="J88" t="s">
        <v>888</v>
      </c>
      <c r="S88" t="s">
        <v>888</v>
      </c>
      <c r="AB88" t="s">
        <v>888</v>
      </c>
    </row>
    <row r="89" spans="1:28">
      <c r="A89" t="s">
        <v>708</v>
      </c>
      <c r="J89" t="s">
        <v>1012</v>
      </c>
      <c r="S89" t="s">
        <v>889</v>
      </c>
      <c r="AB89" t="s">
        <v>952</v>
      </c>
    </row>
    <row r="90" spans="1:28">
      <c r="A90" t="s">
        <v>709</v>
      </c>
      <c r="J90" t="s">
        <v>1013</v>
      </c>
      <c r="S90" t="s">
        <v>890</v>
      </c>
      <c r="AB90" t="s">
        <v>953</v>
      </c>
    </row>
    <row r="91" spans="1:28">
      <c r="A91" t="s">
        <v>669</v>
      </c>
      <c r="J91" t="s">
        <v>975</v>
      </c>
      <c r="S91" t="s">
        <v>850</v>
      </c>
      <c r="AB91" t="s">
        <v>915</v>
      </c>
    </row>
    <row r="93" spans="1:28">
      <c r="A93" t="s">
        <v>12</v>
      </c>
      <c r="J93" t="s">
        <v>12</v>
      </c>
      <c r="S93" t="s">
        <v>12</v>
      </c>
      <c r="AB93" t="s">
        <v>12</v>
      </c>
    </row>
    <row r="95" spans="1:28">
      <c r="A95" t="s">
        <v>13</v>
      </c>
      <c r="J95" t="s">
        <v>13</v>
      </c>
      <c r="S95" t="s">
        <v>13</v>
      </c>
      <c r="AB95" t="s">
        <v>13</v>
      </c>
    </row>
    <row r="96" spans="1:28">
      <c r="A96" t="s">
        <v>710</v>
      </c>
      <c r="J96" t="s">
        <v>1014</v>
      </c>
      <c r="S96" t="s">
        <v>891</v>
      </c>
      <c r="AB96" t="s">
        <v>954</v>
      </c>
    </row>
    <row r="97" spans="1:28">
      <c r="A97" t="s">
        <v>711</v>
      </c>
      <c r="J97" t="s">
        <v>1015</v>
      </c>
      <c r="S97" t="s">
        <v>892</v>
      </c>
      <c r="AB97" t="s">
        <v>955</v>
      </c>
    </row>
    <row r="98" spans="1:28">
      <c r="A98" t="s">
        <v>712</v>
      </c>
      <c r="J98" t="s">
        <v>1016</v>
      </c>
      <c r="S98" t="s">
        <v>893</v>
      </c>
      <c r="AB98" t="s">
        <v>956</v>
      </c>
    </row>
    <row r="99" spans="1:28">
      <c r="A99" t="s">
        <v>713</v>
      </c>
      <c r="J99" t="s">
        <v>1017</v>
      </c>
      <c r="S99" t="s">
        <v>894</v>
      </c>
      <c r="AB99" t="s">
        <v>957</v>
      </c>
    </row>
    <row r="100" spans="1:28">
      <c r="A100" t="s">
        <v>714</v>
      </c>
      <c r="J100" t="s">
        <v>1018</v>
      </c>
      <c r="S100" t="s">
        <v>895</v>
      </c>
      <c r="AB100" t="s">
        <v>958</v>
      </c>
    </row>
    <row r="101" spans="1:28">
      <c r="A101" t="s">
        <v>715</v>
      </c>
      <c r="J101" t="s">
        <v>1019</v>
      </c>
      <c r="S101" t="s">
        <v>896</v>
      </c>
      <c r="AB101" t="s">
        <v>959</v>
      </c>
    </row>
    <row r="102" spans="1:28">
      <c r="A102" t="s">
        <v>716</v>
      </c>
      <c r="J102" t="s">
        <v>1020</v>
      </c>
      <c r="S102" t="s">
        <v>897</v>
      </c>
      <c r="AB102" t="s">
        <v>960</v>
      </c>
    </row>
    <row r="104" spans="1:28">
      <c r="A104" t="s">
        <v>22</v>
      </c>
      <c r="J104" t="s">
        <v>22</v>
      </c>
      <c r="S104" t="s">
        <v>22</v>
      </c>
      <c r="AB104" t="s">
        <v>22</v>
      </c>
    </row>
    <row r="106" spans="1:28">
      <c r="A106" t="s">
        <v>330</v>
      </c>
      <c r="J106" t="s">
        <v>330</v>
      </c>
      <c r="S106" t="s">
        <v>898</v>
      </c>
      <c r="AB106" t="s">
        <v>898</v>
      </c>
    </row>
    <row r="107" spans="1:28">
      <c r="A107" t="s">
        <v>717</v>
      </c>
      <c r="J107" t="s">
        <v>1021</v>
      </c>
      <c r="S107" t="s">
        <v>899</v>
      </c>
      <c r="AB107" t="s">
        <v>961</v>
      </c>
    </row>
    <row r="108" spans="1:28">
      <c r="A108" t="s">
        <v>718</v>
      </c>
      <c r="J108" t="s">
        <v>1022</v>
      </c>
      <c r="S108" t="s">
        <v>900</v>
      </c>
      <c r="AB108" t="s">
        <v>962</v>
      </c>
    </row>
    <row r="109" spans="1:28">
      <c r="A109" t="s">
        <v>719</v>
      </c>
      <c r="J109" t="s">
        <v>1023</v>
      </c>
      <c r="S109" t="s">
        <v>901</v>
      </c>
      <c r="AB109" t="s">
        <v>963</v>
      </c>
    </row>
    <row r="110" spans="1:28">
      <c r="A110" t="s">
        <v>720</v>
      </c>
      <c r="J110" t="s">
        <v>1024</v>
      </c>
      <c r="S110" t="s">
        <v>902</v>
      </c>
      <c r="AB110" t="s">
        <v>964</v>
      </c>
    </row>
    <row r="111" spans="1:28">
      <c r="A111" t="s">
        <v>721</v>
      </c>
      <c r="J111" t="s">
        <v>1025</v>
      </c>
      <c r="S111" t="s">
        <v>903</v>
      </c>
      <c r="AB111" t="s">
        <v>965</v>
      </c>
    </row>
    <row r="112" spans="1:28">
      <c r="A112" t="s">
        <v>722</v>
      </c>
      <c r="J112" t="s">
        <v>1026</v>
      </c>
      <c r="S112" t="s">
        <v>904</v>
      </c>
      <c r="AB112" t="s">
        <v>966</v>
      </c>
    </row>
  </sheetData>
  <phoneticPr fontId="2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111"/>
  <sheetViews>
    <sheetView topLeftCell="A16" zoomScale="80" zoomScaleNormal="80" workbookViewId="0">
      <selection activeCell="D87" sqref="D87"/>
    </sheetView>
  </sheetViews>
  <sheetFormatPr defaultRowHeight="14.25"/>
  <sheetData>
    <row r="1" spans="1:1">
      <c r="A1" t="s">
        <v>659</v>
      </c>
    </row>
    <row r="2" spans="1:1">
      <c r="A2" s="3" t="s">
        <v>55</v>
      </c>
    </row>
    <row r="3" spans="1:1">
      <c r="A3" s="5" t="s">
        <v>54</v>
      </c>
    </row>
    <row r="4" spans="1:1">
      <c r="A4" t="s">
        <v>2</v>
      </c>
    </row>
    <row r="5" spans="1:1">
      <c r="A5" t="s">
        <v>3</v>
      </c>
    </row>
    <row r="7" spans="1:1">
      <c r="A7" t="s">
        <v>783</v>
      </c>
    </row>
    <row r="8" spans="1:1">
      <c r="A8" t="s">
        <v>784</v>
      </c>
    </row>
    <row r="9" spans="1:1">
      <c r="A9" t="s">
        <v>785</v>
      </c>
    </row>
    <row r="10" spans="1:1">
      <c r="A10" t="s">
        <v>786</v>
      </c>
    </row>
    <row r="11" spans="1:1">
      <c r="A11" t="s">
        <v>787</v>
      </c>
    </row>
    <row r="12" spans="1:1">
      <c r="A12" t="s">
        <v>788</v>
      </c>
    </row>
    <row r="13" spans="1:1">
      <c r="A13" t="s">
        <v>789</v>
      </c>
    </row>
    <row r="14" spans="1:1">
      <c r="A14" t="s">
        <v>669</v>
      </c>
    </row>
    <row r="16" spans="1:1">
      <c r="A16" t="s">
        <v>12</v>
      </c>
    </row>
    <row r="18" spans="1:1">
      <c r="A18" t="s">
        <v>13</v>
      </c>
    </row>
    <row r="19" spans="1:1">
      <c r="A19" t="s">
        <v>790</v>
      </c>
    </row>
    <row r="20" spans="1:1">
      <c r="A20" t="s">
        <v>791</v>
      </c>
    </row>
    <row r="21" spans="1:1">
      <c r="A21" t="s">
        <v>792</v>
      </c>
    </row>
    <row r="22" spans="1:1">
      <c r="A22" t="s">
        <v>793</v>
      </c>
    </row>
    <row r="23" spans="1:1">
      <c r="A23" t="s">
        <v>794</v>
      </c>
    </row>
    <row r="24" spans="1:1">
      <c r="A24" t="s">
        <v>795</v>
      </c>
    </row>
    <row r="25" spans="1:1">
      <c r="A25" t="s">
        <v>796</v>
      </c>
    </row>
    <row r="27" spans="1:1">
      <c r="A27" t="s">
        <v>22</v>
      </c>
    </row>
    <row r="29" spans="1:1">
      <c r="A29" t="s">
        <v>389</v>
      </c>
    </row>
    <row r="30" spans="1:1">
      <c r="A30" t="s">
        <v>797</v>
      </c>
    </row>
    <row r="31" spans="1:1">
      <c r="A31" t="s">
        <v>798</v>
      </c>
    </row>
    <row r="32" spans="1:1">
      <c r="A32" t="s">
        <v>799</v>
      </c>
    </row>
    <row r="33" spans="1:1">
      <c r="A33" t="s">
        <v>800</v>
      </c>
    </row>
    <row r="34" spans="1:1">
      <c r="A34" t="s">
        <v>801</v>
      </c>
    </row>
    <row r="35" spans="1:1">
      <c r="A35" t="s">
        <v>802</v>
      </c>
    </row>
    <row r="40" spans="1:1">
      <c r="A40" s="3" t="s">
        <v>120</v>
      </c>
    </row>
    <row r="41" spans="1:1">
      <c r="A41" s="5" t="s">
        <v>54</v>
      </c>
    </row>
    <row r="42" spans="1:1">
      <c r="A42" t="s">
        <v>2</v>
      </c>
    </row>
    <row r="43" spans="1:1">
      <c r="A43" t="s">
        <v>3</v>
      </c>
    </row>
    <row r="45" spans="1:1">
      <c r="A45" t="s">
        <v>803</v>
      </c>
    </row>
    <row r="46" spans="1:1">
      <c r="A46" t="s">
        <v>804</v>
      </c>
    </row>
    <row r="47" spans="1:1">
      <c r="A47" t="s">
        <v>805</v>
      </c>
    </row>
    <row r="48" spans="1:1">
      <c r="A48" t="s">
        <v>806</v>
      </c>
    </row>
    <row r="49" spans="1:1">
      <c r="A49" t="s">
        <v>807</v>
      </c>
    </row>
    <row r="50" spans="1:1">
      <c r="A50" t="s">
        <v>808</v>
      </c>
    </row>
    <row r="51" spans="1:1">
      <c r="A51" t="s">
        <v>809</v>
      </c>
    </row>
    <row r="52" spans="1:1">
      <c r="A52" t="s">
        <v>669</v>
      </c>
    </row>
    <row r="54" spans="1:1">
      <c r="A54" t="s">
        <v>12</v>
      </c>
    </row>
    <row r="56" spans="1:1">
      <c r="A56" t="s">
        <v>13</v>
      </c>
    </row>
    <row r="57" spans="1:1">
      <c r="A57" t="s">
        <v>810</v>
      </c>
    </row>
    <row r="58" spans="1:1">
      <c r="A58" t="s">
        <v>811</v>
      </c>
    </row>
    <row r="59" spans="1:1">
      <c r="A59" t="s">
        <v>812</v>
      </c>
    </row>
    <row r="60" spans="1:1">
      <c r="A60" t="s">
        <v>813</v>
      </c>
    </row>
    <row r="61" spans="1:1">
      <c r="A61" t="s">
        <v>814</v>
      </c>
    </row>
    <row r="62" spans="1:1">
      <c r="A62" t="s">
        <v>815</v>
      </c>
    </row>
    <row r="63" spans="1:1">
      <c r="A63" t="s">
        <v>816</v>
      </c>
    </row>
    <row r="65" spans="1:1">
      <c r="A65" t="s">
        <v>22</v>
      </c>
    </row>
    <row r="67" spans="1:1">
      <c r="A67" t="s">
        <v>330</v>
      </c>
    </row>
    <row r="68" spans="1:1">
      <c r="A68" t="s">
        <v>817</v>
      </c>
    </row>
    <row r="69" spans="1:1">
      <c r="A69" t="s">
        <v>818</v>
      </c>
    </row>
    <row r="70" spans="1:1">
      <c r="A70" t="s">
        <v>819</v>
      </c>
    </row>
    <row r="71" spans="1:1">
      <c r="A71" t="s">
        <v>820</v>
      </c>
    </row>
    <row r="72" spans="1:1">
      <c r="A72" t="s">
        <v>821</v>
      </c>
    </row>
    <row r="73" spans="1:1">
      <c r="A73" t="s">
        <v>822</v>
      </c>
    </row>
    <row r="78" spans="1:1">
      <c r="A78" s="3" t="s">
        <v>217</v>
      </c>
    </row>
    <row r="79" spans="1:1">
      <c r="A79" s="5" t="s">
        <v>54</v>
      </c>
    </row>
    <row r="80" spans="1:1">
      <c r="A80" t="s">
        <v>2</v>
      </c>
    </row>
    <row r="81" spans="1:1">
      <c r="A81" t="s">
        <v>3</v>
      </c>
    </row>
    <row r="83" spans="1:1">
      <c r="A83" t="s">
        <v>823</v>
      </c>
    </row>
    <row r="84" spans="1:1">
      <c r="A84" t="s">
        <v>824</v>
      </c>
    </row>
    <row r="85" spans="1:1">
      <c r="A85" t="s">
        <v>825</v>
      </c>
    </row>
    <row r="86" spans="1:1">
      <c r="A86" t="s">
        <v>826</v>
      </c>
    </row>
    <row r="87" spans="1:1">
      <c r="A87" t="s">
        <v>827</v>
      </c>
    </row>
    <row r="88" spans="1:1">
      <c r="A88" t="s">
        <v>828</v>
      </c>
    </row>
    <row r="89" spans="1:1">
      <c r="A89" t="s">
        <v>829</v>
      </c>
    </row>
    <row r="90" spans="1:1">
      <c r="A90" t="s">
        <v>669</v>
      </c>
    </row>
    <row r="92" spans="1:1">
      <c r="A92" t="s">
        <v>12</v>
      </c>
    </row>
    <row r="94" spans="1:1">
      <c r="A94" t="s">
        <v>13</v>
      </c>
    </row>
    <row r="95" spans="1:1">
      <c r="A95" t="s">
        <v>830</v>
      </c>
    </row>
    <row r="96" spans="1:1">
      <c r="A96" t="s">
        <v>831</v>
      </c>
    </row>
    <row r="97" spans="1:1">
      <c r="A97" t="s">
        <v>832</v>
      </c>
    </row>
    <row r="98" spans="1:1">
      <c r="A98" t="s">
        <v>833</v>
      </c>
    </row>
    <row r="99" spans="1:1">
      <c r="A99" t="s">
        <v>834</v>
      </c>
    </row>
    <row r="100" spans="1:1">
      <c r="A100" t="s">
        <v>835</v>
      </c>
    </row>
    <row r="101" spans="1:1">
      <c r="A101" t="s">
        <v>836</v>
      </c>
    </row>
    <row r="103" spans="1:1">
      <c r="A103" t="s">
        <v>22</v>
      </c>
    </row>
    <row r="105" spans="1:1">
      <c r="A105" t="s">
        <v>330</v>
      </c>
    </row>
    <row r="106" spans="1:1">
      <c r="A106" t="s">
        <v>837</v>
      </c>
    </row>
    <row r="107" spans="1:1">
      <c r="A107" t="s">
        <v>838</v>
      </c>
    </row>
    <row r="108" spans="1:1">
      <c r="A108" t="s">
        <v>839</v>
      </c>
    </row>
    <row r="109" spans="1:1">
      <c r="A109" t="s">
        <v>840</v>
      </c>
    </row>
    <row r="110" spans="1:1">
      <c r="A110" t="s">
        <v>841</v>
      </c>
    </row>
    <row r="111" spans="1:1">
      <c r="A111" t="s">
        <v>842</v>
      </c>
    </row>
  </sheetData>
  <phoneticPr fontId="2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11"/>
  <sheetViews>
    <sheetView zoomScale="80" zoomScaleNormal="80" workbookViewId="0">
      <selection activeCell="F139" sqref="F139"/>
    </sheetView>
  </sheetViews>
  <sheetFormatPr defaultRowHeight="14.25"/>
  <sheetData>
    <row r="1" spans="1:1">
      <c r="A1" t="s">
        <v>659</v>
      </c>
    </row>
    <row r="2" spans="1:1">
      <c r="A2" s="3" t="s">
        <v>55</v>
      </c>
    </row>
    <row r="3" spans="1:1">
      <c r="A3" s="5" t="s">
        <v>54</v>
      </c>
    </row>
    <row r="4" spans="1:1">
      <c r="A4" t="s">
        <v>2</v>
      </c>
    </row>
    <row r="5" spans="1:1">
      <c r="A5" t="s">
        <v>3</v>
      </c>
    </row>
    <row r="7" spans="1:1">
      <c r="A7" t="s">
        <v>843</v>
      </c>
    </row>
    <row r="8" spans="1:1">
      <c r="A8" t="s">
        <v>844</v>
      </c>
    </row>
    <row r="9" spans="1:1">
      <c r="A9" t="s">
        <v>845</v>
      </c>
    </row>
    <row r="10" spans="1:1">
      <c r="A10" t="s">
        <v>846</v>
      </c>
    </row>
    <row r="11" spans="1:1">
      <c r="A11" t="s">
        <v>847</v>
      </c>
    </row>
    <row r="12" spans="1:1">
      <c r="A12" t="s">
        <v>848</v>
      </c>
    </row>
    <row r="13" spans="1:1">
      <c r="A13" t="s">
        <v>849</v>
      </c>
    </row>
    <row r="14" spans="1:1">
      <c r="A14" t="s">
        <v>850</v>
      </c>
    </row>
    <row r="16" spans="1:1">
      <c r="A16" t="s">
        <v>12</v>
      </c>
    </row>
    <row r="18" spans="1:1">
      <c r="A18" t="s">
        <v>13</v>
      </c>
    </row>
    <row r="19" spans="1:1">
      <c r="A19" t="s">
        <v>851</v>
      </c>
    </row>
    <row r="20" spans="1:1">
      <c r="A20" t="s">
        <v>852</v>
      </c>
    </row>
    <row r="21" spans="1:1">
      <c r="A21" t="s">
        <v>853</v>
      </c>
    </row>
    <row r="22" spans="1:1">
      <c r="A22" t="s">
        <v>854</v>
      </c>
    </row>
    <row r="23" spans="1:1">
      <c r="A23" t="s">
        <v>855</v>
      </c>
    </row>
    <row r="24" spans="1:1">
      <c r="A24" t="s">
        <v>856</v>
      </c>
    </row>
    <row r="25" spans="1:1">
      <c r="A25" t="s">
        <v>857</v>
      </c>
    </row>
    <row r="27" spans="1:1">
      <c r="A27" t="s">
        <v>22</v>
      </c>
    </row>
    <row r="29" spans="1:1">
      <c r="A29" t="s">
        <v>330</v>
      </c>
    </row>
    <row r="30" spans="1:1">
      <c r="A30" t="s">
        <v>858</v>
      </c>
    </row>
    <row r="31" spans="1:1">
      <c r="A31" t="s">
        <v>859</v>
      </c>
    </row>
    <row r="32" spans="1:1">
      <c r="A32" t="s">
        <v>860</v>
      </c>
    </row>
    <row r="33" spans="1:1">
      <c r="A33" t="s">
        <v>861</v>
      </c>
    </row>
    <row r="34" spans="1:1">
      <c r="A34" t="s">
        <v>862</v>
      </c>
    </row>
    <row r="35" spans="1:1">
      <c r="A35" t="s">
        <v>863</v>
      </c>
    </row>
    <row r="40" spans="1:1">
      <c r="A40" s="3" t="s">
        <v>120</v>
      </c>
    </row>
    <row r="41" spans="1:1">
      <c r="A41" s="5" t="s">
        <v>54</v>
      </c>
    </row>
    <row r="42" spans="1:1">
      <c r="A42" t="s">
        <v>2</v>
      </c>
    </row>
    <row r="43" spans="1:1">
      <c r="A43" t="s">
        <v>3</v>
      </c>
    </row>
    <row r="45" spans="1:1">
      <c r="A45" t="s">
        <v>864</v>
      </c>
    </row>
    <row r="46" spans="1:1">
      <c r="A46" t="s">
        <v>865</v>
      </c>
    </row>
    <row r="47" spans="1:1">
      <c r="A47" t="s">
        <v>866</v>
      </c>
    </row>
    <row r="48" spans="1:1">
      <c r="A48" t="s">
        <v>867</v>
      </c>
    </row>
    <row r="49" spans="1:1">
      <c r="A49" t="s">
        <v>868</v>
      </c>
    </row>
    <row r="50" spans="1:1">
      <c r="A50" t="s">
        <v>869</v>
      </c>
    </row>
    <row r="51" spans="1:1">
      <c r="A51" t="s">
        <v>870</v>
      </c>
    </row>
    <row r="52" spans="1:1">
      <c r="A52" t="s">
        <v>850</v>
      </c>
    </row>
    <row r="54" spans="1:1">
      <c r="A54" t="s">
        <v>12</v>
      </c>
    </row>
    <row r="56" spans="1:1">
      <c r="A56" t="s">
        <v>13</v>
      </c>
    </row>
    <row r="57" spans="1:1">
      <c r="A57" t="s">
        <v>871</v>
      </c>
    </row>
    <row r="58" spans="1:1">
      <c r="A58" t="s">
        <v>872</v>
      </c>
    </row>
    <row r="59" spans="1:1">
      <c r="A59" t="s">
        <v>873</v>
      </c>
    </row>
    <row r="60" spans="1:1">
      <c r="A60" t="s">
        <v>874</v>
      </c>
    </row>
    <row r="61" spans="1:1">
      <c r="A61" t="s">
        <v>875</v>
      </c>
    </row>
    <row r="62" spans="1:1">
      <c r="A62" t="s">
        <v>876</v>
      </c>
    </row>
    <row r="63" spans="1:1">
      <c r="A63" t="s">
        <v>877</v>
      </c>
    </row>
    <row r="65" spans="1:1">
      <c r="A65" t="s">
        <v>22</v>
      </c>
    </row>
    <row r="67" spans="1:1">
      <c r="A67" t="s">
        <v>330</v>
      </c>
    </row>
    <row r="68" spans="1:1">
      <c r="A68" t="s">
        <v>878</v>
      </c>
    </row>
    <row r="69" spans="1:1">
      <c r="A69" t="s">
        <v>879</v>
      </c>
    </row>
    <row r="70" spans="1:1">
      <c r="A70" t="s">
        <v>880</v>
      </c>
    </row>
    <row r="71" spans="1:1">
      <c r="A71" t="s">
        <v>881</v>
      </c>
    </row>
    <row r="72" spans="1:1">
      <c r="A72" t="s">
        <v>882</v>
      </c>
    </row>
    <row r="73" spans="1:1">
      <c r="A73" t="s">
        <v>883</v>
      </c>
    </row>
    <row r="78" spans="1:1">
      <c r="A78" s="3" t="s">
        <v>217</v>
      </c>
    </row>
    <row r="79" spans="1:1">
      <c r="A79" s="5" t="s">
        <v>54</v>
      </c>
    </row>
    <row r="80" spans="1:1">
      <c r="A80" t="s">
        <v>2</v>
      </c>
    </row>
    <row r="81" spans="1:1">
      <c r="A81" t="s">
        <v>3</v>
      </c>
    </row>
    <row r="83" spans="1:1">
      <c r="A83" t="s">
        <v>884</v>
      </c>
    </row>
    <row r="84" spans="1:1">
      <c r="A84" t="s">
        <v>885</v>
      </c>
    </row>
    <row r="85" spans="1:1">
      <c r="A85" t="s">
        <v>886</v>
      </c>
    </row>
    <row r="86" spans="1:1">
      <c r="A86" t="s">
        <v>887</v>
      </c>
    </row>
    <row r="87" spans="1:1">
      <c r="A87" t="s">
        <v>888</v>
      </c>
    </row>
    <row r="88" spans="1:1">
      <c r="A88" t="s">
        <v>889</v>
      </c>
    </row>
    <row r="89" spans="1:1">
      <c r="A89" t="s">
        <v>890</v>
      </c>
    </row>
    <row r="90" spans="1:1">
      <c r="A90" t="s">
        <v>850</v>
      </c>
    </row>
    <row r="92" spans="1:1">
      <c r="A92" t="s">
        <v>12</v>
      </c>
    </row>
    <row r="94" spans="1:1">
      <c r="A94" t="s">
        <v>13</v>
      </c>
    </row>
    <row r="95" spans="1:1">
      <c r="A95" t="s">
        <v>891</v>
      </c>
    </row>
    <row r="96" spans="1:1">
      <c r="A96" t="s">
        <v>892</v>
      </c>
    </row>
    <row r="97" spans="1:1">
      <c r="A97" t="s">
        <v>893</v>
      </c>
    </row>
    <row r="98" spans="1:1">
      <c r="A98" t="s">
        <v>894</v>
      </c>
    </row>
    <row r="99" spans="1:1">
      <c r="A99" t="s">
        <v>895</v>
      </c>
    </row>
    <row r="100" spans="1:1">
      <c r="A100" t="s">
        <v>896</v>
      </c>
    </row>
    <row r="101" spans="1:1">
      <c r="A101" t="s">
        <v>897</v>
      </c>
    </row>
    <row r="103" spans="1:1">
      <c r="A103" t="s">
        <v>22</v>
      </c>
    </row>
    <row r="105" spans="1:1">
      <c r="A105" t="s">
        <v>898</v>
      </c>
    </row>
    <row r="106" spans="1:1">
      <c r="A106" t="s">
        <v>899</v>
      </c>
    </row>
    <row r="107" spans="1:1">
      <c r="A107" t="s">
        <v>900</v>
      </c>
    </row>
    <row r="108" spans="1:1">
      <c r="A108" t="s">
        <v>901</v>
      </c>
    </row>
    <row r="109" spans="1:1">
      <c r="A109" t="s">
        <v>902</v>
      </c>
    </row>
    <row r="110" spans="1:1">
      <c r="A110" t="s">
        <v>903</v>
      </c>
    </row>
    <row r="111" spans="1:1">
      <c r="A111" t="s">
        <v>904</v>
      </c>
    </row>
  </sheetData>
  <phoneticPr fontId="2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111"/>
  <sheetViews>
    <sheetView topLeftCell="A37" zoomScale="80" zoomScaleNormal="80" workbookViewId="0">
      <selection activeCell="B107" sqref="B107"/>
    </sheetView>
  </sheetViews>
  <sheetFormatPr defaultRowHeight="14.25"/>
  <sheetData>
    <row r="1" spans="1:1">
      <c r="A1" t="s">
        <v>1035</v>
      </c>
    </row>
    <row r="2" spans="1:1">
      <c r="A2" s="3" t="s">
        <v>55</v>
      </c>
    </row>
    <row r="3" spans="1:1">
      <c r="A3" s="5" t="s">
        <v>54</v>
      </c>
    </row>
    <row r="4" spans="1:1">
      <c r="A4" t="s">
        <v>2</v>
      </c>
    </row>
    <row r="5" spans="1:1">
      <c r="A5" t="s">
        <v>3</v>
      </c>
    </row>
    <row r="7" spans="1:1">
      <c r="A7" t="s">
        <v>1036</v>
      </c>
    </row>
    <row r="8" spans="1:1">
      <c r="A8" t="s">
        <v>1037</v>
      </c>
    </row>
    <row r="9" spans="1:1">
      <c r="A9" t="s">
        <v>1038</v>
      </c>
    </row>
    <row r="10" spans="1:1">
      <c r="A10" t="s">
        <v>1039</v>
      </c>
    </row>
    <row r="11" spans="1:1">
      <c r="A11" t="s">
        <v>1040</v>
      </c>
    </row>
    <row r="12" spans="1:1">
      <c r="A12" t="s">
        <v>1041</v>
      </c>
    </row>
    <row r="13" spans="1:1">
      <c r="A13" t="s">
        <v>1042</v>
      </c>
    </row>
    <row r="14" spans="1:1">
      <c r="A14" t="s">
        <v>850</v>
      </c>
    </row>
    <row r="16" spans="1:1">
      <c r="A16" t="s">
        <v>12</v>
      </c>
    </row>
    <row r="18" spans="1:1">
      <c r="A18" t="s">
        <v>13</v>
      </c>
    </row>
    <row r="19" spans="1:1">
      <c r="A19" t="s">
        <v>1043</v>
      </c>
    </row>
    <row r="20" spans="1:1">
      <c r="A20" t="s">
        <v>1044</v>
      </c>
    </row>
    <row r="21" spans="1:1">
      <c r="A21" t="s">
        <v>1045</v>
      </c>
    </row>
    <row r="22" spans="1:1">
      <c r="A22" t="s">
        <v>1046</v>
      </c>
    </row>
    <row r="23" spans="1:1">
      <c r="A23" t="s">
        <v>1047</v>
      </c>
    </row>
    <row r="24" spans="1:1">
      <c r="A24" t="s">
        <v>1048</v>
      </c>
    </row>
    <row r="25" spans="1:1">
      <c r="A25" t="s">
        <v>1049</v>
      </c>
    </row>
    <row r="27" spans="1:1">
      <c r="A27" t="s">
        <v>22</v>
      </c>
    </row>
    <row r="29" spans="1:1">
      <c r="A29" t="s">
        <v>330</v>
      </c>
    </row>
    <row r="30" spans="1:1">
      <c r="A30" t="s">
        <v>1050</v>
      </c>
    </row>
    <row r="31" spans="1:1">
      <c r="A31" t="s">
        <v>1051</v>
      </c>
    </row>
    <row r="32" spans="1:1">
      <c r="A32" t="s">
        <v>1052</v>
      </c>
    </row>
    <row r="33" spans="1:1">
      <c r="A33" t="s">
        <v>1053</v>
      </c>
    </row>
    <row r="34" spans="1:1">
      <c r="A34" t="s">
        <v>1054</v>
      </c>
    </row>
    <row r="35" spans="1:1">
      <c r="A35" t="s">
        <v>1055</v>
      </c>
    </row>
    <row r="40" spans="1:1">
      <c r="A40" s="3" t="s">
        <v>120</v>
      </c>
    </row>
    <row r="41" spans="1:1">
      <c r="A41" s="5" t="s">
        <v>54</v>
      </c>
    </row>
    <row r="42" spans="1:1">
      <c r="A42" t="s">
        <v>2</v>
      </c>
    </row>
    <row r="43" spans="1:1">
      <c r="A43" t="s">
        <v>3</v>
      </c>
    </row>
    <row r="45" spans="1:1">
      <c r="A45" t="s">
        <v>1056</v>
      </c>
    </row>
    <row r="46" spans="1:1">
      <c r="A46" t="s">
        <v>1057</v>
      </c>
    </row>
    <row r="47" spans="1:1">
      <c r="A47" t="s">
        <v>1058</v>
      </c>
    </row>
    <row r="48" spans="1:1">
      <c r="A48" t="s">
        <v>1059</v>
      </c>
    </row>
    <row r="49" spans="1:1">
      <c r="A49" t="s">
        <v>1060</v>
      </c>
    </row>
    <row r="50" spans="1:1">
      <c r="A50" t="s">
        <v>1061</v>
      </c>
    </row>
    <row r="51" spans="1:1">
      <c r="A51" t="s">
        <v>1062</v>
      </c>
    </row>
    <row r="52" spans="1:1">
      <c r="A52" t="s">
        <v>850</v>
      </c>
    </row>
    <row r="54" spans="1:1">
      <c r="A54" t="s">
        <v>12</v>
      </c>
    </row>
    <row r="56" spans="1:1">
      <c r="A56" t="s">
        <v>13</v>
      </c>
    </row>
    <row r="57" spans="1:1">
      <c r="A57" t="s">
        <v>1063</v>
      </c>
    </row>
    <row r="58" spans="1:1">
      <c r="A58" t="s">
        <v>1064</v>
      </c>
    </row>
    <row r="59" spans="1:1">
      <c r="A59" t="s">
        <v>1065</v>
      </c>
    </row>
    <row r="60" spans="1:1">
      <c r="A60" t="s">
        <v>1066</v>
      </c>
    </row>
    <row r="61" spans="1:1">
      <c r="A61" t="s">
        <v>1067</v>
      </c>
    </row>
    <row r="62" spans="1:1">
      <c r="A62" t="s">
        <v>1068</v>
      </c>
    </row>
    <row r="63" spans="1:1">
      <c r="A63" t="s">
        <v>1069</v>
      </c>
    </row>
    <row r="65" spans="1:1">
      <c r="A65" t="s">
        <v>22</v>
      </c>
    </row>
    <row r="67" spans="1:1">
      <c r="A67" t="s">
        <v>330</v>
      </c>
    </row>
    <row r="68" spans="1:1">
      <c r="A68" t="s">
        <v>1070</v>
      </c>
    </row>
    <row r="69" spans="1:1">
      <c r="A69" t="s">
        <v>1071</v>
      </c>
    </row>
    <row r="70" spans="1:1">
      <c r="A70" t="s">
        <v>1072</v>
      </c>
    </row>
    <row r="71" spans="1:1">
      <c r="A71" t="s">
        <v>1073</v>
      </c>
    </row>
    <row r="72" spans="1:1">
      <c r="A72" t="s">
        <v>1074</v>
      </c>
    </row>
    <row r="73" spans="1:1">
      <c r="A73" t="s">
        <v>1075</v>
      </c>
    </row>
    <row r="78" spans="1:1">
      <c r="A78" s="3" t="s">
        <v>217</v>
      </c>
    </row>
    <row r="79" spans="1:1">
      <c r="A79" s="5" t="s">
        <v>54</v>
      </c>
    </row>
    <row r="80" spans="1:1">
      <c r="A80" t="s">
        <v>2</v>
      </c>
    </row>
    <row r="81" spans="1:1">
      <c r="A81" t="s">
        <v>3</v>
      </c>
    </row>
    <row r="83" spans="1:1">
      <c r="A83" t="s">
        <v>1076</v>
      </c>
    </row>
    <row r="84" spans="1:1">
      <c r="A84" t="s">
        <v>1077</v>
      </c>
    </row>
    <row r="85" spans="1:1">
      <c r="A85" t="s">
        <v>1078</v>
      </c>
    </row>
    <row r="86" spans="1:1">
      <c r="A86" t="s">
        <v>1079</v>
      </c>
    </row>
    <row r="87" spans="1:1">
      <c r="A87" t="s">
        <v>1080</v>
      </c>
    </row>
    <row r="88" spans="1:1">
      <c r="A88" t="s">
        <v>1081</v>
      </c>
    </row>
    <row r="89" spans="1:1">
      <c r="A89" t="s">
        <v>1082</v>
      </c>
    </row>
    <row r="90" spans="1:1">
      <c r="A90" t="s">
        <v>850</v>
      </c>
    </row>
    <row r="92" spans="1:1">
      <c r="A92" t="s">
        <v>12</v>
      </c>
    </row>
    <row r="94" spans="1:1">
      <c r="A94" t="s">
        <v>13</v>
      </c>
    </row>
    <row r="95" spans="1:1">
      <c r="A95" t="s">
        <v>1083</v>
      </c>
    </row>
    <row r="96" spans="1:1">
      <c r="A96" t="s">
        <v>1084</v>
      </c>
    </row>
    <row r="97" spans="1:1">
      <c r="A97" t="s">
        <v>1085</v>
      </c>
    </row>
    <row r="98" spans="1:1">
      <c r="A98" t="s">
        <v>1086</v>
      </c>
    </row>
    <row r="99" spans="1:1">
      <c r="A99" t="s">
        <v>1087</v>
      </c>
    </row>
    <row r="100" spans="1:1">
      <c r="A100" t="s">
        <v>1088</v>
      </c>
    </row>
    <row r="101" spans="1:1">
      <c r="A101" t="s">
        <v>1089</v>
      </c>
    </row>
    <row r="103" spans="1:1">
      <c r="A103" t="s">
        <v>22</v>
      </c>
    </row>
    <row r="105" spans="1:1">
      <c r="A105" t="s">
        <v>898</v>
      </c>
    </row>
    <row r="106" spans="1:1">
      <c r="A106" t="s">
        <v>1090</v>
      </c>
    </row>
    <row r="107" spans="1:1">
      <c r="A107" t="s">
        <v>1091</v>
      </c>
    </row>
    <row r="108" spans="1:1">
      <c r="A108" t="s">
        <v>1092</v>
      </c>
    </row>
    <row r="109" spans="1:1">
      <c r="A109" t="s">
        <v>1093</v>
      </c>
    </row>
    <row r="110" spans="1:1">
      <c r="A110" t="s">
        <v>1094</v>
      </c>
    </row>
    <row r="111" spans="1:1">
      <c r="A111" t="s">
        <v>1095</v>
      </c>
    </row>
  </sheetData>
  <phoneticPr fontId="2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A61"/>
  <sheetViews>
    <sheetView topLeftCell="A31" workbookViewId="0">
      <selection activeCell="A3" sqref="A3"/>
    </sheetView>
  </sheetViews>
  <sheetFormatPr defaultRowHeight="14.25"/>
  <sheetData>
    <row r="2" spans="1:1">
      <c r="A2" t="s">
        <v>313</v>
      </c>
    </row>
    <row r="31" spans="1:1">
      <c r="A31" t="s">
        <v>312</v>
      </c>
    </row>
    <row r="61" spans="1:1">
      <c r="A61" t="s">
        <v>311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237"/>
  <sheetViews>
    <sheetView topLeftCell="A120" zoomScaleNormal="100" workbookViewId="0">
      <selection activeCell="B103" sqref="B103:B166"/>
    </sheetView>
  </sheetViews>
  <sheetFormatPr defaultRowHeight="14.25"/>
  <cols>
    <col min="2" max="2" width="9.875" customWidth="1"/>
    <col min="3" max="3" width="18.875" customWidth="1"/>
    <col min="4" max="4" width="16.5" customWidth="1"/>
    <col min="5" max="5" width="12.375" customWidth="1"/>
    <col min="6" max="6" width="10.25" customWidth="1"/>
    <col min="7" max="7" width="9.75" customWidth="1"/>
    <col min="8" max="8" width="14.875" customWidth="1"/>
    <col min="9" max="9" width="19.125" customWidth="1"/>
    <col min="10" max="10" width="13" style="72" customWidth="1"/>
    <col min="11" max="11" width="9" style="72" customWidth="1"/>
    <col min="12" max="12" width="9" customWidth="1"/>
    <col min="13" max="13" width="10.625" customWidth="1"/>
    <col min="14" max="14" width="11" customWidth="1"/>
    <col min="15" max="15" width="13.5" customWidth="1"/>
    <col min="16" max="16" width="13.875" customWidth="1"/>
    <col min="17" max="17" width="11.375" customWidth="1"/>
    <col min="18" max="18" width="10.25" customWidth="1"/>
    <col min="19" max="19" width="10.875" customWidth="1"/>
    <col min="20" max="20" width="9.375" customWidth="1"/>
    <col min="21" max="21" width="9.75" customWidth="1"/>
    <col min="22" max="22" width="10.125" customWidth="1"/>
    <col min="23" max="31" width="12.375" customWidth="1"/>
  </cols>
  <sheetData>
    <row r="1" spans="1:22" s="19" customFormat="1" ht="28.5">
      <c r="A1" s="18" t="s">
        <v>1321</v>
      </c>
      <c r="B1" s="18" t="s">
        <v>1320</v>
      </c>
      <c r="C1" s="18" t="s">
        <v>1319</v>
      </c>
      <c r="D1" s="18" t="s">
        <v>1318</v>
      </c>
      <c r="E1" s="18" t="s">
        <v>1317</v>
      </c>
      <c r="F1" s="18" t="s">
        <v>1316</v>
      </c>
      <c r="G1" s="18" t="s">
        <v>1315</v>
      </c>
      <c r="H1" s="18" t="s">
        <v>1314</v>
      </c>
      <c r="I1" s="18" t="s">
        <v>1313</v>
      </c>
      <c r="J1" s="72"/>
      <c r="K1" s="72"/>
      <c r="L1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s="16" customFormat="1">
      <c r="B2" s="42" t="s">
        <v>1299</v>
      </c>
      <c r="C2" s="16" t="s">
        <v>1250</v>
      </c>
      <c r="D2" s="17" t="s">
        <v>1292</v>
      </c>
      <c r="E2" s="16" t="s">
        <v>1278</v>
      </c>
      <c r="F2" s="16">
        <v>730</v>
      </c>
      <c r="G2" s="16">
        <v>30</v>
      </c>
      <c r="H2" s="16" t="s">
        <v>1252</v>
      </c>
      <c r="I2" s="16" t="s">
        <v>1241</v>
      </c>
      <c r="J2" s="72"/>
      <c r="K2" s="72"/>
    </row>
    <row r="3" spans="1:22">
      <c r="A3" s="52"/>
      <c r="B3" s="79" t="s">
        <v>1312</v>
      </c>
      <c r="C3" s="113" t="s">
        <v>1311</v>
      </c>
      <c r="D3" s="115" t="s">
        <v>1292</v>
      </c>
      <c r="E3" s="117" t="s">
        <v>1236</v>
      </c>
      <c r="F3" s="117">
        <v>730</v>
      </c>
      <c r="G3" s="117">
        <v>30</v>
      </c>
      <c r="H3" s="117" t="s">
        <v>1277</v>
      </c>
      <c r="I3" s="117" t="s">
        <v>1241</v>
      </c>
    </row>
    <row r="4" spans="1:22">
      <c r="A4" s="20" t="s">
        <v>1172</v>
      </c>
      <c r="B4" s="30" t="s">
        <v>1291</v>
      </c>
      <c r="C4" s="16" t="s">
        <v>1250</v>
      </c>
      <c r="D4" s="28" t="s">
        <v>1297</v>
      </c>
      <c r="E4" s="16" t="s">
        <v>1242</v>
      </c>
      <c r="F4" s="16">
        <v>730</v>
      </c>
      <c r="G4" s="16">
        <v>30</v>
      </c>
      <c r="H4" s="16" t="s">
        <v>1235</v>
      </c>
      <c r="I4" s="16" t="s">
        <v>1543</v>
      </c>
    </row>
    <row r="5" spans="1:22">
      <c r="A5" s="29" t="s">
        <v>1291</v>
      </c>
      <c r="B5" s="30" t="s">
        <v>1284</v>
      </c>
      <c r="C5" s="22" t="s">
        <v>1238</v>
      </c>
      <c r="D5" s="24" t="s">
        <v>1290</v>
      </c>
      <c r="E5" s="24" t="s">
        <v>1236</v>
      </c>
      <c r="F5" s="21">
        <f>365*4</f>
        <v>1460</v>
      </c>
      <c r="G5" s="24">
        <v>30</v>
      </c>
      <c r="H5" s="16" t="s">
        <v>1235</v>
      </c>
      <c r="I5" s="16" t="s">
        <v>1543</v>
      </c>
    </row>
    <row r="6" spans="1:22">
      <c r="A6" s="29" t="s">
        <v>1284</v>
      </c>
      <c r="B6" s="30" t="s">
        <v>1283</v>
      </c>
      <c r="C6" s="22" t="s">
        <v>1282</v>
      </c>
      <c r="D6" s="24" t="s">
        <v>1281</v>
      </c>
      <c r="E6" s="24" t="s">
        <v>1236</v>
      </c>
      <c r="F6" s="21">
        <f>365*5</f>
        <v>1825</v>
      </c>
      <c r="G6" s="24">
        <v>30</v>
      </c>
      <c r="H6" s="16" t="s">
        <v>1252</v>
      </c>
      <c r="I6" s="16" t="s">
        <v>1543</v>
      </c>
    </row>
    <row r="7" spans="1:22">
      <c r="A7" s="107" t="s">
        <v>1283</v>
      </c>
      <c r="B7" s="107" t="s">
        <v>1302</v>
      </c>
      <c r="C7" s="121" t="s">
        <v>1301</v>
      </c>
      <c r="D7" s="83" t="s">
        <v>1300</v>
      </c>
      <c r="E7" s="83" t="s">
        <v>1236</v>
      </c>
      <c r="F7" s="83">
        <f>365*5</f>
        <v>1825</v>
      </c>
      <c r="G7" s="83">
        <v>30</v>
      </c>
      <c r="H7" s="86" t="s">
        <v>1235</v>
      </c>
      <c r="I7" s="83" t="s">
        <v>1248</v>
      </c>
    </row>
    <row r="8" spans="1:22">
      <c r="A8" s="1" t="s">
        <v>1308</v>
      </c>
      <c r="B8" s="42" t="s">
        <v>1293</v>
      </c>
      <c r="C8" s="26" t="s">
        <v>1306</v>
      </c>
      <c r="D8" s="17" t="s">
        <v>1285</v>
      </c>
      <c r="E8" s="16" t="s">
        <v>1278</v>
      </c>
      <c r="F8" s="21">
        <f>365*4</f>
        <v>1460</v>
      </c>
      <c r="G8" s="16">
        <v>30</v>
      </c>
      <c r="H8" s="16" t="s">
        <v>1235</v>
      </c>
      <c r="I8" s="16" t="s">
        <v>1234</v>
      </c>
    </row>
    <row r="9" spans="1:22">
      <c r="A9" s="20" t="s">
        <v>1293</v>
      </c>
      <c r="B9" s="42" t="s">
        <v>1288</v>
      </c>
      <c r="C9" s="22" t="s">
        <v>1231</v>
      </c>
      <c r="D9" s="17" t="s">
        <v>1292</v>
      </c>
      <c r="E9" s="16" t="s">
        <v>1242</v>
      </c>
      <c r="F9" s="23">
        <f>365*4</f>
        <v>1460</v>
      </c>
      <c r="G9" s="23">
        <v>30</v>
      </c>
      <c r="H9" s="16" t="s">
        <v>1252</v>
      </c>
      <c r="I9" s="16" t="s">
        <v>1248</v>
      </c>
    </row>
    <row r="10" spans="1:22">
      <c r="A10" s="107" t="s">
        <v>1474</v>
      </c>
      <c r="B10" s="107" t="s">
        <v>1475</v>
      </c>
      <c r="C10" s="82" t="s">
        <v>1231</v>
      </c>
      <c r="D10" s="83" t="s">
        <v>1297</v>
      </c>
      <c r="E10" s="84" t="s">
        <v>1253</v>
      </c>
      <c r="F10" s="108">
        <v>1460</v>
      </c>
      <c r="G10" s="109">
        <v>360</v>
      </c>
      <c r="H10" s="83" t="s">
        <v>1235</v>
      </c>
      <c r="I10" s="83" t="s">
        <v>1248</v>
      </c>
      <c r="J10" s="74" t="s">
        <v>1483</v>
      </c>
    </row>
    <row r="11" spans="1:22">
      <c r="A11" s="20" t="s">
        <v>1288</v>
      </c>
      <c r="B11" s="42" t="s">
        <v>1287</v>
      </c>
      <c r="C11" s="22" t="s">
        <v>1286</v>
      </c>
      <c r="D11" s="17" t="s">
        <v>1285</v>
      </c>
      <c r="E11" s="16" t="s">
        <v>1242</v>
      </c>
      <c r="F11" s="21">
        <f>365*5</f>
        <v>1825</v>
      </c>
      <c r="G11" s="23">
        <v>30</v>
      </c>
      <c r="H11" s="16" t="s">
        <v>1252</v>
      </c>
      <c r="I11" s="16" t="s">
        <v>1248</v>
      </c>
    </row>
    <row r="12" spans="1:22">
      <c r="A12" s="1" t="s">
        <v>1293</v>
      </c>
      <c r="B12" s="30" t="s">
        <v>1307</v>
      </c>
      <c r="C12" s="35" t="s">
        <v>1306</v>
      </c>
      <c r="D12" s="21" t="s">
        <v>1265</v>
      </c>
      <c r="E12" s="34" t="s">
        <v>1278</v>
      </c>
      <c r="F12" s="34">
        <f>365*4</f>
        <v>1460</v>
      </c>
      <c r="G12" s="34">
        <v>30</v>
      </c>
      <c r="H12" s="16" t="s">
        <v>1252</v>
      </c>
      <c r="I12" s="16" t="s">
        <v>1543</v>
      </c>
    </row>
    <row r="13" spans="1:22">
      <c r="A13" s="107" t="s">
        <v>1451</v>
      </c>
      <c r="B13" s="107" t="s">
        <v>1482</v>
      </c>
      <c r="C13" s="83" t="s">
        <v>1250</v>
      </c>
      <c r="D13" s="83" t="s">
        <v>1297</v>
      </c>
      <c r="E13" s="84" t="s">
        <v>1253</v>
      </c>
      <c r="F13" s="83">
        <v>730</v>
      </c>
      <c r="G13" s="83">
        <v>30</v>
      </c>
      <c r="H13" s="83" t="s">
        <v>1235</v>
      </c>
      <c r="I13" s="83" t="s">
        <v>1248</v>
      </c>
    </row>
    <row r="14" spans="1:22">
      <c r="A14" s="31" t="s">
        <v>1268</v>
      </c>
      <c r="B14" s="31" t="s">
        <v>1267</v>
      </c>
      <c r="C14" s="36" t="s">
        <v>1266</v>
      </c>
      <c r="D14" s="21" t="s">
        <v>1265</v>
      </c>
      <c r="E14" s="32" t="s">
        <v>1236</v>
      </c>
      <c r="F14" s="32">
        <f>365*5</f>
        <v>1825</v>
      </c>
      <c r="G14" s="32">
        <v>30</v>
      </c>
      <c r="H14" s="16" t="s">
        <v>1235</v>
      </c>
      <c r="I14" s="16" t="s">
        <v>1543</v>
      </c>
      <c r="J14" s="73"/>
    </row>
    <row r="15" spans="1:22">
      <c r="A15" s="31" t="s">
        <v>1273</v>
      </c>
      <c r="B15" s="31" t="s">
        <v>1272</v>
      </c>
      <c r="C15" s="37" t="s">
        <v>1152</v>
      </c>
      <c r="D15" s="23" t="s">
        <v>1271</v>
      </c>
      <c r="E15" s="32" t="s">
        <v>1242</v>
      </c>
      <c r="F15" s="32">
        <f>365*5</f>
        <v>1825</v>
      </c>
      <c r="G15" s="32">
        <v>30</v>
      </c>
      <c r="H15" s="16" t="s">
        <v>1252</v>
      </c>
      <c r="I15" s="16" t="s">
        <v>1543</v>
      </c>
    </row>
    <row r="16" spans="1:22">
      <c r="A16" s="81" t="s">
        <v>1272</v>
      </c>
      <c r="B16" s="118" t="s">
        <v>1305</v>
      </c>
      <c r="C16" s="119" t="s">
        <v>1462</v>
      </c>
      <c r="D16" s="82" t="s">
        <v>1271</v>
      </c>
      <c r="E16" s="108" t="s">
        <v>1242</v>
      </c>
      <c r="F16" s="108">
        <f>365*5</f>
        <v>1825</v>
      </c>
      <c r="G16" s="108">
        <v>30</v>
      </c>
      <c r="H16" s="86" t="s">
        <v>1235</v>
      </c>
      <c r="I16" s="108" t="s">
        <v>1234</v>
      </c>
    </row>
    <row r="17" spans="1:10">
      <c r="A17" s="30" t="s">
        <v>1291</v>
      </c>
      <c r="B17" s="30" t="s">
        <v>1451</v>
      </c>
      <c r="C17" s="24" t="s">
        <v>1250</v>
      </c>
      <c r="D17" s="24" t="s">
        <v>1297</v>
      </c>
      <c r="E17" s="21" t="s">
        <v>1249</v>
      </c>
      <c r="F17" s="24">
        <v>730</v>
      </c>
      <c r="G17" s="24">
        <v>30</v>
      </c>
      <c r="H17" s="24" t="s">
        <v>1235</v>
      </c>
      <c r="I17" s="16" t="s">
        <v>1543</v>
      </c>
    </row>
    <row r="18" spans="1:10">
      <c r="A18" s="111" t="s">
        <v>1475</v>
      </c>
      <c r="B18" s="107" t="s">
        <v>1476</v>
      </c>
      <c r="C18" s="82" t="s">
        <v>1306</v>
      </c>
      <c r="D18" s="83" t="s">
        <v>1297</v>
      </c>
      <c r="E18" s="84" t="s">
        <v>1253</v>
      </c>
      <c r="F18" s="108">
        <f>365*5</f>
        <v>1825</v>
      </c>
      <c r="G18" s="109">
        <v>730</v>
      </c>
      <c r="H18" s="83" t="s">
        <v>1235</v>
      </c>
      <c r="I18" s="96" t="s">
        <v>1248</v>
      </c>
    </row>
    <row r="19" spans="1:10">
      <c r="A19" s="30" t="s">
        <v>1284</v>
      </c>
      <c r="B19" s="30" t="s">
        <v>1452</v>
      </c>
      <c r="C19" s="24" t="s">
        <v>1238</v>
      </c>
      <c r="D19" s="24" t="s">
        <v>1453</v>
      </c>
      <c r="E19" s="21" t="s">
        <v>1249</v>
      </c>
      <c r="F19" s="24">
        <f>365*4</f>
        <v>1460</v>
      </c>
      <c r="G19" s="24">
        <v>30</v>
      </c>
      <c r="H19" s="24" t="s">
        <v>1235</v>
      </c>
      <c r="I19" s="16" t="s">
        <v>1543</v>
      </c>
    </row>
    <row r="20" spans="1:10">
      <c r="A20" s="110" t="s">
        <v>1307</v>
      </c>
      <c r="B20" s="110" t="s">
        <v>1460</v>
      </c>
      <c r="C20" s="112" t="s">
        <v>1306</v>
      </c>
      <c r="D20" s="114" t="s">
        <v>1461</v>
      </c>
      <c r="E20" s="116" t="s">
        <v>1249</v>
      </c>
      <c r="F20" s="78">
        <f>365*4</f>
        <v>1460</v>
      </c>
      <c r="G20" s="78">
        <v>30</v>
      </c>
      <c r="H20" s="117" t="s">
        <v>1252</v>
      </c>
      <c r="I20" s="16" t="s">
        <v>1543</v>
      </c>
    </row>
    <row r="21" spans="1:10">
      <c r="A21" s="52"/>
      <c r="B21" s="42" t="s">
        <v>1298</v>
      </c>
      <c r="C21" s="21" t="s">
        <v>1244</v>
      </c>
      <c r="D21" s="21" t="s">
        <v>1294</v>
      </c>
      <c r="E21" s="16" t="s">
        <v>1278</v>
      </c>
      <c r="F21" s="16">
        <v>730</v>
      </c>
      <c r="G21" s="16">
        <v>30</v>
      </c>
      <c r="H21" s="16" t="s">
        <v>1252</v>
      </c>
      <c r="I21" s="16" t="s">
        <v>1543</v>
      </c>
    </row>
    <row r="22" spans="1:10">
      <c r="A22" s="52"/>
      <c r="B22" s="42" t="s">
        <v>1310</v>
      </c>
      <c r="C22" s="21" t="s">
        <v>1309</v>
      </c>
      <c r="D22" s="24" t="s">
        <v>1107</v>
      </c>
      <c r="E22" s="16" t="s">
        <v>1278</v>
      </c>
      <c r="F22" s="21">
        <f>365*4</f>
        <v>1460</v>
      </c>
      <c r="G22" s="21">
        <v>30</v>
      </c>
      <c r="H22" s="16" t="s">
        <v>1252</v>
      </c>
      <c r="I22" s="16" t="s">
        <v>1543</v>
      </c>
    </row>
    <row r="23" spans="1:10">
      <c r="B23" s="42" t="s">
        <v>1240</v>
      </c>
      <c r="C23" s="22" t="s">
        <v>1238</v>
      </c>
      <c r="D23" s="23" t="s">
        <v>1247</v>
      </c>
      <c r="E23" s="16" t="s">
        <v>1278</v>
      </c>
      <c r="F23" s="16">
        <f>365*4</f>
        <v>1460</v>
      </c>
      <c r="G23" s="16">
        <v>30</v>
      </c>
      <c r="H23" s="16" t="s">
        <v>1252</v>
      </c>
      <c r="I23" s="16" t="s">
        <v>1543</v>
      </c>
    </row>
    <row r="24" spans="1:10">
      <c r="B24" s="43" t="s">
        <v>1289</v>
      </c>
      <c r="C24" s="22" t="s">
        <v>1282</v>
      </c>
      <c r="D24" s="23" t="s">
        <v>1107</v>
      </c>
      <c r="E24" s="16" t="s">
        <v>1236</v>
      </c>
      <c r="F24" s="21">
        <f>365*5</f>
        <v>1825</v>
      </c>
      <c r="G24" s="16">
        <v>30</v>
      </c>
      <c r="H24" s="16" t="s">
        <v>1235</v>
      </c>
      <c r="I24" s="16" t="s">
        <v>1543</v>
      </c>
    </row>
    <row r="25" spans="1:10">
      <c r="A25" s="27" t="s">
        <v>1276</v>
      </c>
      <c r="B25" s="42" t="s">
        <v>1275</v>
      </c>
      <c r="C25" s="21" t="s">
        <v>1274</v>
      </c>
      <c r="D25" s="24" t="s">
        <v>1247</v>
      </c>
      <c r="E25" s="23" t="s">
        <v>1236</v>
      </c>
      <c r="F25" s="24">
        <f>365*5</f>
        <v>1825</v>
      </c>
      <c r="G25" s="23">
        <v>30</v>
      </c>
      <c r="H25" s="16" t="s">
        <v>1252</v>
      </c>
      <c r="I25" s="16" t="s">
        <v>1543</v>
      </c>
    </row>
    <row r="26" spans="1:10">
      <c r="A26" s="31" t="s">
        <v>1270</v>
      </c>
      <c r="B26" s="31" t="s">
        <v>1153</v>
      </c>
      <c r="C26" s="33" t="s">
        <v>1269</v>
      </c>
      <c r="D26" s="32" t="s">
        <v>1247</v>
      </c>
      <c r="E26" s="32" t="s">
        <v>1236</v>
      </c>
      <c r="F26" s="32">
        <f>365*5</f>
        <v>1825</v>
      </c>
      <c r="G26" s="32">
        <v>30</v>
      </c>
      <c r="H26" s="16" t="s">
        <v>1235</v>
      </c>
      <c r="I26" s="16" t="s">
        <v>1543</v>
      </c>
    </row>
    <row r="27" spans="1:10">
      <c r="A27" s="1" t="s">
        <v>1264</v>
      </c>
      <c r="B27" s="31" t="s">
        <v>1263</v>
      </c>
      <c r="C27" s="46" t="s">
        <v>1232</v>
      </c>
      <c r="D27" s="28" t="s">
        <v>1261</v>
      </c>
      <c r="E27" s="34" t="s">
        <v>1242</v>
      </c>
      <c r="F27" s="34">
        <v>730</v>
      </c>
      <c r="G27" s="34">
        <v>30</v>
      </c>
      <c r="H27" s="16" t="s">
        <v>1252</v>
      </c>
      <c r="I27" s="34" t="s">
        <v>1248</v>
      </c>
      <c r="J27" s="73">
        <v>43795</v>
      </c>
    </row>
    <row r="28" spans="1:10">
      <c r="A28" s="31" t="s">
        <v>1263</v>
      </c>
      <c r="B28" s="31" t="s">
        <v>1233</v>
      </c>
      <c r="C28" s="45" t="s">
        <v>1262</v>
      </c>
      <c r="D28" s="23" t="s">
        <v>1256</v>
      </c>
      <c r="E28" s="34" t="s">
        <v>1236</v>
      </c>
      <c r="F28" s="47">
        <f>365*4</f>
        <v>1460</v>
      </c>
      <c r="G28" s="34">
        <v>30</v>
      </c>
      <c r="H28" s="16" t="s">
        <v>1235</v>
      </c>
      <c r="I28" s="34" t="s">
        <v>1234</v>
      </c>
      <c r="J28" s="73">
        <v>43795</v>
      </c>
    </row>
    <row r="29" spans="1:10">
      <c r="A29" s="31" t="s">
        <v>1263</v>
      </c>
      <c r="B29" s="31" t="s">
        <v>1260</v>
      </c>
      <c r="C29" s="45" t="s">
        <v>1231</v>
      </c>
      <c r="D29" s="23" t="s">
        <v>1261</v>
      </c>
      <c r="E29" s="34" t="s">
        <v>1236</v>
      </c>
      <c r="F29" s="34">
        <f>365*4</f>
        <v>1460</v>
      </c>
      <c r="G29" s="34">
        <v>30</v>
      </c>
      <c r="H29" s="16" t="s">
        <v>1252</v>
      </c>
      <c r="I29" s="34" t="s">
        <v>1241</v>
      </c>
      <c r="J29" s="73">
        <v>43795</v>
      </c>
    </row>
    <row r="30" spans="1:10">
      <c r="A30" s="31" t="s">
        <v>1263</v>
      </c>
      <c r="B30" s="31" t="s">
        <v>1258</v>
      </c>
      <c r="C30" s="45" t="s">
        <v>1259</v>
      </c>
      <c r="D30" s="23" t="s">
        <v>1256</v>
      </c>
      <c r="E30" s="34" t="s">
        <v>1236</v>
      </c>
      <c r="F30" s="34">
        <f>365*4</f>
        <v>1460</v>
      </c>
      <c r="G30" s="34">
        <v>30</v>
      </c>
      <c r="H30" s="16" t="s">
        <v>1235</v>
      </c>
      <c r="I30" s="34" t="s">
        <v>1248</v>
      </c>
      <c r="J30" s="73">
        <v>43795</v>
      </c>
    </row>
    <row r="31" spans="1:10">
      <c r="A31" s="31" t="s">
        <v>1263</v>
      </c>
      <c r="B31" s="31" t="s">
        <v>1255</v>
      </c>
      <c r="C31" s="45" t="s">
        <v>1257</v>
      </c>
      <c r="D31" s="23" t="s">
        <v>1256</v>
      </c>
      <c r="E31" s="34" t="s">
        <v>1236</v>
      </c>
      <c r="F31" s="34">
        <f>365*4</f>
        <v>1460</v>
      </c>
      <c r="G31" s="34">
        <v>30</v>
      </c>
      <c r="H31" s="16" t="s">
        <v>1235</v>
      </c>
      <c r="I31" s="34" t="s">
        <v>1248</v>
      </c>
      <c r="J31" s="73">
        <v>43795</v>
      </c>
    </row>
    <row r="32" spans="1:10">
      <c r="A32" s="107" t="s">
        <v>1245</v>
      </c>
      <c r="B32" s="85" t="s">
        <v>1450</v>
      </c>
      <c r="C32" s="83" t="s">
        <v>1244</v>
      </c>
      <c r="D32" s="84" t="s">
        <v>1243</v>
      </c>
      <c r="E32" s="83" t="s">
        <v>1242</v>
      </c>
      <c r="F32" s="83">
        <v>730</v>
      </c>
      <c r="G32" s="83">
        <v>30</v>
      </c>
      <c r="H32" s="83" t="s">
        <v>1235</v>
      </c>
      <c r="I32" s="83" t="s">
        <v>1241</v>
      </c>
      <c r="J32" s="73">
        <v>43795</v>
      </c>
    </row>
    <row r="33" spans="1:10">
      <c r="A33" s="85" t="s">
        <v>1240</v>
      </c>
      <c r="B33" s="85" t="s">
        <v>1445</v>
      </c>
      <c r="C33" s="82" t="s">
        <v>1238</v>
      </c>
      <c r="D33" s="84" t="s">
        <v>1237</v>
      </c>
      <c r="E33" s="86" t="s">
        <v>1236</v>
      </c>
      <c r="F33" s="86">
        <f>365*4</f>
        <v>1460</v>
      </c>
      <c r="G33" s="86">
        <v>30</v>
      </c>
      <c r="H33" s="86" t="s">
        <v>1235</v>
      </c>
      <c r="I33" s="86" t="s">
        <v>1234</v>
      </c>
      <c r="J33" s="73">
        <v>43795</v>
      </c>
    </row>
    <row r="34" spans="1:10">
      <c r="A34" s="85" t="s">
        <v>1239</v>
      </c>
      <c r="B34" s="85" t="s">
        <v>1446</v>
      </c>
      <c r="C34" s="83" t="s">
        <v>1244</v>
      </c>
      <c r="D34" s="84" t="s">
        <v>1448</v>
      </c>
      <c r="E34" s="83" t="s">
        <v>1242</v>
      </c>
      <c r="F34" s="83">
        <v>730</v>
      </c>
      <c r="G34" s="83">
        <v>30</v>
      </c>
      <c r="H34" s="83" t="s">
        <v>1235</v>
      </c>
      <c r="I34" s="83" t="s">
        <v>1241</v>
      </c>
    </row>
    <row r="35" spans="1:10">
      <c r="A35" s="85" t="s">
        <v>1445</v>
      </c>
      <c r="B35" s="85" t="s">
        <v>1447</v>
      </c>
      <c r="C35" s="82" t="s">
        <v>1238</v>
      </c>
      <c r="D35" s="84" t="s">
        <v>1449</v>
      </c>
      <c r="E35" s="86" t="s">
        <v>1236</v>
      </c>
      <c r="F35" s="86">
        <f>365*4</f>
        <v>1460</v>
      </c>
      <c r="G35" s="86">
        <v>30</v>
      </c>
      <c r="H35" s="86" t="s">
        <v>1235</v>
      </c>
      <c r="I35" s="86" t="s">
        <v>1234</v>
      </c>
    </row>
    <row r="36" spans="1:10">
      <c r="A36" s="29" t="s">
        <v>1268</v>
      </c>
      <c r="B36" s="30" t="s">
        <v>1280</v>
      </c>
      <c r="C36" s="21" t="s">
        <v>1279</v>
      </c>
      <c r="D36" s="24" t="s">
        <v>1247</v>
      </c>
      <c r="E36" s="24" t="s">
        <v>1278</v>
      </c>
      <c r="F36" s="24">
        <f>365*5</f>
        <v>1825</v>
      </c>
      <c r="G36" s="24">
        <v>30</v>
      </c>
      <c r="H36" s="16" t="s">
        <v>1277</v>
      </c>
      <c r="I36" s="16" t="s">
        <v>1543</v>
      </c>
    </row>
    <row r="37" spans="1:10">
      <c r="A37" s="111" t="s">
        <v>1304</v>
      </c>
      <c r="B37" s="120" t="s">
        <v>1303</v>
      </c>
      <c r="C37" s="121" t="s">
        <v>1301</v>
      </c>
      <c r="D37" s="83" t="s">
        <v>1107</v>
      </c>
      <c r="E37" s="83" t="s">
        <v>1278</v>
      </c>
      <c r="F37" s="83">
        <f>365*5</f>
        <v>1825</v>
      </c>
      <c r="G37" s="83">
        <v>30</v>
      </c>
      <c r="H37" s="86" t="s">
        <v>1235</v>
      </c>
      <c r="I37" s="96" t="s">
        <v>1234</v>
      </c>
    </row>
    <row r="38" spans="1:10">
      <c r="A38" s="110" t="s">
        <v>1296</v>
      </c>
      <c r="B38" s="110" t="s">
        <v>1295</v>
      </c>
      <c r="C38" s="116" t="s">
        <v>1259</v>
      </c>
      <c r="D38" s="114" t="s">
        <v>1294</v>
      </c>
      <c r="E38" s="114" t="s">
        <v>1242</v>
      </c>
      <c r="F38" s="116">
        <v>730</v>
      </c>
      <c r="G38" s="114">
        <v>30</v>
      </c>
      <c r="H38" s="117" t="s">
        <v>1252</v>
      </c>
      <c r="I38" s="16" t="s">
        <v>1543</v>
      </c>
    </row>
    <row r="39" spans="1:10">
      <c r="A39" s="79" t="s">
        <v>1298</v>
      </c>
      <c r="B39" s="42" t="s">
        <v>1454</v>
      </c>
      <c r="C39" s="23" t="s">
        <v>1244</v>
      </c>
      <c r="D39" s="23" t="s">
        <v>1294</v>
      </c>
      <c r="E39" s="21" t="s">
        <v>1246</v>
      </c>
      <c r="F39" s="16">
        <v>730</v>
      </c>
      <c r="G39" s="16">
        <v>30</v>
      </c>
      <c r="H39" s="16" t="s">
        <v>1252</v>
      </c>
      <c r="I39" s="16" t="s">
        <v>1543</v>
      </c>
    </row>
    <row r="40" spans="1:10">
      <c r="A40" s="42" t="s">
        <v>1299</v>
      </c>
      <c r="B40" s="42" t="s">
        <v>1456</v>
      </c>
      <c r="C40" s="16" t="s">
        <v>1250</v>
      </c>
      <c r="D40" s="17" t="s">
        <v>1292</v>
      </c>
      <c r="E40" s="21" t="s">
        <v>1249</v>
      </c>
      <c r="F40" s="16">
        <v>730</v>
      </c>
      <c r="G40" s="16">
        <v>30</v>
      </c>
      <c r="H40" s="16" t="s">
        <v>1252</v>
      </c>
      <c r="I40" s="16" t="s">
        <v>1241</v>
      </c>
    </row>
    <row r="41" spans="1:10">
      <c r="A41" s="42" t="s">
        <v>1288</v>
      </c>
      <c r="B41" s="42" t="s">
        <v>1457</v>
      </c>
      <c r="C41" s="23" t="s">
        <v>1231</v>
      </c>
      <c r="D41" s="24" t="s">
        <v>1292</v>
      </c>
      <c r="E41" s="21" t="s">
        <v>1249</v>
      </c>
      <c r="F41" s="23">
        <f>365*4</f>
        <v>1460</v>
      </c>
      <c r="G41" s="23">
        <v>30</v>
      </c>
      <c r="H41" s="16" t="s">
        <v>1252</v>
      </c>
      <c r="I41" s="16" t="s">
        <v>1248</v>
      </c>
    </row>
    <row r="42" spans="1:10">
      <c r="A42" s="42" t="s">
        <v>1240</v>
      </c>
      <c r="B42" s="42" t="s">
        <v>1455</v>
      </c>
      <c r="C42" s="24" t="s">
        <v>1238</v>
      </c>
      <c r="D42" s="24" t="s">
        <v>1247</v>
      </c>
      <c r="E42" s="21" t="s">
        <v>1249</v>
      </c>
      <c r="F42" s="16">
        <f>365*4</f>
        <v>1460</v>
      </c>
      <c r="G42" s="16">
        <v>30</v>
      </c>
      <c r="H42" s="16" t="s">
        <v>1252</v>
      </c>
      <c r="I42" s="16" t="s">
        <v>1543</v>
      </c>
    </row>
    <row r="43" spans="1:10">
      <c r="A43" s="42" t="s">
        <v>1293</v>
      </c>
      <c r="B43" s="42" t="s">
        <v>1459</v>
      </c>
      <c r="C43" s="38" t="s">
        <v>1306</v>
      </c>
      <c r="D43" s="24" t="s">
        <v>1285</v>
      </c>
      <c r="E43" s="21" t="s">
        <v>1249</v>
      </c>
      <c r="F43" s="21">
        <f>365*4</f>
        <v>1460</v>
      </c>
      <c r="G43" s="16">
        <v>30</v>
      </c>
      <c r="H43" s="16" t="s">
        <v>1235</v>
      </c>
      <c r="I43" s="16" t="s">
        <v>1234</v>
      </c>
    </row>
    <row r="44" spans="1:10">
      <c r="A44" s="79" t="s">
        <v>1310</v>
      </c>
      <c r="B44" s="79" t="s">
        <v>1458</v>
      </c>
      <c r="C44" s="114" t="s">
        <v>1309</v>
      </c>
      <c r="D44" s="114" t="s">
        <v>1107</v>
      </c>
      <c r="E44" s="116" t="s">
        <v>1249</v>
      </c>
      <c r="F44" s="116">
        <f>365*4</f>
        <v>1460</v>
      </c>
      <c r="G44" s="116">
        <v>30</v>
      </c>
      <c r="H44" s="117" t="s">
        <v>1252</v>
      </c>
      <c r="I44" s="16" t="s">
        <v>1543</v>
      </c>
    </row>
    <row r="45" spans="1:10">
      <c r="A45" s="85" t="s">
        <v>1484</v>
      </c>
      <c r="B45" s="85" t="s">
        <v>1477</v>
      </c>
      <c r="C45" s="82" t="s">
        <v>1254</v>
      </c>
      <c r="D45" s="82" t="s">
        <v>1480</v>
      </c>
      <c r="E45" s="83" t="s">
        <v>1236</v>
      </c>
      <c r="F45" s="83">
        <v>730</v>
      </c>
      <c r="G45" s="86">
        <v>30</v>
      </c>
      <c r="H45" s="86" t="s">
        <v>1235</v>
      </c>
      <c r="I45" s="86" t="s">
        <v>1248</v>
      </c>
    </row>
    <row r="46" spans="1:10">
      <c r="A46" s="94" t="s">
        <v>1477</v>
      </c>
      <c r="B46" s="85" t="s">
        <v>1478</v>
      </c>
      <c r="C46" s="82" t="s">
        <v>1306</v>
      </c>
      <c r="D46" s="82" t="s">
        <v>1480</v>
      </c>
      <c r="E46" s="83" t="s">
        <v>1236</v>
      </c>
      <c r="F46" s="108">
        <f>365*5</f>
        <v>1825</v>
      </c>
      <c r="G46" s="86">
        <v>30</v>
      </c>
      <c r="H46" s="86" t="s">
        <v>1235</v>
      </c>
      <c r="I46" s="98" t="s">
        <v>1248</v>
      </c>
    </row>
    <row r="47" spans="1:10" ht="15" thickBot="1">
      <c r="A47" s="85" t="s">
        <v>1477</v>
      </c>
      <c r="B47" s="85" t="s">
        <v>1479</v>
      </c>
      <c r="C47" s="82" t="s">
        <v>1231</v>
      </c>
      <c r="D47" s="82" t="s">
        <v>1480</v>
      </c>
      <c r="E47" s="83" t="s">
        <v>1236</v>
      </c>
      <c r="F47" s="108">
        <v>1460</v>
      </c>
      <c r="G47" s="86">
        <v>30</v>
      </c>
      <c r="H47" s="86" t="s">
        <v>1235</v>
      </c>
      <c r="I47" s="86" t="s">
        <v>1248</v>
      </c>
    </row>
    <row r="48" spans="1:10">
      <c r="A48" s="87" t="s">
        <v>1479</v>
      </c>
      <c r="B48" s="88" t="s">
        <v>1481</v>
      </c>
      <c r="C48" s="89" t="s">
        <v>1254</v>
      </c>
      <c r="D48" s="89" t="s">
        <v>1487</v>
      </c>
      <c r="E48" s="90" t="s">
        <v>1236</v>
      </c>
      <c r="F48" s="90">
        <v>730</v>
      </c>
      <c r="G48" s="91">
        <v>30</v>
      </c>
      <c r="H48" s="91" t="s">
        <v>1235</v>
      </c>
      <c r="I48" s="92" t="s">
        <v>1248</v>
      </c>
      <c r="J48" s="75" t="s">
        <v>1493</v>
      </c>
    </row>
    <row r="49" spans="1:9">
      <c r="A49" s="93" t="s">
        <v>1479</v>
      </c>
      <c r="B49" s="94" t="s">
        <v>1488</v>
      </c>
      <c r="C49" s="95" t="s">
        <v>1306</v>
      </c>
      <c r="D49" s="95" t="s">
        <v>1486</v>
      </c>
      <c r="E49" s="96" t="s">
        <v>1236</v>
      </c>
      <c r="F49" s="97">
        <f>365*5</f>
        <v>1825</v>
      </c>
      <c r="G49" s="98">
        <v>30</v>
      </c>
      <c r="H49" s="98" t="s">
        <v>1235</v>
      </c>
      <c r="I49" s="99" t="s">
        <v>1248</v>
      </c>
    </row>
    <row r="50" spans="1:9">
      <c r="A50" s="93" t="s">
        <v>1479</v>
      </c>
      <c r="B50" s="94" t="s">
        <v>1489</v>
      </c>
      <c r="C50" s="95" t="s">
        <v>1231</v>
      </c>
      <c r="D50" s="95" t="s">
        <v>1486</v>
      </c>
      <c r="E50" s="96" t="s">
        <v>1236</v>
      </c>
      <c r="F50" s="97">
        <v>1460</v>
      </c>
      <c r="G50" s="98">
        <v>30</v>
      </c>
      <c r="H50" s="98" t="s">
        <v>1235</v>
      </c>
      <c r="I50" s="99" t="s">
        <v>1248</v>
      </c>
    </row>
    <row r="51" spans="1:9">
      <c r="A51" s="93" t="s">
        <v>1479</v>
      </c>
      <c r="B51" s="94" t="s">
        <v>1490</v>
      </c>
      <c r="C51" s="95" t="s">
        <v>1254</v>
      </c>
      <c r="D51" s="95" t="s">
        <v>1485</v>
      </c>
      <c r="E51" s="96" t="s">
        <v>1236</v>
      </c>
      <c r="F51" s="96">
        <v>730</v>
      </c>
      <c r="G51" s="98">
        <v>30</v>
      </c>
      <c r="H51" s="98" t="s">
        <v>1235</v>
      </c>
      <c r="I51" s="99" t="s">
        <v>1248</v>
      </c>
    </row>
    <row r="52" spans="1:9">
      <c r="A52" s="93" t="s">
        <v>1479</v>
      </c>
      <c r="B52" s="94" t="s">
        <v>1491</v>
      </c>
      <c r="C52" s="95" t="s">
        <v>1306</v>
      </c>
      <c r="D52" s="95" t="s">
        <v>1485</v>
      </c>
      <c r="E52" s="96" t="s">
        <v>1236</v>
      </c>
      <c r="F52" s="97">
        <f>365*5</f>
        <v>1825</v>
      </c>
      <c r="G52" s="98">
        <v>30</v>
      </c>
      <c r="H52" s="98" t="s">
        <v>1235</v>
      </c>
      <c r="I52" s="99" t="s">
        <v>1248</v>
      </c>
    </row>
    <row r="53" spans="1:9" ht="15" thickBot="1">
      <c r="A53" s="100" t="s">
        <v>1479</v>
      </c>
      <c r="B53" s="101" t="s">
        <v>1492</v>
      </c>
      <c r="C53" s="102" t="s">
        <v>1231</v>
      </c>
      <c r="D53" s="102" t="s">
        <v>1485</v>
      </c>
      <c r="E53" s="103" t="s">
        <v>1236</v>
      </c>
      <c r="F53" s="104">
        <v>1460</v>
      </c>
      <c r="G53" s="105">
        <v>30</v>
      </c>
      <c r="H53" s="105" t="s">
        <v>1235</v>
      </c>
      <c r="I53" s="106" t="s">
        <v>1248</v>
      </c>
    </row>
    <row r="54" spans="1:9">
      <c r="A54" s="30" t="s">
        <v>1283</v>
      </c>
      <c r="B54" s="79" t="s">
        <v>1530</v>
      </c>
      <c r="C54" s="23" t="s">
        <v>1279</v>
      </c>
      <c r="D54" s="23" t="s">
        <v>1271</v>
      </c>
      <c r="E54" s="24" t="s">
        <v>1236</v>
      </c>
      <c r="F54" s="24">
        <f>365*5</f>
        <v>1825</v>
      </c>
      <c r="G54" s="16">
        <v>30</v>
      </c>
      <c r="H54" s="16" t="s">
        <v>1235</v>
      </c>
      <c r="I54" s="16" t="s">
        <v>1543</v>
      </c>
    </row>
    <row r="55" spans="1:9">
      <c r="A55" s="31" t="s">
        <v>1267</v>
      </c>
      <c r="B55" s="79" t="s">
        <v>1531</v>
      </c>
      <c r="C55" s="114" t="s">
        <v>1259</v>
      </c>
      <c r="D55" s="23" t="s">
        <v>1271</v>
      </c>
      <c r="E55" s="24" t="s">
        <v>1236</v>
      </c>
      <c r="F55">
        <v>730</v>
      </c>
      <c r="G55" s="16">
        <v>30</v>
      </c>
      <c r="H55" s="16" t="s">
        <v>1235</v>
      </c>
      <c r="I55" s="16" t="s">
        <v>1543</v>
      </c>
    </row>
    <row r="56" spans="1:9">
      <c r="A56" s="43" t="s">
        <v>1276</v>
      </c>
      <c r="B56" s="79" t="s">
        <v>1533</v>
      </c>
      <c r="C56" s="23" t="s">
        <v>1282</v>
      </c>
      <c r="D56" s="114" t="s">
        <v>314</v>
      </c>
      <c r="E56" t="s">
        <v>1532</v>
      </c>
      <c r="F56" s="24">
        <f>365*5</f>
        <v>1825</v>
      </c>
      <c r="G56" s="16">
        <v>30</v>
      </c>
      <c r="H56" s="16" t="s">
        <v>1235</v>
      </c>
      <c r="I56" s="16" t="s">
        <v>1543</v>
      </c>
    </row>
    <row r="57" spans="1:9">
      <c r="A57" s="42" t="s">
        <v>1270</v>
      </c>
      <c r="B57" s="79" t="s">
        <v>1534</v>
      </c>
      <c r="C57" s="24" t="s">
        <v>1152</v>
      </c>
      <c r="D57" s="114" t="s">
        <v>314</v>
      </c>
      <c r="E57" t="s">
        <v>1532</v>
      </c>
      <c r="F57" s="24">
        <f>365*5</f>
        <v>1825</v>
      </c>
      <c r="G57" s="16">
        <v>30</v>
      </c>
      <c r="H57" s="16" t="s">
        <v>1235</v>
      </c>
      <c r="I57" s="16" t="s">
        <v>1543</v>
      </c>
    </row>
    <row r="58" spans="1:9">
      <c r="A58" s="31" t="s">
        <v>1153</v>
      </c>
      <c r="B58" s="79" t="s">
        <v>1535</v>
      </c>
      <c r="C58" s="32" t="s">
        <v>1266</v>
      </c>
      <c r="D58" s="114" t="s">
        <v>314</v>
      </c>
      <c r="E58" t="s">
        <v>1532</v>
      </c>
      <c r="F58" s="24">
        <f>365*5</f>
        <v>1825</v>
      </c>
      <c r="G58" s="16">
        <v>30</v>
      </c>
      <c r="H58" s="16" t="s">
        <v>1235</v>
      </c>
      <c r="I58" s="16" t="s">
        <v>1543</v>
      </c>
    </row>
    <row r="59" spans="1:9">
      <c r="A59" s="30" t="s">
        <v>1280</v>
      </c>
      <c r="B59" s="79" t="s">
        <v>1536</v>
      </c>
      <c r="C59" s="24" t="s">
        <v>1279</v>
      </c>
      <c r="D59" s="114" t="s">
        <v>314</v>
      </c>
      <c r="E59" t="s">
        <v>1532</v>
      </c>
      <c r="F59" s="24">
        <f>365*5</f>
        <v>1825</v>
      </c>
      <c r="G59" s="16">
        <v>30</v>
      </c>
      <c r="H59" s="16" t="s">
        <v>1235</v>
      </c>
      <c r="I59" s="16" t="s">
        <v>1543</v>
      </c>
    </row>
    <row r="60" spans="1:9">
      <c r="A60" s="110" t="s">
        <v>1295</v>
      </c>
      <c r="B60" s="79" t="s">
        <v>1537</v>
      </c>
      <c r="C60" s="114" t="s">
        <v>1259</v>
      </c>
      <c r="D60" s="114" t="s">
        <v>314</v>
      </c>
      <c r="E60" t="s">
        <v>1532</v>
      </c>
      <c r="F60">
        <v>730</v>
      </c>
      <c r="G60" s="16">
        <v>30</v>
      </c>
      <c r="H60" s="16" t="s">
        <v>1235</v>
      </c>
      <c r="I60" s="16" t="s">
        <v>1543</v>
      </c>
    </row>
    <row r="61" spans="1:9">
      <c r="A61" s="30" t="s">
        <v>1283</v>
      </c>
      <c r="B61" s="79" t="s">
        <v>1538</v>
      </c>
      <c r="C61" s="23" t="s">
        <v>1282</v>
      </c>
      <c r="D61" s="23" t="s">
        <v>1271</v>
      </c>
      <c r="E61" t="s">
        <v>1532</v>
      </c>
      <c r="F61" s="24">
        <f t="shared" ref="F61:F64" si="0">365*5</f>
        <v>1825</v>
      </c>
      <c r="G61" s="16">
        <v>30</v>
      </c>
      <c r="H61" s="16" t="s">
        <v>1235</v>
      </c>
      <c r="I61" s="16" t="s">
        <v>1543</v>
      </c>
    </row>
    <row r="62" spans="1:9">
      <c r="A62" s="31" t="s">
        <v>1272</v>
      </c>
      <c r="B62" s="79" t="s">
        <v>1539</v>
      </c>
      <c r="C62" s="24" t="s">
        <v>1152</v>
      </c>
      <c r="D62" s="23" t="s">
        <v>1271</v>
      </c>
      <c r="E62" t="s">
        <v>1532</v>
      </c>
      <c r="F62" s="24">
        <f t="shared" si="0"/>
        <v>1825</v>
      </c>
      <c r="G62" s="16">
        <v>30</v>
      </c>
      <c r="H62" s="16" t="s">
        <v>1235</v>
      </c>
      <c r="I62" s="16" t="s">
        <v>1543</v>
      </c>
    </row>
    <row r="63" spans="1:9">
      <c r="A63" s="31" t="s">
        <v>1267</v>
      </c>
      <c r="B63" s="79" t="s">
        <v>1540</v>
      </c>
      <c r="C63" s="32" t="s">
        <v>1266</v>
      </c>
      <c r="D63" s="23" t="s">
        <v>1271</v>
      </c>
      <c r="E63" t="s">
        <v>1532</v>
      </c>
      <c r="F63" s="24">
        <f t="shared" si="0"/>
        <v>1825</v>
      </c>
      <c r="G63" s="16">
        <v>30</v>
      </c>
      <c r="H63" s="16" t="s">
        <v>1235</v>
      </c>
      <c r="I63" s="16" t="s">
        <v>1543</v>
      </c>
    </row>
    <row r="64" spans="1:9">
      <c r="A64" s="30" t="s">
        <v>1283</v>
      </c>
      <c r="B64" s="79" t="s">
        <v>1541</v>
      </c>
      <c r="C64" s="24" t="s">
        <v>1279</v>
      </c>
      <c r="D64" s="23" t="s">
        <v>1271</v>
      </c>
      <c r="E64" t="s">
        <v>1532</v>
      </c>
      <c r="F64" s="24">
        <f t="shared" si="0"/>
        <v>1825</v>
      </c>
      <c r="G64" s="16">
        <v>30</v>
      </c>
      <c r="H64" s="16" t="s">
        <v>1235</v>
      </c>
      <c r="I64" s="16" t="s">
        <v>1543</v>
      </c>
    </row>
    <row r="65" spans="1:9">
      <c r="A65" s="29" t="s">
        <v>1284</v>
      </c>
      <c r="B65" s="79" t="s">
        <v>1542</v>
      </c>
      <c r="C65" s="114" t="s">
        <v>1259</v>
      </c>
      <c r="D65" s="23" t="s">
        <v>1271</v>
      </c>
      <c r="E65" t="s">
        <v>1532</v>
      </c>
      <c r="F65">
        <v>730</v>
      </c>
      <c r="G65" s="16">
        <v>30</v>
      </c>
      <c r="H65" s="16" t="s">
        <v>1235</v>
      </c>
      <c r="I65" s="16" t="s">
        <v>1543</v>
      </c>
    </row>
    <row r="70" spans="1:9">
      <c r="A70" t="s">
        <v>1494</v>
      </c>
    </row>
    <row r="71" spans="1:9">
      <c r="A71" t="s">
        <v>1495</v>
      </c>
    </row>
    <row r="72" spans="1:9">
      <c r="A72" t="s">
        <v>1496</v>
      </c>
    </row>
    <row r="73" spans="1:9">
      <c r="A73" t="s">
        <v>1497</v>
      </c>
    </row>
    <row r="74" spans="1:9">
      <c r="A74" t="s">
        <v>1498</v>
      </c>
    </row>
    <row r="75" spans="1:9">
      <c r="A75" t="s">
        <v>1499</v>
      </c>
    </row>
    <row r="76" spans="1:9">
      <c r="A76" t="s">
        <v>1500</v>
      </c>
    </row>
    <row r="77" spans="1:9">
      <c r="A77" t="s">
        <v>1501</v>
      </c>
    </row>
    <row r="78" spans="1:9">
      <c r="A78" t="s">
        <v>1502</v>
      </c>
    </row>
    <row r="79" spans="1:9">
      <c r="A79" t="s">
        <v>1503</v>
      </c>
    </row>
    <row r="80" spans="1:9">
      <c r="A80" t="s">
        <v>1504</v>
      </c>
    </row>
    <row r="81" spans="1:1">
      <c r="A81" t="s">
        <v>1505</v>
      </c>
    </row>
    <row r="82" spans="1:1">
      <c r="A82" t="s">
        <v>1506</v>
      </c>
    </row>
    <row r="83" spans="1:1">
      <c r="A83" t="s">
        <v>1507</v>
      </c>
    </row>
    <row r="84" spans="1:1">
      <c r="A84" t="s">
        <v>1508</v>
      </c>
    </row>
    <row r="85" spans="1:1">
      <c r="A85" t="s">
        <v>1509</v>
      </c>
    </row>
    <row r="86" spans="1:1">
      <c r="A86" t="s">
        <v>1510</v>
      </c>
    </row>
    <row r="87" spans="1:1">
      <c r="A87" t="s">
        <v>1511</v>
      </c>
    </row>
    <row r="88" spans="1:1">
      <c r="A88" t="s">
        <v>1512</v>
      </c>
    </row>
    <row r="89" spans="1:1">
      <c r="A89" t="s">
        <v>1513</v>
      </c>
    </row>
    <row r="90" spans="1:1">
      <c r="A90" t="s">
        <v>1514</v>
      </c>
    </row>
    <row r="91" spans="1:1">
      <c r="A91" t="s">
        <v>1515</v>
      </c>
    </row>
    <row r="92" spans="1:1">
      <c r="A92" t="s">
        <v>1516</v>
      </c>
    </row>
    <row r="93" spans="1:1">
      <c r="A93" t="s">
        <v>1517</v>
      </c>
    </row>
    <row r="94" spans="1:1">
      <c r="A94" t="s">
        <v>1518</v>
      </c>
    </row>
    <row r="95" spans="1:1">
      <c r="A95" t="s">
        <v>1519</v>
      </c>
    </row>
    <row r="96" spans="1:1">
      <c r="A96" t="s">
        <v>1520</v>
      </c>
    </row>
    <row r="97" spans="1:10">
      <c r="A97" t="s">
        <v>1521</v>
      </c>
    </row>
    <row r="98" spans="1:10">
      <c r="A98" t="s">
        <v>1522</v>
      </c>
    </row>
    <row r="100" spans="1:10">
      <c r="A100" s="144" t="s">
        <v>1545</v>
      </c>
    </row>
    <row r="102" spans="1:10" ht="28.5">
      <c r="A102" s="122" t="s">
        <v>1321</v>
      </c>
      <c r="B102" s="122" t="s">
        <v>1320</v>
      </c>
      <c r="C102" s="122" t="s">
        <v>1319</v>
      </c>
      <c r="D102" s="122" t="s">
        <v>3156</v>
      </c>
      <c r="E102" s="122" t="s">
        <v>1317</v>
      </c>
      <c r="F102" s="122" t="s">
        <v>1316</v>
      </c>
      <c r="G102" s="122" t="s">
        <v>1315</v>
      </c>
      <c r="H102" s="122" t="s">
        <v>1314</v>
      </c>
      <c r="I102" s="122" t="s">
        <v>1313</v>
      </c>
      <c r="J102" s="122" t="s">
        <v>1544</v>
      </c>
    </row>
    <row r="103" spans="1:10">
      <c r="A103" s="44"/>
      <c r="B103" s="140" t="s">
        <v>1251</v>
      </c>
      <c r="C103" s="131" t="s">
        <v>3410</v>
      </c>
      <c r="D103" s="131" t="s">
        <v>314</v>
      </c>
      <c r="E103" s="125" t="s">
        <v>1236</v>
      </c>
      <c r="F103" s="125">
        <v>730</v>
      </c>
      <c r="G103" s="125">
        <v>30</v>
      </c>
      <c r="H103" s="125" t="s">
        <v>1235</v>
      </c>
      <c r="I103" s="125" t="s">
        <v>1543</v>
      </c>
      <c r="J103" s="127">
        <v>2</v>
      </c>
    </row>
    <row r="104" spans="1:10">
      <c r="A104" s="44"/>
      <c r="B104" s="140" t="s">
        <v>1310</v>
      </c>
      <c r="C104" s="131" t="s">
        <v>1262</v>
      </c>
      <c r="D104" s="130" t="s">
        <v>314</v>
      </c>
      <c r="E104" s="125" t="s">
        <v>1236</v>
      </c>
      <c r="F104" s="131">
        <v>1460</v>
      </c>
      <c r="G104" s="131">
        <v>30</v>
      </c>
      <c r="H104" s="125" t="s">
        <v>1235</v>
      </c>
      <c r="I104" s="125" t="s">
        <v>1543</v>
      </c>
      <c r="J104" s="127">
        <v>1</v>
      </c>
    </row>
    <row r="105" spans="1:10">
      <c r="A105" s="44"/>
      <c r="B105" s="140" t="s">
        <v>1240</v>
      </c>
      <c r="C105" s="129" t="s">
        <v>1231</v>
      </c>
      <c r="D105" s="139" t="s">
        <v>314</v>
      </c>
      <c r="E105" s="125" t="s">
        <v>1236</v>
      </c>
      <c r="F105" s="125">
        <v>1460</v>
      </c>
      <c r="G105" s="125">
        <v>30</v>
      </c>
      <c r="H105" s="125" t="s">
        <v>1235</v>
      </c>
      <c r="I105" s="125" t="s">
        <v>1543</v>
      </c>
      <c r="J105" s="127">
        <v>4</v>
      </c>
    </row>
    <row r="106" spans="1:10">
      <c r="A106" s="44"/>
      <c r="B106" s="141" t="s">
        <v>1276</v>
      </c>
      <c r="C106" s="129" t="s">
        <v>1282</v>
      </c>
      <c r="D106" s="139" t="s">
        <v>314</v>
      </c>
      <c r="E106" s="125" t="s">
        <v>1236</v>
      </c>
      <c r="F106" s="131">
        <v>1825</v>
      </c>
      <c r="G106" s="125">
        <v>30</v>
      </c>
      <c r="H106" s="125" t="s">
        <v>1235</v>
      </c>
      <c r="I106" s="125" t="s">
        <v>1543</v>
      </c>
      <c r="J106" s="127">
        <v>6</v>
      </c>
    </row>
    <row r="107" spans="1:10">
      <c r="A107" s="142" t="s">
        <v>1276</v>
      </c>
      <c r="B107" s="140" t="s">
        <v>1270</v>
      </c>
      <c r="C107" s="131" t="s">
        <v>1152</v>
      </c>
      <c r="D107" s="130" t="s">
        <v>314</v>
      </c>
      <c r="E107" s="139" t="s">
        <v>1236</v>
      </c>
      <c r="F107" s="130">
        <v>1825</v>
      </c>
      <c r="G107" s="139">
        <v>30</v>
      </c>
      <c r="H107" s="125" t="s">
        <v>1235</v>
      </c>
      <c r="I107" s="125" t="s">
        <v>1543</v>
      </c>
      <c r="J107" s="127">
        <v>8</v>
      </c>
    </row>
    <row r="108" spans="1:10">
      <c r="A108" s="135" t="s">
        <v>1270</v>
      </c>
      <c r="B108" s="135" t="s">
        <v>1153</v>
      </c>
      <c r="C108" s="143" t="s">
        <v>1266</v>
      </c>
      <c r="D108" s="137" t="s">
        <v>314</v>
      </c>
      <c r="E108" s="137" t="s">
        <v>1236</v>
      </c>
      <c r="F108" s="137">
        <v>1825</v>
      </c>
      <c r="G108" s="137">
        <v>30</v>
      </c>
      <c r="H108" s="125" t="s">
        <v>1235</v>
      </c>
      <c r="I108" s="125" t="s">
        <v>1543</v>
      </c>
      <c r="J108" s="127">
        <v>9</v>
      </c>
    </row>
    <row r="109" spans="1:10">
      <c r="A109" s="128" t="s">
        <v>1153</v>
      </c>
      <c r="B109" s="124" t="s">
        <v>1280</v>
      </c>
      <c r="C109" s="131" t="s">
        <v>1279</v>
      </c>
      <c r="D109" s="130" t="s">
        <v>314</v>
      </c>
      <c r="E109" s="130" t="s">
        <v>1236</v>
      </c>
      <c r="F109" s="130">
        <v>1825</v>
      </c>
      <c r="G109" s="130">
        <v>30</v>
      </c>
      <c r="H109" s="125" t="s">
        <v>1235</v>
      </c>
      <c r="I109" s="125" t="s">
        <v>1543</v>
      </c>
      <c r="J109" s="127">
        <v>7</v>
      </c>
    </row>
    <row r="110" spans="1:10">
      <c r="A110" s="123" t="s">
        <v>1172</v>
      </c>
      <c r="B110" s="124" t="s">
        <v>1245</v>
      </c>
      <c r="C110" s="125" t="s">
        <v>1232</v>
      </c>
      <c r="D110" s="126" t="s">
        <v>1297</v>
      </c>
      <c r="E110" s="125" t="s">
        <v>1236</v>
      </c>
      <c r="F110" s="125">
        <v>730</v>
      </c>
      <c r="G110" s="125">
        <v>30</v>
      </c>
      <c r="H110" s="125" t="s">
        <v>1235</v>
      </c>
      <c r="I110" s="125" t="s">
        <v>1543</v>
      </c>
      <c r="J110" s="127">
        <v>12</v>
      </c>
    </row>
    <row r="111" spans="1:10">
      <c r="A111" s="128" t="s">
        <v>1245</v>
      </c>
      <c r="B111" s="124" t="s">
        <v>1284</v>
      </c>
      <c r="C111" s="129" t="s">
        <v>1231</v>
      </c>
      <c r="D111" s="130" t="s">
        <v>1281</v>
      </c>
      <c r="E111" s="130" t="s">
        <v>1236</v>
      </c>
      <c r="F111" s="131">
        <v>1460</v>
      </c>
      <c r="G111" s="130">
        <v>30</v>
      </c>
      <c r="H111" s="125" t="s">
        <v>1235</v>
      </c>
      <c r="I111" s="125" t="s">
        <v>1543</v>
      </c>
      <c r="J111" s="127">
        <v>14</v>
      </c>
    </row>
    <row r="112" spans="1:10">
      <c r="A112" s="128" t="s">
        <v>1284</v>
      </c>
      <c r="B112" s="124" t="s">
        <v>1283</v>
      </c>
      <c r="C112" s="129" t="s">
        <v>1282</v>
      </c>
      <c r="D112" s="130" t="s">
        <v>1281</v>
      </c>
      <c r="E112" s="130" t="s">
        <v>1236</v>
      </c>
      <c r="F112" s="131">
        <v>1825</v>
      </c>
      <c r="G112" s="130">
        <v>30</v>
      </c>
      <c r="H112" s="125" t="s">
        <v>1235</v>
      </c>
      <c r="I112" s="125" t="s">
        <v>1543</v>
      </c>
      <c r="J112" s="127">
        <v>16</v>
      </c>
    </row>
    <row r="113" spans="1:15">
      <c r="A113" s="124" t="s">
        <v>1240</v>
      </c>
      <c r="B113" s="124" t="s">
        <v>1295</v>
      </c>
      <c r="C113" s="131" t="s">
        <v>1259</v>
      </c>
      <c r="D113" s="130" t="s">
        <v>314</v>
      </c>
      <c r="E113" s="130" t="s">
        <v>1236</v>
      </c>
      <c r="F113" s="131">
        <v>730</v>
      </c>
      <c r="G113" s="130">
        <v>30</v>
      </c>
      <c r="H113" s="125" t="s">
        <v>1235</v>
      </c>
      <c r="I113" s="125" t="s">
        <v>1543</v>
      </c>
      <c r="J113" s="127">
        <v>3</v>
      </c>
    </row>
    <row r="114" spans="1:15">
      <c r="A114" s="132" t="s">
        <v>1293</v>
      </c>
      <c r="B114" s="124" t="s">
        <v>1307</v>
      </c>
      <c r="C114" s="133" t="s">
        <v>1262</v>
      </c>
      <c r="D114" s="131" t="s">
        <v>1265</v>
      </c>
      <c r="E114" s="134" t="s">
        <v>1236</v>
      </c>
      <c r="F114" s="134">
        <v>1460</v>
      </c>
      <c r="G114" s="134">
        <v>30</v>
      </c>
      <c r="H114" s="125" t="s">
        <v>1235</v>
      </c>
      <c r="I114" s="125" t="s">
        <v>1543</v>
      </c>
      <c r="J114" s="127">
        <v>11</v>
      </c>
    </row>
    <row r="115" spans="1:15">
      <c r="A115" s="135" t="s">
        <v>1153</v>
      </c>
      <c r="B115" s="135" t="s">
        <v>1267</v>
      </c>
      <c r="C115" s="136" t="s">
        <v>1266</v>
      </c>
      <c r="D115" s="131" t="s">
        <v>1265</v>
      </c>
      <c r="E115" s="137" t="s">
        <v>1236</v>
      </c>
      <c r="F115" s="137">
        <v>1825</v>
      </c>
      <c r="G115" s="137">
        <v>30</v>
      </c>
      <c r="H115" s="125" t="s">
        <v>1235</v>
      </c>
      <c r="I115" s="125" t="s">
        <v>1543</v>
      </c>
      <c r="J115" s="127">
        <v>19</v>
      </c>
    </row>
    <row r="116" spans="1:15">
      <c r="A116" s="135" t="s">
        <v>1267</v>
      </c>
      <c r="B116" s="135" t="s">
        <v>1272</v>
      </c>
      <c r="C116" s="138" t="s">
        <v>1152</v>
      </c>
      <c r="D116" s="139" t="s">
        <v>1271</v>
      </c>
      <c r="E116" s="137" t="s">
        <v>1236</v>
      </c>
      <c r="F116" s="137">
        <v>1825</v>
      </c>
      <c r="G116" s="137">
        <v>30</v>
      </c>
      <c r="H116" s="125" t="s">
        <v>1235</v>
      </c>
      <c r="I116" s="125" t="s">
        <v>1543</v>
      </c>
      <c r="J116" s="127">
        <v>18</v>
      </c>
    </row>
    <row r="117" spans="1:15">
      <c r="A117" s="124" t="s">
        <v>1245</v>
      </c>
      <c r="B117" s="124" t="s">
        <v>1451</v>
      </c>
      <c r="C117" s="130" t="s">
        <v>1232</v>
      </c>
      <c r="D117" s="130" t="s">
        <v>1297</v>
      </c>
      <c r="E117" s="131" t="s">
        <v>1246</v>
      </c>
      <c r="F117" s="130">
        <v>730</v>
      </c>
      <c r="G117" s="130">
        <v>30</v>
      </c>
      <c r="H117" s="130" t="s">
        <v>1235</v>
      </c>
      <c r="I117" s="125" t="s">
        <v>1543</v>
      </c>
      <c r="J117" s="127">
        <v>32</v>
      </c>
    </row>
    <row r="118" spans="1:15">
      <c r="A118" s="124" t="s">
        <v>1284</v>
      </c>
      <c r="B118" s="124" t="s">
        <v>1452</v>
      </c>
      <c r="C118" s="130" t="s">
        <v>1231</v>
      </c>
      <c r="D118" s="130" t="s">
        <v>1297</v>
      </c>
      <c r="E118" s="131" t="s">
        <v>1246</v>
      </c>
      <c r="F118" s="130">
        <v>1460</v>
      </c>
      <c r="G118" s="130">
        <v>30</v>
      </c>
      <c r="H118" s="130" t="s">
        <v>1235</v>
      </c>
      <c r="I118" s="125" t="s">
        <v>1543</v>
      </c>
      <c r="J118" s="127">
        <v>34</v>
      </c>
    </row>
    <row r="119" spans="1:15">
      <c r="A119" s="140" t="s">
        <v>1251</v>
      </c>
      <c r="B119" s="140" t="s">
        <v>1454</v>
      </c>
      <c r="C119" s="139" t="s">
        <v>1232</v>
      </c>
      <c r="D119" s="139" t="s">
        <v>314</v>
      </c>
      <c r="E119" s="131" t="s">
        <v>1246</v>
      </c>
      <c r="F119" s="125">
        <v>730</v>
      </c>
      <c r="G119" s="125">
        <v>30</v>
      </c>
      <c r="H119" s="125" t="s">
        <v>1235</v>
      </c>
      <c r="I119" s="125" t="s">
        <v>1543</v>
      </c>
      <c r="J119" s="127">
        <v>22</v>
      </c>
    </row>
    <row r="120" spans="1:15">
      <c r="A120" s="140" t="s">
        <v>1240</v>
      </c>
      <c r="B120" s="140" t="s">
        <v>1455</v>
      </c>
      <c r="C120" s="130" t="s">
        <v>1231</v>
      </c>
      <c r="D120" s="130" t="s">
        <v>314</v>
      </c>
      <c r="E120" s="131" t="s">
        <v>1246</v>
      </c>
      <c r="F120" s="125">
        <v>1460</v>
      </c>
      <c r="G120" s="125">
        <v>30</v>
      </c>
      <c r="H120" s="125" t="s">
        <v>1235</v>
      </c>
      <c r="I120" s="125" t="s">
        <v>1543</v>
      </c>
      <c r="J120" s="127">
        <v>24</v>
      </c>
    </row>
    <row r="121" spans="1:15">
      <c r="A121" s="140" t="s">
        <v>1310</v>
      </c>
      <c r="B121" s="140" t="s">
        <v>1458</v>
      </c>
      <c r="C121" s="130" t="s">
        <v>1262</v>
      </c>
      <c r="D121" s="130" t="s">
        <v>314</v>
      </c>
      <c r="E121" s="131" t="s">
        <v>1246</v>
      </c>
      <c r="F121" s="131">
        <v>1460</v>
      </c>
      <c r="G121" s="131">
        <v>30</v>
      </c>
      <c r="H121" s="125" t="s">
        <v>1235</v>
      </c>
      <c r="I121" s="125" t="s">
        <v>1543</v>
      </c>
      <c r="J121" s="127">
        <v>21</v>
      </c>
    </row>
    <row r="122" spans="1:15">
      <c r="A122" s="124" t="s">
        <v>1307</v>
      </c>
      <c r="B122" s="124" t="s">
        <v>1460</v>
      </c>
      <c r="C122" s="133" t="s">
        <v>1262</v>
      </c>
      <c r="D122" s="130" t="s">
        <v>1271</v>
      </c>
      <c r="E122" s="131" t="s">
        <v>1246</v>
      </c>
      <c r="F122" s="134">
        <v>1460</v>
      </c>
      <c r="G122" s="134">
        <v>30</v>
      </c>
      <c r="H122" s="125" t="s">
        <v>1235</v>
      </c>
      <c r="I122" s="125" t="s">
        <v>1543</v>
      </c>
      <c r="J122" s="127">
        <v>31</v>
      </c>
    </row>
    <row r="123" spans="1:15">
      <c r="A123" s="124" t="s">
        <v>1283</v>
      </c>
      <c r="B123" s="140" t="s">
        <v>1530</v>
      </c>
      <c r="C123" s="139" t="s">
        <v>1279</v>
      </c>
      <c r="D123" s="139" t="s">
        <v>1271</v>
      </c>
      <c r="E123" s="130" t="s">
        <v>1236</v>
      </c>
      <c r="F123" s="130">
        <v>1825</v>
      </c>
      <c r="G123" s="125">
        <v>30</v>
      </c>
      <c r="H123" s="125" t="s">
        <v>1235</v>
      </c>
      <c r="I123" s="125" t="s">
        <v>1543</v>
      </c>
      <c r="J123" s="127">
        <v>17</v>
      </c>
    </row>
    <row r="124" spans="1:15">
      <c r="A124" s="135" t="s">
        <v>1267</v>
      </c>
      <c r="B124" s="140" t="s">
        <v>1531</v>
      </c>
      <c r="C124" s="130" t="s">
        <v>1259</v>
      </c>
      <c r="D124" s="130" t="s">
        <v>3062</v>
      </c>
      <c r="E124" s="130" t="s">
        <v>1236</v>
      </c>
      <c r="F124" s="44">
        <v>730</v>
      </c>
      <c r="G124" s="125">
        <v>30</v>
      </c>
      <c r="H124" s="125" t="s">
        <v>1235</v>
      </c>
      <c r="I124" s="125" t="s">
        <v>1543</v>
      </c>
      <c r="J124" s="127">
        <v>13</v>
      </c>
    </row>
    <row r="125" spans="1:15">
      <c r="A125" s="141" t="s">
        <v>1276</v>
      </c>
      <c r="B125" s="140" t="s">
        <v>1533</v>
      </c>
      <c r="C125" s="139" t="s">
        <v>1282</v>
      </c>
      <c r="D125" s="130" t="s">
        <v>314</v>
      </c>
      <c r="E125" s="44" t="s">
        <v>1532</v>
      </c>
      <c r="F125" s="130">
        <v>1825</v>
      </c>
      <c r="G125" s="125">
        <v>30</v>
      </c>
      <c r="H125" s="125" t="s">
        <v>1235</v>
      </c>
      <c r="I125" s="125" t="s">
        <v>1543</v>
      </c>
      <c r="J125" s="127">
        <v>26</v>
      </c>
    </row>
    <row r="126" spans="1:15">
      <c r="A126" s="140" t="s">
        <v>1270</v>
      </c>
      <c r="B126" s="140" t="s">
        <v>1534</v>
      </c>
      <c r="C126" s="130" t="s">
        <v>1152</v>
      </c>
      <c r="D126" s="130" t="s">
        <v>314</v>
      </c>
      <c r="E126" s="44" t="s">
        <v>1532</v>
      </c>
      <c r="F126" s="130">
        <v>1825</v>
      </c>
      <c r="G126" s="125">
        <v>30</v>
      </c>
      <c r="H126" s="125" t="s">
        <v>1235</v>
      </c>
      <c r="I126" s="125" t="s">
        <v>1543</v>
      </c>
      <c r="J126" s="127">
        <v>28</v>
      </c>
    </row>
    <row r="127" spans="1:15">
      <c r="A127" s="135" t="s">
        <v>1153</v>
      </c>
      <c r="B127" s="140" t="s">
        <v>1535</v>
      </c>
      <c r="C127" s="137" t="s">
        <v>1266</v>
      </c>
      <c r="D127" s="130" t="s">
        <v>314</v>
      </c>
      <c r="E127" s="44" t="s">
        <v>1532</v>
      </c>
      <c r="F127" s="130">
        <v>1825</v>
      </c>
      <c r="G127" s="125">
        <v>30</v>
      </c>
      <c r="H127" s="125" t="s">
        <v>1235</v>
      </c>
      <c r="I127" s="125" t="s">
        <v>1543</v>
      </c>
      <c r="J127" s="127">
        <v>29</v>
      </c>
    </row>
    <row r="128" spans="1:15">
      <c r="A128" s="124" t="s">
        <v>1280</v>
      </c>
      <c r="B128" s="140" t="s">
        <v>1536</v>
      </c>
      <c r="C128" s="130" t="s">
        <v>1279</v>
      </c>
      <c r="D128" s="130" t="s">
        <v>314</v>
      </c>
      <c r="E128" s="44" t="s">
        <v>1532</v>
      </c>
      <c r="F128" s="130">
        <v>1825</v>
      </c>
      <c r="G128" s="125">
        <v>30</v>
      </c>
      <c r="H128" s="125" t="s">
        <v>1235</v>
      </c>
      <c r="I128" s="125" t="s">
        <v>1543</v>
      </c>
      <c r="J128" s="127">
        <v>27</v>
      </c>
      <c r="M128" t="s">
        <v>3340</v>
      </c>
      <c r="N128" t="s">
        <v>3343</v>
      </c>
      <c r="O128" t="s">
        <v>3341</v>
      </c>
    </row>
    <row r="129" spans="1:16">
      <c r="A129" s="124" t="s">
        <v>1295</v>
      </c>
      <c r="B129" s="140" t="s">
        <v>1537</v>
      </c>
      <c r="C129" s="130" t="s">
        <v>1259</v>
      </c>
      <c r="D129" s="130" t="s">
        <v>314</v>
      </c>
      <c r="E129" s="44" t="s">
        <v>1532</v>
      </c>
      <c r="F129" s="44">
        <v>730</v>
      </c>
      <c r="G129" s="125">
        <v>30</v>
      </c>
      <c r="H129" s="125" t="s">
        <v>1235</v>
      </c>
      <c r="I129" s="125" t="s">
        <v>1543</v>
      </c>
      <c r="J129" s="127">
        <v>23</v>
      </c>
      <c r="M129">
        <v>7</v>
      </c>
      <c r="N129">
        <v>7</v>
      </c>
      <c r="O129">
        <v>4</v>
      </c>
      <c r="P129">
        <f>M129*N129*O129</f>
        <v>196</v>
      </c>
    </row>
    <row r="130" spans="1:16">
      <c r="A130" s="124" t="s">
        <v>1283</v>
      </c>
      <c r="B130" s="140" t="s">
        <v>1538</v>
      </c>
      <c r="C130" s="139" t="s">
        <v>1282</v>
      </c>
      <c r="D130" s="139" t="s">
        <v>1271</v>
      </c>
      <c r="E130" s="44" t="s">
        <v>1532</v>
      </c>
      <c r="F130" s="130">
        <v>1825</v>
      </c>
      <c r="G130" s="125">
        <v>30</v>
      </c>
      <c r="H130" s="125" t="s">
        <v>1235</v>
      </c>
      <c r="I130" s="125" t="s">
        <v>1543</v>
      </c>
      <c r="J130" s="127">
        <v>36</v>
      </c>
      <c r="M130" t="s">
        <v>3340</v>
      </c>
      <c r="N130" t="s">
        <v>3341</v>
      </c>
      <c r="O130" t="s">
        <v>3342</v>
      </c>
    </row>
    <row r="131" spans="1:16">
      <c r="A131" s="135" t="s">
        <v>1272</v>
      </c>
      <c r="B131" s="140" t="s">
        <v>1539</v>
      </c>
      <c r="C131" s="130" t="s">
        <v>1152</v>
      </c>
      <c r="D131" s="139" t="s">
        <v>1271</v>
      </c>
      <c r="E131" s="44" t="s">
        <v>1532</v>
      </c>
      <c r="F131" s="130">
        <v>1825</v>
      </c>
      <c r="G131" s="125">
        <v>30</v>
      </c>
      <c r="H131" s="125" t="s">
        <v>1235</v>
      </c>
      <c r="I131" s="125" t="s">
        <v>1543</v>
      </c>
      <c r="J131" s="127">
        <v>38</v>
      </c>
      <c r="M131">
        <v>7</v>
      </c>
      <c r="N131">
        <v>4</v>
      </c>
      <c r="O131">
        <v>4</v>
      </c>
      <c r="P131">
        <f>M131*N131*O131</f>
        <v>112</v>
      </c>
    </row>
    <row r="132" spans="1:16">
      <c r="A132" s="135" t="s">
        <v>1267</v>
      </c>
      <c r="B132" s="140" t="s">
        <v>1540</v>
      </c>
      <c r="C132" s="137" t="s">
        <v>1266</v>
      </c>
      <c r="D132" s="139" t="s">
        <v>1271</v>
      </c>
      <c r="E132" s="44" t="s">
        <v>1532</v>
      </c>
      <c r="F132" s="130">
        <v>1825</v>
      </c>
      <c r="G132" s="125">
        <v>30</v>
      </c>
      <c r="H132" s="125" t="s">
        <v>1235</v>
      </c>
      <c r="I132" s="125" t="s">
        <v>1543</v>
      </c>
      <c r="J132" s="127">
        <v>39</v>
      </c>
    </row>
    <row r="133" spans="1:16">
      <c r="A133" s="124" t="s">
        <v>1283</v>
      </c>
      <c r="B133" s="140" t="s">
        <v>1541</v>
      </c>
      <c r="C133" s="130" t="s">
        <v>1279</v>
      </c>
      <c r="D133" s="139" t="s">
        <v>1271</v>
      </c>
      <c r="E133" s="44" t="s">
        <v>1532</v>
      </c>
      <c r="F133" s="130">
        <v>1825</v>
      </c>
      <c r="G133" s="125">
        <v>30</v>
      </c>
      <c r="H133" s="125" t="s">
        <v>1235</v>
      </c>
      <c r="I133" s="125" t="s">
        <v>1543</v>
      </c>
      <c r="J133" s="127">
        <v>37</v>
      </c>
      <c r="M133" t="s">
        <v>3340</v>
      </c>
      <c r="N133" t="s">
        <v>3344</v>
      </c>
    </row>
    <row r="134" spans="1:16">
      <c r="A134" s="128" t="s">
        <v>1284</v>
      </c>
      <c r="B134" s="140" t="s">
        <v>1542</v>
      </c>
      <c r="C134" s="130" t="s">
        <v>1259</v>
      </c>
      <c r="D134" s="139" t="s">
        <v>1271</v>
      </c>
      <c r="E134" s="44" t="s">
        <v>1532</v>
      </c>
      <c r="F134" s="44">
        <v>730</v>
      </c>
      <c r="G134" s="125">
        <v>30</v>
      </c>
      <c r="H134" s="125" t="s">
        <v>1235</v>
      </c>
      <c r="I134" s="125" t="s">
        <v>1543</v>
      </c>
      <c r="J134" s="127">
        <v>33</v>
      </c>
      <c r="M134">
        <v>7</v>
      </c>
      <c r="N134">
        <v>16</v>
      </c>
      <c r="O134">
        <v>1</v>
      </c>
      <c r="P134">
        <f>M134*N134*O134</f>
        <v>112</v>
      </c>
    </row>
    <row r="135" spans="1:16">
      <c r="A135" s="135" t="s">
        <v>1153</v>
      </c>
      <c r="B135" s="140" t="s">
        <v>3054</v>
      </c>
      <c r="C135" s="136" t="s">
        <v>3052</v>
      </c>
      <c r="D135" s="137" t="s">
        <v>314</v>
      </c>
      <c r="E135" s="137" t="s">
        <v>1236</v>
      </c>
      <c r="F135" s="137">
        <v>1825</v>
      </c>
      <c r="G135" s="137">
        <v>30</v>
      </c>
      <c r="H135" s="274" t="s">
        <v>1235</v>
      </c>
      <c r="I135" s="274" t="s">
        <v>1543</v>
      </c>
      <c r="J135" s="127">
        <v>10</v>
      </c>
    </row>
    <row r="136" spans="1:16">
      <c r="A136" s="135" t="s">
        <v>1267</v>
      </c>
      <c r="B136" s="140" t="s">
        <v>3053</v>
      </c>
      <c r="C136" s="136" t="s">
        <v>3052</v>
      </c>
      <c r="D136" s="275" t="s">
        <v>1265</v>
      </c>
      <c r="E136" s="137" t="s">
        <v>1236</v>
      </c>
      <c r="F136" s="137">
        <v>1825</v>
      </c>
      <c r="G136" s="137">
        <v>30</v>
      </c>
      <c r="H136" s="274" t="s">
        <v>1235</v>
      </c>
      <c r="I136" s="274" t="s">
        <v>1543</v>
      </c>
      <c r="J136" s="127">
        <v>20</v>
      </c>
    </row>
    <row r="137" spans="1:16">
      <c r="A137" s="140" t="s">
        <v>1535</v>
      </c>
      <c r="B137" s="140" t="s">
        <v>3055</v>
      </c>
      <c r="C137" s="136" t="s">
        <v>3052</v>
      </c>
      <c r="D137" s="134" t="s">
        <v>314</v>
      </c>
      <c r="E137" s="276" t="s">
        <v>1532</v>
      </c>
      <c r="F137" s="134">
        <v>1825</v>
      </c>
      <c r="G137" s="274">
        <v>30</v>
      </c>
      <c r="H137" s="274" t="s">
        <v>1235</v>
      </c>
      <c r="I137" s="274" t="s">
        <v>1543</v>
      </c>
      <c r="J137" s="127">
        <v>30</v>
      </c>
      <c r="M137">
        <v>2</v>
      </c>
    </row>
    <row r="138" spans="1:16">
      <c r="A138" s="140" t="s">
        <v>1540</v>
      </c>
      <c r="B138" s="140" t="s">
        <v>3056</v>
      </c>
      <c r="C138" s="136" t="s">
        <v>3052</v>
      </c>
      <c r="D138" s="277" t="s">
        <v>1271</v>
      </c>
      <c r="E138" s="276" t="s">
        <v>1532</v>
      </c>
      <c r="F138" s="134">
        <v>1825</v>
      </c>
      <c r="G138" s="274">
        <v>30</v>
      </c>
      <c r="H138" s="274" t="s">
        <v>1235</v>
      </c>
      <c r="I138" s="274" t="s">
        <v>1543</v>
      </c>
      <c r="J138" s="127">
        <v>40</v>
      </c>
      <c r="M138">
        <v>2</v>
      </c>
    </row>
    <row r="139" spans="1:16">
      <c r="A139" s="140"/>
      <c r="B139" s="140" t="s">
        <v>3057</v>
      </c>
      <c r="C139" s="136" t="s">
        <v>3060</v>
      </c>
      <c r="D139" s="277" t="s">
        <v>1271</v>
      </c>
      <c r="E139" s="137" t="s">
        <v>1236</v>
      </c>
      <c r="F139" s="134">
        <v>2190</v>
      </c>
      <c r="G139" s="300">
        <v>30</v>
      </c>
      <c r="H139" s="274" t="s">
        <v>1235</v>
      </c>
      <c r="I139" s="274" t="s">
        <v>1543</v>
      </c>
      <c r="J139" s="127">
        <v>15</v>
      </c>
      <c r="M139">
        <v>2</v>
      </c>
    </row>
    <row r="140" spans="1:16">
      <c r="A140" s="140"/>
      <c r="B140" s="140" t="s">
        <v>3058</v>
      </c>
      <c r="C140" s="136" t="s">
        <v>3298</v>
      </c>
      <c r="D140" s="277" t="s">
        <v>1271</v>
      </c>
      <c r="E140" s="276" t="s">
        <v>1532</v>
      </c>
      <c r="F140" s="134">
        <v>2190</v>
      </c>
      <c r="G140" s="300">
        <v>30</v>
      </c>
      <c r="H140" s="274" t="s">
        <v>1235</v>
      </c>
      <c r="I140" s="274" t="s">
        <v>1543</v>
      </c>
      <c r="J140" s="127">
        <v>35</v>
      </c>
      <c r="M140">
        <v>2</v>
      </c>
    </row>
    <row r="141" spans="1:16">
      <c r="A141" s="140"/>
      <c r="B141" s="140" t="s">
        <v>3061</v>
      </c>
      <c r="C141" s="136" t="s">
        <v>3060</v>
      </c>
      <c r="D141" s="134" t="s">
        <v>314</v>
      </c>
      <c r="E141" s="137" t="s">
        <v>1236</v>
      </c>
      <c r="F141" s="134">
        <v>2190</v>
      </c>
      <c r="G141" s="300">
        <v>30</v>
      </c>
      <c r="H141" s="274" t="s">
        <v>1235</v>
      </c>
      <c r="I141" s="274" t="s">
        <v>1543</v>
      </c>
      <c r="J141" s="127">
        <v>5</v>
      </c>
    </row>
    <row r="142" spans="1:16">
      <c r="A142" s="140"/>
      <c r="B142" s="140" t="s">
        <v>3059</v>
      </c>
      <c r="C142" s="136" t="s">
        <v>3060</v>
      </c>
      <c r="D142" s="134" t="s">
        <v>314</v>
      </c>
      <c r="E142" s="276" t="s">
        <v>1532</v>
      </c>
      <c r="F142" s="134">
        <v>2190</v>
      </c>
      <c r="G142" s="300">
        <v>30</v>
      </c>
      <c r="H142" s="274" t="s">
        <v>1235</v>
      </c>
      <c r="I142" s="274" t="s">
        <v>1543</v>
      </c>
      <c r="J142" s="127">
        <v>25</v>
      </c>
    </row>
    <row r="143" spans="1:16">
      <c r="A143" s="140" t="s">
        <v>1530</v>
      </c>
      <c r="B143" s="140" t="s">
        <v>3346</v>
      </c>
      <c r="C143" s="136" t="s">
        <v>3345</v>
      </c>
      <c r="D143" s="277" t="s">
        <v>1271</v>
      </c>
      <c r="E143" s="137" t="s">
        <v>1236</v>
      </c>
      <c r="F143" s="137">
        <v>1825</v>
      </c>
      <c r="G143" s="300">
        <v>30</v>
      </c>
      <c r="H143" s="274" t="s">
        <v>1235</v>
      </c>
      <c r="I143" s="274" t="s">
        <v>1543</v>
      </c>
      <c r="J143" s="127">
        <v>41</v>
      </c>
    </row>
    <row r="144" spans="1:16">
      <c r="A144" s="140" t="s">
        <v>1541</v>
      </c>
      <c r="B144" s="140" t="s">
        <v>3347</v>
      </c>
      <c r="C144" s="136" t="s">
        <v>3345</v>
      </c>
      <c r="D144" s="277" t="s">
        <v>1271</v>
      </c>
      <c r="E144" s="276" t="s">
        <v>1532</v>
      </c>
      <c r="F144" s="137">
        <v>1825</v>
      </c>
      <c r="G144" s="300">
        <v>30</v>
      </c>
      <c r="H144" s="274" t="s">
        <v>1235</v>
      </c>
      <c r="I144" s="274" t="s">
        <v>1543</v>
      </c>
      <c r="J144" s="127">
        <v>42</v>
      </c>
    </row>
    <row r="145" spans="1:10">
      <c r="A145" s="124" t="s">
        <v>1280</v>
      </c>
      <c r="B145" s="140" t="s">
        <v>3348</v>
      </c>
      <c r="C145" s="136" t="s">
        <v>3345</v>
      </c>
      <c r="D145" s="134" t="s">
        <v>314</v>
      </c>
      <c r="E145" s="137" t="s">
        <v>1236</v>
      </c>
      <c r="F145" s="137">
        <v>1825</v>
      </c>
      <c r="G145" s="300">
        <v>30</v>
      </c>
      <c r="H145" s="274" t="s">
        <v>1235</v>
      </c>
      <c r="I145" s="274" t="s">
        <v>1543</v>
      </c>
      <c r="J145" s="127">
        <v>43</v>
      </c>
    </row>
    <row r="146" spans="1:10">
      <c r="A146" s="140" t="s">
        <v>1536</v>
      </c>
      <c r="B146" s="140" t="s">
        <v>3349</v>
      </c>
      <c r="C146" s="136" t="s">
        <v>3345</v>
      </c>
      <c r="D146" s="134" t="s">
        <v>314</v>
      </c>
      <c r="E146" s="276" t="s">
        <v>1532</v>
      </c>
      <c r="F146" s="137">
        <v>1825</v>
      </c>
      <c r="G146" s="300">
        <v>30</v>
      </c>
      <c r="H146" s="274" t="s">
        <v>1235</v>
      </c>
      <c r="I146" s="274" t="s">
        <v>1543</v>
      </c>
      <c r="J146" s="127">
        <v>44</v>
      </c>
    </row>
    <row r="147" spans="1:10">
      <c r="A147" s="140" t="s">
        <v>1530</v>
      </c>
      <c r="B147" s="140" t="s">
        <v>3351</v>
      </c>
      <c r="C147" s="136" t="s">
        <v>3350</v>
      </c>
      <c r="D147" s="277" t="s">
        <v>1271</v>
      </c>
      <c r="E147" s="137" t="s">
        <v>1236</v>
      </c>
      <c r="F147" s="137">
        <v>1825</v>
      </c>
      <c r="G147" s="300">
        <v>30</v>
      </c>
      <c r="H147" s="274" t="s">
        <v>1235</v>
      </c>
      <c r="I147" s="274" t="s">
        <v>1543</v>
      </c>
      <c r="J147" s="127">
        <v>45</v>
      </c>
    </row>
    <row r="148" spans="1:10">
      <c r="A148" s="140" t="s">
        <v>1541</v>
      </c>
      <c r="B148" s="140" t="s">
        <v>3352</v>
      </c>
      <c r="C148" s="136" t="s">
        <v>3350</v>
      </c>
      <c r="D148" s="277" t="s">
        <v>1271</v>
      </c>
      <c r="E148" s="276" t="s">
        <v>1532</v>
      </c>
      <c r="F148" s="137">
        <v>1825</v>
      </c>
      <c r="G148" s="300">
        <v>30</v>
      </c>
      <c r="H148" s="274" t="s">
        <v>1235</v>
      </c>
      <c r="I148" s="274" t="s">
        <v>1543</v>
      </c>
      <c r="J148" s="127">
        <v>46</v>
      </c>
    </row>
    <row r="149" spans="1:10">
      <c r="A149" s="124" t="s">
        <v>1280</v>
      </c>
      <c r="B149" s="140" t="s">
        <v>3353</v>
      </c>
      <c r="C149" s="136" t="s">
        <v>3350</v>
      </c>
      <c r="D149" s="134" t="s">
        <v>314</v>
      </c>
      <c r="E149" s="137" t="s">
        <v>1236</v>
      </c>
      <c r="F149" s="137">
        <v>1825</v>
      </c>
      <c r="G149" s="300">
        <v>30</v>
      </c>
      <c r="H149" s="274" t="s">
        <v>1235</v>
      </c>
      <c r="I149" s="274" t="s">
        <v>1543</v>
      </c>
      <c r="J149" s="127">
        <v>47</v>
      </c>
    </row>
    <row r="150" spans="1:10">
      <c r="A150" s="140" t="s">
        <v>1536</v>
      </c>
      <c r="B150" s="140" t="s">
        <v>3354</v>
      </c>
      <c r="C150" s="136" t="s">
        <v>3350</v>
      </c>
      <c r="D150" s="134" t="s">
        <v>314</v>
      </c>
      <c r="E150" s="276" t="s">
        <v>1532</v>
      </c>
      <c r="F150" s="137">
        <v>1825</v>
      </c>
      <c r="G150" s="300">
        <v>30</v>
      </c>
      <c r="H150" s="274" t="s">
        <v>1235</v>
      </c>
      <c r="I150" s="274" t="s">
        <v>1543</v>
      </c>
      <c r="J150" s="127">
        <v>48</v>
      </c>
    </row>
    <row r="151" spans="1:10">
      <c r="A151" s="140" t="s">
        <v>3360</v>
      </c>
      <c r="B151" s="140" t="s">
        <v>3355</v>
      </c>
      <c r="C151" s="136" t="s">
        <v>3359</v>
      </c>
      <c r="D151" s="277" t="s">
        <v>1271</v>
      </c>
      <c r="E151" s="137" t="s">
        <v>1236</v>
      </c>
      <c r="F151" s="137">
        <v>1825</v>
      </c>
      <c r="G151" s="300">
        <v>30</v>
      </c>
      <c r="H151" s="274" t="s">
        <v>1235</v>
      </c>
      <c r="I151" s="274" t="s">
        <v>1543</v>
      </c>
      <c r="J151" s="127">
        <v>49</v>
      </c>
    </row>
    <row r="152" spans="1:10">
      <c r="A152" s="140" t="s">
        <v>3347</v>
      </c>
      <c r="B152" s="140" t="s">
        <v>3356</v>
      </c>
      <c r="C152" s="136" t="s">
        <v>3359</v>
      </c>
      <c r="D152" s="277" t="s">
        <v>1271</v>
      </c>
      <c r="E152" s="276" t="s">
        <v>1532</v>
      </c>
      <c r="F152" s="137">
        <v>1825</v>
      </c>
      <c r="G152" s="300">
        <v>30</v>
      </c>
      <c r="H152" s="274" t="s">
        <v>1235</v>
      </c>
      <c r="I152" s="274" t="s">
        <v>1543</v>
      </c>
      <c r="J152" s="127">
        <v>50</v>
      </c>
    </row>
    <row r="153" spans="1:10">
      <c r="A153" s="140" t="s">
        <v>3348</v>
      </c>
      <c r="B153" s="140" t="s">
        <v>3357</v>
      </c>
      <c r="C153" s="136" t="s">
        <v>3359</v>
      </c>
      <c r="D153" s="134" t="s">
        <v>314</v>
      </c>
      <c r="E153" s="137" t="s">
        <v>1236</v>
      </c>
      <c r="F153" s="137">
        <v>1825</v>
      </c>
      <c r="G153" s="300">
        <v>30</v>
      </c>
      <c r="H153" s="274" t="s">
        <v>1235</v>
      </c>
      <c r="I153" s="274" t="s">
        <v>1543</v>
      </c>
      <c r="J153" s="127">
        <v>51</v>
      </c>
    </row>
    <row r="154" spans="1:10">
      <c r="A154" s="140" t="s">
        <v>3349</v>
      </c>
      <c r="B154" s="140" t="s">
        <v>3358</v>
      </c>
      <c r="C154" s="136" t="s">
        <v>3359</v>
      </c>
      <c r="D154" s="134" t="s">
        <v>314</v>
      </c>
      <c r="E154" s="276" t="s">
        <v>1532</v>
      </c>
      <c r="F154" s="137">
        <v>1825</v>
      </c>
      <c r="G154" s="300">
        <v>30</v>
      </c>
      <c r="H154" s="274" t="s">
        <v>1235</v>
      </c>
      <c r="I154" s="274" t="s">
        <v>1543</v>
      </c>
      <c r="J154" s="127">
        <v>52</v>
      </c>
    </row>
    <row r="155" spans="1:10">
      <c r="A155" s="140" t="s">
        <v>3346</v>
      </c>
      <c r="B155" s="79" t="s">
        <v>3396</v>
      </c>
      <c r="C155" s="136" t="s">
        <v>3400</v>
      </c>
      <c r="D155" s="277" t="s">
        <v>1271</v>
      </c>
      <c r="E155" s="137" t="s">
        <v>1236</v>
      </c>
      <c r="F155" s="134">
        <v>2190</v>
      </c>
      <c r="G155" s="304">
        <v>180</v>
      </c>
      <c r="H155" s="274" t="s">
        <v>1235</v>
      </c>
      <c r="I155" s="274" t="s">
        <v>1543</v>
      </c>
      <c r="J155" s="307">
        <v>53</v>
      </c>
    </row>
    <row r="156" spans="1:10">
      <c r="A156" s="140" t="s">
        <v>3347</v>
      </c>
      <c r="B156" s="79" t="s">
        <v>3397</v>
      </c>
      <c r="C156" s="136" t="s">
        <v>3400</v>
      </c>
      <c r="D156" s="277" t="s">
        <v>1271</v>
      </c>
      <c r="E156" s="276" t="s">
        <v>1532</v>
      </c>
      <c r="F156" s="134">
        <v>2190</v>
      </c>
      <c r="G156" s="304">
        <v>180</v>
      </c>
      <c r="H156" s="274" t="s">
        <v>1235</v>
      </c>
      <c r="I156" s="274" t="s">
        <v>1543</v>
      </c>
      <c r="J156" s="307">
        <v>54</v>
      </c>
    </row>
    <row r="157" spans="1:10">
      <c r="A157" s="140" t="s">
        <v>3348</v>
      </c>
      <c r="B157" s="79" t="s">
        <v>3398</v>
      </c>
      <c r="C157" s="136" t="s">
        <v>3400</v>
      </c>
      <c r="D157" s="134" t="s">
        <v>314</v>
      </c>
      <c r="E157" s="137" t="s">
        <v>1236</v>
      </c>
      <c r="F157" s="134">
        <v>2190</v>
      </c>
      <c r="G157" s="304">
        <v>180</v>
      </c>
      <c r="H157" s="274" t="s">
        <v>1235</v>
      </c>
      <c r="I157" s="274" t="s">
        <v>1543</v>
      </c>
      <c r="J157" s="307">
        <v>55</v>
      </c>
    </row>
    <row r="158" spans="1:10">
      <c r="A158" s="140" t="s">
        <v>3349</v>
      </c>
      <c r="B158" s="79" t="s">
        <v>3399</v>
      </c>
      <c r="C158" s="136" t="s">
        <v>3400</v>
      </c>
      <c r="D158" s="134" t="s">
        <v>314</v>
      </c>
      <c r="E158" s="276" t="s">
        <v>1532</v>
      </c>
      <c r="F158" s="134">
        <v>2190</v>
      </c>
      <c r="G158" s="304">
        <v>180</v>
      </c>
      <c r="H158" s="274" t="s">
        <v>1235</v>
      </c>
      <c r="I158" s="274" t="s">
        <v>1543</v>
      </c>
      <c r="J158" s="307">
        <v>56</v>
      </c>
    </row>
    <row r="159" spans="1:10">
      <c r="A159" s="140" t="s">
        <v>3355</v>
      </c>
      <c r="B159" s="79" t="s">
        <v>3419</v>
      </c>
      <c r="C159" s="136" t="s">
        <v>3423</v>
      </c>
      <c r="D159" s="277" t="s">
        <v>1271</v>
      </c>
      <c r="E159" s="137" t="s">
        <v>1236</v>
      </c>
      <c r="F159" s="134">
        <v>1825</v>
      </c>
      <c r="G159" s="304">
        <v>180</v>
      </c>
      <c r="H159" s="274" t="s">
        <v>1235</v>
      </c>
      <c r="I159" s="274" t="s">
        <v>1543</v>
      </c>
      <c r="J159" s="307">
        <v>57</v>
      </c>
    </row>
    <row r="160" spans="1:10">
      <c r="A160" s="140" t="s">
        <v>3356</v>
      </c>
      <c r="B160" s="79" t="s">
        <v>3420</v>
      </c>
      <c r="C160" s="136" t="s">
        <v>3423</v>
      </c>
      <c r="D160" s="277" t="s">
        <v>1271</v>
      </c>
      <c r="E160" s="276" t="s">
        <v>1532</v>
      </c>
      <c r="F160" s="134">
        <v>1825</v>
      </c>
      <c r="G160" s="304">
        <v>180</v>
      </c>
      <c r="H160" s="274" t="s">
        <v>1235</v>
      </c>
      <c r="I160" s="274" t="s">
        <v>1543</v>
      </c>
      <c r="J160" s="307">
        <v>58</v>
      </c>
    </row>
    <row r="161" spans="1:10">
      <c r="A161" s="140" t="s">
        <v>3357</v>
      </c>
      <c r="B161" s="79" t="s">
        <v>3421</v>
      </c>
      <c r="C161" s="136" t="s">
        <v>3423</v>
      </c>
      <c r="D161" s="134" t="s">
        <v>314</v>
      </c>
      <c r="E161" s="137" t="s">
        <v>1236</v>
      </c>
      <c r="F161" s="134">
        <v>1825</v>
      </c>
      <c r="G161" s="304">
        <v>180</v>
      </c>
      <c r="H161" s="274" t="s">
        <v>1235</v>
      </c>
      <c r="I161" s="274" t="s">
        <v>1543</v>
      </c>
      <c r="J161" s="307">
        <v>59</v>
      </c>
    </row>
    <row r="162" spans="1:10">
      <c r="A162" s="140" t="s">
        <v>3358</v>
      </c>
      <c r="B162" s="79" t="s">
        <v>3422</v>
      </c>
      <c r="C162" s="136" t="s">
        <v>3423</v>
      </c>
      <c r="D162" s="134" t="s">
        <v>314</v>
      </c>
      <c r="E162" s="276" t="s">
        <v>1532</v>
      </c>
      <c r="F162" s="134">
        <v>1825</v>
      </c>
      <c r="G162" s="304">
        <v>180</v>
      </c>
      <c r="H162" s="274" t="s">
        <v>1235</v>
      </c>
      <c r="I162" s="274" t="s">
        <v>1543</v>
      </c>
      <c r="J162" s="307">
        <v>60</v>
      </c>
    </row>
    <row r="163" spans="1:10">
      <c r="A163" s="140" t="s">
        <v>3057</v>
      </c>
      <c r="B163" s="79" t="s">
        <v>3428</v>
      </c>
      <c r="C163" s="136" t="s">
        <v>3431</v>
      </c>
      <c r="D163" s="277" t="s">
        <v>1271</v>
      </c>
      <c r="E163" s="137" t="s">
        <v>1236</v>
      </c>
      <c r="F163" s="134">
        <v>2190</v>
      </c>
      <c r="G163" s="304">
        <v>180</v>
      </c>
      <c r="H163" s="274" t="s">
        <v>1235</v>
      </c>
      <c r="I163" s="274" t="s">
        <v>1543</v>
      </c>
      <c r="J163" s="307">
        <v>61</v>
      </c>
    </row>
    <row r="164" spans="1:10">
      <c r="A164" s="140" t="s">
        <v>3058</v>
      </c>
      <c r="B164" s="79" t="s">
        <v>3436</v>
      </c>
      <c r="C164" s="136" t="s">
        <v>3431</v>
      </c>
      <c r="D164" s="277" t="s">
        <v>1271</v>
      </c>
      <c r="E164" s="276" t="s">
        <v>1532</v>
      </c>
      <c r="F164" s="134">
        <v>2190</v>
      </c>
      <c r="G164" s="304">
        <v>180</v>
      </c>
      <c r="H164" s="274" t="s">
        <v>1235</v>
      </c>
      <c r="I164" s="274" t="s">
        <v>1543</v>
      </c>
      <c r="J164" s="307">
        <v>62</v>
      </c>
    </row>
    <row r="165" spans="1:10">
      <c r="A165" s="140" t="s">
        <v>3061</v>
      </c>
      <c r="B165" s="79" t="s">
        <v>3429</v>
      </c>
      <c r="C165" s="136" t="s">
        <v>3431</v>
      </c>
      <c r="D165" s="134" t="s">
        <v>314</v>
      </c>
      <c r="E165" s="137" t="s">
        <v>1236</v>
      </c>
      <c r="F165" s="134">
        <v>2190</v>
      </c>
      <c r="G165" s="304">
        <v>180</v>
      </c>
      <c r="H165" s="274" t="s">
        <v>1235</v>
      </c>
      <c r="I165" s="274" t="s">
        <v>1543</v>
      </c>
      <c r="J165" s="307">
        <v>63</v>
      </c>
    </row>
    <row r="166" spans="1:10">
      <c r="A166" s="140" t="s">
        <v>3059</v>
      </c>
      <c r="B166" s="79" t="s">
        <v>3430</v>
      </c>
      <c r="C166" s="136" t="s">
        <v>3431</v>
      </c>
      <c r="D166" s="134" t="s">
        <v>314</v>
      </c>
      <c r="E166" s="276" t="s">
        <v>1532</v>
      </c>
      <c r="F166" s="134">
        <v>2190</v>
      </c>
      <c r="G166" s="304">
        <v>180</v>
      </c>
      <c r="H166" s="274" t="s">
        <v>1235</v>
      </c>
      <c r="I166" s="274" t="s">
        <v>1543</v>
      </c>
      <c r="J166" s="307">
        <v>64</v>
      </c>
    </row>
    <row r="167" spans="1:10">
      <c r="A167" s="79"/>
      <c r="B167" s="79"/>
      <c r="C167" s="302"/>
      <c r="D167" s="78"/>
      <c r="E167" s="197"/>
      <c r="F167" s="303"/>
      <c r="G167" s="304"/>
      <c r="H167" s="305"/>
      <c r="I167" s="305"/>
      <c r="J167" s="306"/>
    </row>
    <row r="168" spans="1:10">
      <c r="A168" s="79"/>
      <c r="B168" s="79"/>
      <c r="C168" s="302"/>
      <c r="D168" s="78"/>
      <c r="E168" s="197"/>
      <c r="F168" s="303"/>
      <c r="G168" s="304"/>
      <c r="H168" s="305"/>
      <c r="I168" s="305"/>
      <c r="J168" s="306"/>
    </row>
    <row r="170" spans="1:10">
      <c r="A170" s="281" t="s">
        <v>1540</v>
      </c>
      <c r="B170" s="281" t="s">
        <v>3148</v>
      </c>
      <c r="C170" s="282" t="s">
        <v>1231</v>
      </c>
      <c r="D170" s="283" t="s">
        <v>314</v>
      </c>
      <c r="E170" s="284" t="s">
        <v>1532</v>
      </c>
      <c r="F170" s="283">
        <v>9999</v>
      </c>
      <c r="G170" s="285">
        <v>30</v>
      </c>
      <c r="H170" s="285" t="s">
        <v>1235</v>
      </c>
      <c r="I170" s="285" t="s">
        <v>1543</v>
      </c>
      <c r="J170" s="127">
        <v>41</v>
      </c>
    </row>
    <row r="171" spans="1:10">
      <c r="A171" s="281" t="s">
        <v>1540</v>
      </c>
      <c r="B171" s="281" t="s">
        <v>3149</v>
      </c>
      <c r="C171" s="282" t="s">
        <v>1231</v>
      </c>
      <c r="D171" s="283" t="s">
        <v>314</v>
      </c>
      <c r="E171" s="284" t="s">
        <v>3150</v>
      </c>
      <c r="F171" s="283">
        <v>9999</v>
      </c>
      <c r="G171" s="285">
        <v>30</v>
      </c>
      <c r="H171" s="285" t="s">
        <v>1235</v>
      </c>
      <c r="I171" s="285" t="s">
        <v>1543</v>
      </c>
      <c r="J171" s="127">
        <v>42</v>
      </c>
    </row>
    <row r="172" spans="1:10">
      <c r="A172" s="281" t="s">
        <v>1540</v>
      </c>
      <c r="B172" s="281" t="s">
        <v>3151</v>
      </c>
      <c r="C172" s="282" t="s">
        <v>1262</v>
      </c>
      <c r="D172" s="283" t="s">
        <v>314</v>
      </c>
      <c r="E172" s="284" t="s">
        <v>1532</v>
      </c>
      <c r="F172" s="283">
        <v>9999</v>
      </c>
      <c r="G172" s="285">
        <v>30</v>
      </c>
      <c r="H172" s="285" t="s">
        <v>1235</v>
      </c>
      <c r="I172" s="285" t="s">
        <v>1543</v>
      </c>
      <c r="J172" s="127">
        <v>43</v>
      </c>
    </row>
    <row r="174" spans="1:10">
      <c r="A174" t="s">
        <v>3063</v>
      </c>
    </row>
    <row r="175" spans="1:10">
      <c r="A175" t="s">
        <v>3064</v>
      </c>
      <c r="I175" s="291"/>
    </row>
    <row r="176" spans="1:10">
      <c r="A176" t="s">
        <v>3065</v>
      </c>
    </row>
    <row r="177" spans="1:10">
      <c r="A177" t="s">
        <v>3413</v>
      </c>
    </row>
    <row r="178" spans="1:10">
      <c r="A178" t="s">
        <v>3066</v>
      </c>
    </row>
    <row r="179" spans="1:10">
      <c r="A179" t="s">
        <v>3067</v>
      </c>
    </row>
    <row r="180" spans="1:10">
      <c r="A180" t="s">
        <v>3068</v>
      </c>
    </row>
    <row r="181" spans="1:10">
      <c r="A181" t="s">
        <v>3069</v>
      </c>
    </row>
    <row r="182" spans="1:10">
      <c r="A182" t="s">
        <v>3070</v>
      </c>
    </row>
    <row r="183" spans="1:10">
      <c r="A183" t="s">
        <v>3071</v>
      </c>
      <c r="J183" s="72">
        <f>365*6</f>
        <v>2190</v>
      </c>
    </row>
    <row r="184" spans="1:10">
      <c r="A184" t="s">
        <v>3072</v>
      </c>
    </row>
    <row r="185" spans="1:10">
      <c r="A185" t="s">
        <v>3073</v>
      </c>
    </row>
    <row r="186" spans="1:10">
      <c r="A186" t="s">
        <v>3074</v>
      </c>
    </row>
    <row r="187" spans="1:10">
      <c r="A187" t="s">
        <v>3075</v>
      </c>
    </row>
    <row r="188" spans="1:10">
      <c r="A188" t="s">
        <v>3076</v>
      </c>
    </row>
    <row r="189" spans="1:10">
      <c r="A189" t="s">
        <v>3077</v>
      </c>
    </row>
    <row r="190" spans="1:10">
      <c r="A190" t="s">
        <v>3078</v>
      </c>
    </row>
    <row r="191" spans="1:10">
      <c r="A191" t="s">
        <v>3079</v>
      </c>
    </row>
    <row r="192" spans="1:10">
      <c r="A192" t="s">
        <v>3080</v>
      </c>
    </row>
    <row r="193" spans="1:1">
      <c r="A193" t="s">
        <v>3081</v>
      </c>
    </row>
    <row r="194" spans="1:1">
      <c r="A194" t="s">
        <v>3082</v>
      </c>
    </row>
    <row r="195" spans="1:1">
      <c r="A195" t="s">
        <v>3083</v>
      </c>
    </row>
    <row r="196" spans="1:1">
      <c r="A196" t="s">
        <v>3084</v>
      </c>
    </row>
    <row r="197" spans="1:1">
      <c r="A197" t="s">
        <v>3085</v>
      </c>
    </row>
    <row r="198" spans="1:1">
      <c r="A198" t="s">
        <v>3086</v>
      </c>
    </row>
    <row r="199" spans="1:1">
      <c r="A199" t="s">
        <v>3087</v>
      </c>
    </row>
    <row r="200" spans="1:1">
      <c r="A200" t="s">
        <v>3088</v>
      </c>
    </row>
    <row r="201" spans="1:1">
      <c r="A201" t="s">
        <v>3089</v>
      </c>
    </row>
    <row r="202" spans="1:1">
      <c r="A202" t="s">
        <v>3090</v>
      </c>
    </row>
    <row r="203" spans="1:1">
      <c r="A203" t="s">
        <v>3091</v>
      </c>
    </row>
    <row r="204" spans="1:1">
      <c r="A204" t="s">
        <v>3092</v>
      </c>
    </row>
    <row r="205" spans="1:1">
      <c r="A205" t="s">
        <v>3093</v>
      </c>
    </row>
    <row r="206" spans="1:1">
      <c r="A206" t="s">
        <v>3094</v>
      </c>
    </row>
    <row r="207" spans="1:1">
      <c r="A207" t="s">
        <v>3095</v>
      </c>
    </row>
    <row r="208" spans="1:1">
      <c r="A208" t="s">
        <v>3096</v>
      </c>
    </row>
    <row r="209" spans="1:1">
      <c r="A209" t="s">
        <v>3097</v>
      </c>
    </row>
    <row r="210" spans="1:1">
      <c r="A210" t="s">
        <v>3098</v>
      </c>
    </row>
    <row r="211" spans="1:1">
      <c r="A211" t="s">
        <v>3099</v>
      </c>
    </row>
    <row r="212" spans="1:1">
      <c r="A212" t="s">
        <v>3100</v>
      </c>
    </row>
    <row r="213" spans="1:1">
      <c r="A213" t="s">
        <v>3101</v>
      </c>
    </row>
    <row r="214" spans="1:1">
      <c r="A214" t="s">
        <v>3361</v>
      </c>
    </row>
    <row r="215" spans="1:1">
      <c r="A215" t="s">
        <v>3362</v>
      </c>
    </row>
    <row r="216" spans="1:1">
      <c r="A216" t="s">
        <v>3363</v>
      </c>
    </row>
    <row r="217" spans="1:1">
      <c r="A217" t="s">
        <v>3364</v>
      </c>
    </row>
    <row r="218" spans="1:1">
      <c r="A218" t="s">
        <v>3365</v>
      </c>
    </row>
    <row r="219" spans="1:1">
      <c r="A219" t="s">
        <v>3366</v>
      </c>
    </row>
    <row r="220" spans="1:1">
      <c r="A220" t="s">
        <v>3367</v>
      </c>
    </row>
    <row r="221" spans="1:1">
      <c r="A221" t="s">
        <v>3368</v>
      </c>
    </row>
    <row r="222" spans="1:1">
      <c r="A222" t="s">
        <v>3369</v>
      </c>
    </row>
    <row r="223" spans="1:1">
      <c r="A223" t="s">
        <v>3370</v>
      </c>
    </row>
    <row r="224" spans="1:1">
      <c r="A224" t="s">
        <v>3371</v>
      </c>
    </row>
    <row r="225" spans="1:1">
      <c r="A225" t="s">
        <v>3372</v>
      </c>
    </row>
    <row r="226" spans="1:1">
      <c r="A226" t="s">
        <v>3415</v>
      </c>
    </row>
    <row r="227" spans="1:1">
      <c r="A227" t="s">
        <v>3416</v>
      </c>
    </row>
    <row r="228" spans="1:1">
      <c r="A228" t="s">
        <v>3417</v>
      </c>
    </row>
    <row r="229" spans="1:1">
      <c r="A229" t="s">
        <v>3418</v>
      </c>
    </row>
    <row r="230" spans="1:1">
      <c r="A230" t="s">
        <v>3424</v>
      </c>
    </row>
    <row r="231" spans="1:1">
      <c r="A231" t="s">
        <v>3425</v>
      </c>
    </row>
    <row r="232" spans="1:1">
      <c r="A232" t="s">
        <v>3426</v>
      </c>
    </row>
    <row r="233" spans="1:1">
      <c r="A233" t="s">
        <v>3427</v>
      </c>
    </row>
    <row r="234" spans="1:1">
      <c r="A234" t="s">
        <v>3432</v>
      </c>
    </row>
    <row r="235" spans="1:1">
      <c r="A235" t="s">
        <v>3433</v>
      </c>
    </row>
    <row r="236" spans="1:1">
      <c r="A236" t="s">
        <v>3434</v>
      </c>
    </row>
    <row r="237" spans="1:1">
      <c r="A237" t="s">
        <v>3435</v>
      </c>
    </row>
  </sheetData>
  <autoFilter ref="A102:J158"/>
  <sortState ref="A203:J266">
    <sortCondition ref="B202"/>
  </sortState>
  <phoneticPr fontId="2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43" sqref="B43"/>
    </sheetView>
  </sheetViews>
  <sheetFormatPr defaultRowHeight="14.25"/>
  <cols>
    <col min="1" max="1" width="37.75" customWidth="1"/>
    <col min="2" max="2" width="79.375" customWidth="1"/>
  </cols>
  <sheetData>
    <row r="1" spans="1:1">
      <c r="A1" s="131" t="s">
        <v>1262</v>
      </c>
    </row>
    <row r="2" spans="1:1">
      <c r="A2" s="136" t="s">
        <v>3400</v>
      </c>
    </row>
    <row r="3" spans="1:1">
      <c r="A3" s="131" t="s">
        <v>1232</v>
      </c>
    </row>
    <row r="4" spans="1:1">
      <c r="A4" s="131" t="s">
        <v>1259</v>
      </c>
    </row>
    <row r="5" spans="1:1">
      <c r="A5" s="129" t="s">
        <v>1231</v>
      </c>
    </row>
    <row r="6" spans="1:1">
      <c r="A6" s="136" t="s">
        <v>3060</v>
      </c>
    </row>
    <row r="7" spans="1:1">
      <c r="A7" s="129" t="s">
        <v>1282</v>
      </c>
    </row>
    <row r="8" spans="1:1">
      <c r="A8" s="136" t="s">
        <v>3350</v>
      </c>
    </row>
    <row r="9" spans="1:1">
      <c r="A9" s="131" t="s">
        <v>1279</v>
      </c>
    </row>
    <row r="10" spans="1:1">
      <c r="A10" s="136" t="s">
        <v>3345</v>
      </c>
    </row>
    <row r="11" spans="1:1">
      <c r="A11" s="131" t="s">
        <v>1152</v>
      </c>
    </row>
    <row r="12" spans="1:1">
      <c r="A12" s="143" t="s">
        <v>1266</v>
      </c>
    </row>
    <row r="13" spans="1:1">
      <c r="A13" s="136" t="s">
        <v>3359</v>
      </c>
    </row>
    <row r="14" spans="1:1">
      <c r="A14" s="136" t="s">
        <v>3052</v>
      </c>
    </row>
    <row r="43" spans="2:2">
      <c r="B43">
        <f>384*53/3</f>
        <v>6784</v>
      </c>
    </row>
  </sheetData>
  <sortState ref="A1:A56">
    <sortCondition ref="A1"/>
  </sortState>
  <phoneticPr fontId="2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Q92"/>
  <sheetViews>
    <sheetView zoomScaleNormal="100" workbookViewId="0">
      <selection activeCell="C90" sqref="C90"/>
    </sheetView>
  </sheetViews>
  <sheetFormatPr defaultColWidth="2.625" defaultRowHeight="14.25"/>
  <cols>
    <col min="4" max="4" width="4.875" bestFit="1" customWidth="1"/>
    <col min="5" max="10" width="3.75" bestFit="1" customWidth="1"/>
    <col min="11" max="11" width="4.875" bestFit="1" customWidth="1"/>
    <col min="12" max="13" width="3.75" bestFit="1" customWidth="1"/>
    <col min="14" max="15" width="3.75" customWidth="1"/>
    <col min="18" max="18" width="4.875" bestFit="1" customWidth="1"/>
    <col min="19" max="24" width="3.75" bestFit="1" customWidth="1"/>
    <col min="25" max="25" width="4.875" bestFit="1" customWidth="1"/>
    <col min="26" max="26" width="3.75" bestFit="1" customWidth="1"/>
    <col min="27" max="27" width="3.75" customWidth="1"/>
    <col min="28" max="30" width="3.75" bestFit="1" customWidth="1"/>
    <col min="37" max="39" width="3.75" bestFit="1" customWidth="1"/>
  </cols>
  <sheetData>
    <row r="1" spans="2:277">
      <c r="B1" s="5" t="s">
        <v>1444</v>
      </c>
      <c r="P1" s="5" t="s">
        <v>1444</v>
      </c>
    </row>
    <row r="2" spans="2:277">
      <c r="D2">
        <v>24</v>
      </c>
      <c r="E2">
        <v>23</v>
      </c>
      <c r="F2">
        <v>22</v>
      </c>
      <c r="G2">
        <v>21</v>
      </c>
      <c r="H2">
        <v>20</v>
      </c>
      <c r="I2">
        <v>19</v>
      </c>
      <c r="J2">
        <v>18</v>
      </c>
      <c r="K2">
        <v>17</v>
      </c>
      <c r="L2">
        <v>16</v>
      </c>
      <c r="M2">
        <v>15</v>
      </c>
      <c r="R2">
        <v>24</v>
      </c>
      <c r="S2">
        <v>23</v>
      </c>
      <c r="T2">
        <v>22</v>
      </c>
      <c r="U2">
        <v>21</v>
      </c>
      <c r="V2">
        <v>20</v>
      </c>
      <c r="W2">
        <v>19</v>
      </c>
      <c r="X2">
        <v>18</v>
      </c>
      <c r="Y2">
        <v>17</v>
      </c>
      <c r="Z2">
        <v>14</v>
      </c>
      <c r="AB2">
        <v>12</v>
      </c>
      <c r="AC2">
        <v>11</v>
      </c>
      <c r="AD2">
        <v>10</v>
      </c>
      <c r="AE2">
        <v>9</v>
      </c>
      <c r="AF2">
        <v>8</v>
      </c>
      <c r="AG2">
        <v>7</v>
      </c>
      <c r="AH2">
        <v>6</v>
      </c>
      <c r="AI2">
        <v>5</v>
      </c>
      <c r="AJ2">
        <v>4</v>
      </c>
      <c r="AK2">
        <v>3</v>
      </c>
      <c r="AL2">
        <v>2</v>
      </c>
      <c r="AM2">
        <v>1</v>
      </c>
    </row>
    <row r="3" spans="2:277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0</v>
      </c>
      <c r="R3">
        <v>1</v>
      </c>
      <c r="S3">
        <v>2</v>
      </c>
      <c r="T3">
        <v>3</v>
      </c>
      <c r="U3">
        <v>4</v>
      </c>
      <c r="V3">
        <v>5</v>
      </c>
      <c r="W3">
        <v>6</v>
      </c>
      <c r="X3">
        <v>7</v>
      </c>
      <c r="Y3">
        <v>8</v>
      </c>
      <c r="Z3">
        <v>11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</row>
    <row r="4" spans="2:277">
      <c r="AH4" s="25"/>
      <c r="AI4" s="25"/>
      <c r="AJ4" s="25"/>
      <c r="AK4" s="25"/>
      <c r="AL4" s="25"/>
      <c r="AM4" s="25"/>
      <c r="AN4" t="s">
        <v>1443</v>
      </c>
      <c r="AY4" t="s">
        <v>1441</v>
      </c>
    </row>
    <row r="5" spans="2:277"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t="s">
        <v>1442</v>
      </c>
      <c r="AY5" t="s">
        <v>1441</v>
      </c>
    </row>
    <row r="6" spans="2:277">
      <c r="AK6" s="25"/>
      <c r="AL6" s="25"/>
      <c r="AM6" s="25"/>
      <c r="AN6" t="s">
        <v>1440</v>
      </c>
      <c r="AY6" t="s">
        <v>1434</v>
      </c>
    </row>
    <row r="7" spans="2:277"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t="s">
        <v>1439</v>
      </c>
      <c r="AY7" t="s">
        <v>1434</v>
      </c>
    </row>
    <row r="8" spans="2:277">
      <c r="AB8" s="71"/>
      <c r="AC8" s="71"/>
      <c r="AD8" s="71"/>
      <c r="AE8" s="71"/>
      <c r="AF8" s="71"/>
      <c r="AG8" s="71"/>
      <c r="AH8" s="70"/>
      <c r="AI8" s="70"/>
      <c r="AJ8" s="70"/>
      <c r="AK8" s="25"/>
      <c r="AL8" s="25"/>
      <c r="AM8" s="25"/>
      <c r="AN8" t="s">
        <v>1438</v>
      </c>
      <c r="AY8" t="s">
        <v>1434</v>
      </c>
    </row>
    <row r="9" spans="2:277"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t="s">
        <v>1437</v>
      </c>
      <c r="AY9" t="s">
        <v>1436</v>
      </c>
    </row>
    <row r="10" spans="2:277">
      <c r="AB10" s="70"/>
      <c r="AC10" s="70"/>
      <c r="AD10" s="70"/>
      <c r="AE10" s="70"/>
      <c r="AF10" s="70"/>
      <c r="AG10" s="70"/>
      <c r="AH10" s="69"/>
      <c r="AI10" s="69"/>
      <c r="AJ10" s="69"/>
      <c r="AK10" s="69"/>
      <c r="AL10" s="69"/>
      <c r="AM10" s="69"/>
      <c r="AN10" t="s">
        <v>1435</v>
      </c>
      <c r="AY10" t="s">
        <v>1434</v>
      </c>
    </row>
    <row r="11" spans="2:277">
      <c r="B11" t="s">
        <v>1433</v>
      </c>
      <c r="BJ11" s="298" t="s">
        <v>3332</v>
      </c>
    </row>
    <row r="12" spans="2:277">
      <c r="B12" s="2" t="s">
        <v>3228</v>
      </c>
      <c r="K12" s="2" t="s">
        <v>3229</v>
      </c>
      <c r="V12" s="2" t="s">
        <v>3337</v>
      </c>
      <c r="BJ12" s="299" t="s">
        <v>3230</v>
      </c>
      <c r="JE12" s="68" t="s">
        <v>1432</v>
      </c>
      <c r="JF12" s="68"/>
      <c r="JG12" s="68"/>
      <c r="JH12" s="68"/>
      <c r="JI12" s="68"/>
      <c r="JJ12" s="68"/>
      <c r="JK12" s="68"/>
      <c r="JL12" s="68"/>
      <c r="JM12" s="68"/>
      <c r="JN12" s="68"/>
      <c r="JO12" s="68"/>
      <c r="JP12" s="68"/>
      <c r="JQ12" s="68"/>
    </row>
    <row r="13" spans="2:277">
      <c r="B13" t="s">
        <v>3223</v>
      </c>
      <c r="K13" t="s">
        <v>3227</v>
      </c>
      <c r="N13" s="2"/>
      <c r="V13" t="s">
        <v>3338</v>
      </c>
      <c r="Z13" s="2"/>
      <c r="BJ13" s="299" t="s">
        <v>3206</v>
      </c>
    </row>
    <row r="14" spans="2:277">
      <c r="B14" t="s">
        <v>3206</v>
      </c>
      <c r="K14" t="s">
        <v>3206</v>
      </c>
      <c r="V14" t="s">
        <v>3335</v>
      </c>
      <c r="BJ14" s="299" t="s">
        <v>3207</v>
      </c>
    </row>
    <row r="15" spans="2:277">
      <c r="B15" t="s">
        <v>3207</v>
      </c>
      <c r="K15" t="s">
        <v>3207</v>
      </c>
      <c r="V15" t="s">
        <v>3206</v>
      </c>
      <c r="BJ15" s="299" t="s">
        <v>3208</v>
      </c>
    </row>
    <row r="16" spans="2:277">
      <c r="B16" t="s">
        <v>3208</v>
      </c>
      <c r="K16" t="s">
        <v>3208</v>
      </c>
      <c r="V16" t="s">
        <v>3207</v>
      </c>
      <c r="BJ16" s="299" t="s">
        <v>3209</v>
      </c>
    </row>
    <row r="17" spans="2:74">
      <c r="B17" t="s">
        <v>3209</v>
      </c>
      <c r="K17" t="s">
        <v>3209</v>
      </c>
      <c r="V17" t="s">
        <v>3208</v>
      </c>
      <c r="BJ17" s="299" t="s">
        <v>3210</v>
      </c>
    </row>
    <row r="18" spans="2:74">
      <c r="B18" t="s">
        <v>3210</v>
      </c>
      <c r="K18" t="s">
        <v>3210</v>
      </c>
      <c r="V18" t="s">
        <v>3209</v>
      </c>
      <c r="BJ18" s="299" t="s">
        <v>3211</v>
      </c>
    </row>
    <row r="19" spans="2:74">
      <c r="B19" t="s">
        <v>3211</v>
      </c>
      <c r="K19" t="s">
        <v>3211</v>
      </c>
      <c r="V19" t="s">
        <v>3210</v>
      </c>
      <c r="BJ19" s="299" t="s">
        <v>3231</v>
      </c>
    </row>
    <row r="20" spans="2:74">
      <c r="B20" t="s">
        <v>3212</v>
      </c>
      <c r="K20" t="s">
        <v>3224</v>
      </c>
      <c r="V20" t="s">
        <v>3282</v>
      </c>
      <c r="BJ20" s="299" t="s">
        <v>3232</v>
      </c>
    </row>
    <row r="21" spans="2:74">
      <c r="B21" t="s">
        <v>3213</v>
      </c>
      <c r="K21" t="s">
        <v>3212</v>
      </c>
      <c r="V21" t="s">
        <v>3224</v>
      </c>
      <c r="BJ21" s="299" t="s">
        <v>3233</v>
      </c>
    </row>
    <row r="22" spans="2:74">
      <c r="B22" t="s">
        <v>3214</v>
      </c>
      <c r="K22" t="s">
        <v>3213</v>
      </c>
      <c r="V22" t="s">
        <v>3212</v>
      </c>
      <c r="BJ22" s="299" t="s">
        <v>3234</v>
      </c>
    </row>
    <row r="23" spans="2:74">
      <c r="B23" t="s">
        <v>3215</v>
      </c>
      <c r="K23" t="s">
        <v>3214</v>
      </c>
      <c r="V23" t="s">
        <v>3213</v>
      </c>
      <c r="BJ23" s="299" t="s">
        <v>3235</v>
      </c>
    </row>
    <row r="24" spans="2:74">
      <c r="B24" t="s">
        <v>3216</v>
      </c>
      <c r="K24" t="s">
        <v>3215</v>
      </c>
      <c r="V24" t="s">
        <v>3214</v>
      </c>
      <c r="BJ24" s="299" t="s">
        <v>3221</v>
      </c>
    </row>
    <row r="25" spans="2:74">
      <c r="B25" t="s">
        <v>3217</v>
      </c>
      <c r="K25" t="s">
        <v>3225</v>
      </c>
      <c r="V25" t="s">
        <v>3215</v>
      </c>
      <c r="BJ25" s="299" t="s">
        <v>3222</v>
      </c>
    </row>
    <row r="26" spans="2:74">
      <c r="B26" t="s">
        <v>3218</v>
      </c>
      <c r="K26" t="s">
        <v>3217</v>
      </c>
      <c r="V26" t="s">
        <v>3225</v>
      </c>
    </row>
    <row r="27" spans="2:74">
      <c r="B27" t="s">
        <v>3219</v>
      </c>
      <c r="K27" t="s">
        <v>3218</v>
      </c>
      <c r="V27" t="s">
        <v>3217</v>
      </c>
    </row>
    <row r="28" spans="2:74">
      <c r="B28" t="s">
        <v>3220</v>
      </c>
      <c r="K28" t="s">
        <v>3226</v>
      </c>
      <c r="V28" t="s">
        <v>3218</v>
      </c>
    </row>
    <row r="29" spans="2:74">
      <c r="B29" t="s">
        <v>3280</v>
      </c>
      <c r="K29" t="s">
        <v>3221</v>
      </c>
      <c r="V29" t="s">
        <v>3226</v>
      </c>
      <c r="X29" t="e">
        <f>-- 평균수익금</f>
        <v>#NAME?</v>
      </c>
      <c r="BJ29" s="40" t="s">
        <v>3244</v>
      </c>
      <c r="BK29" s="280"/>
      <c r="BL29" s="280"/>
      <c r="BM29" s="280"/>
      <c r="BN29" s="280"/>
      <c r="BO29" s="280"/>
      <c r="BP29" s="280"/>
      <c r="BQ29" s="280"/>
      <c r="BR29" s="280"/>
      <c r="BS29" s="40" t="s">
        <v>3333</v>
      </c>
      <c r="BT29" s="280"/>
      <c r="BU29" s="280"/>
      <c r="BV29" s="280"/>
    </row>
    <row r="30" spans="2:74">
      <c r="B30" t="s">
        <v>3222</v>
      </c>
      <c r="K30" t="s">
        <v>3222</v>
      </c>
      <c r="V30" t="s">
        <v>3242</v>
      </c>
      <c r="BJ30" s="280" t="s">
        <v>3245</v>
      </c>
      <c r="BK30" s="280"/>
      <c r="BL30" s="280"/>
      <c r="BM30" s="280"/>
      <c r="BN30" s="280"/>
      <c r="BO30" s="280"/>
      <c r="BP30" s="280"/>
      <c r="BQ30" s="280"/>
      <c r="BR30" s="280"/>
      <c r="BS30" s="280" t="s">
        <v>3262</v>
      </c>
      <c r="BT30" s="280"/>
      <c r="BU30" s="280"/>
      <c r="BV30" s="280"/>
    </row>
    <row r="31" spans="2:74">
      <c r="V31" t="s">
        <v>3336</v>
      </c>
      <c r="BJ31" s="280" t="s">
        <v>3246</v>
      </c>
      <c r="BK31" s="280"/>
      <c r="BL31" s="280"/>
      <c r="BM31" s="280"/>
      <c r="BN31" s="280"/>
      <c r="BO31" s="280"/>
      <c r="BP31" s="280"/>
      <c r="BQ31" s="280"/>
      <c r="BR31" s="280"/>
      <c r="BS31" s="280" t="s">
        <v>3246</v>
      </c>
      <c r="BT31" s="280"/>
      <c r="BU31" s="280"/>
      <c r="BV31" s="280"/>
    </row>
    <row r="32" spans="2:74">
      <c r="V32" t="s">
        <v>3222</v>
      </c>
      <c r="BJ32" s="280" t="s">
        <v>3247</v>
      </c>
      <c r="BK32" s="280"/>
      <c r="BL32" s="280"/>
      <c r="BM32" s="280"/>
      <c r="BN32" s="280"/>
      <c r="BO32" s="280"/>
      <c r="BP32" s="280"/>
      <c r="BQ32" s="280"/>
      <c r="BR32" s="280"/>
      <c r="BS32" s="280" t="s">
        <v>3247</v>
      </c>
      <c r="BT32" s="280"/>
      <c r="BU32" s="280"/>
      <c r="BV32" s="280"/>
    </row>
    <row r="33" spans="2:74">
      <c r="B33" s="2" t="s">
        <v>3236</v>
      </c>
      <c r="K33" s="2" t="s">
        <v>3240</v>
      </c>
      <c r="BJ33" s="280" t="s">
        <v>3248</v>
      </c>
      <c r="BK33" s="280"/>
      <c r="BL33" s="280"/>
      <c r="BM33" s="280"/>
      <c r="BN33" s="280"/>
      <c r="BO33" s="280"/>
      <c r="BP33" s="280"/>
      <c r="BQ33" s="280"/>
      <c r="BR33" s="280"/>
      <c r="BS33" s="280" t="s">
        <v>3248</v>
      </c>
      <c r="BT33" s="280"/>
      <c r="BU33" s="280"/>
      <c r="BV33" s="280"/>
    </row>
    <row r="34" spans="2:74">
      <c r="B34" t="s">
        <v>3281</v>
      </c>
      <c r="K34" t="s">
        <v>3241</v>
      </c>
      <c r="BJ34" s="280" t="s">
        <v>3249</v>
      </c>
      <c r="BK34" s="280"/>
      <c r="BL34" s="280"/>
      <c r="BM34" s="280"/>
      <c r="BN34" s="280"/>
      <c r="BO34" s="280"/>
      <c r="BP34" s="280"/>
      <c r="BQ34" s="280"/>
      <c r="BR34" s="280"/>
      <c r="BS34" s="280" t="s">
        <v>3263</v>
      </c>
      <c r="BT34" s="280"/>
      <c r="BU34" s="280"/>
      <c r="BV34" s="280"/>
    </row>
    <row r="35" spans="2:74">
      <c r="B35" t="s">
        <v>3237</v>
      </c>
      <c r="K35" t="s">
        <v>3206</v>
      </c>
      <c r="BJ35" s="280" t="s">
        <v>3207</v>
      </c>
      <c r="BK35" s="280"/>
      <c r="BL35" s="280"/>
      <c r="BM35" s="280"/>
      <c r="BN35" s="280"/>
      <c r="BO35" s="280"/>
      <c r="BP35" s="280"/>
      <c r="BQ35" s="280"/>
      <c r="BR35" s="280"/>
      <c r="BS35" s="280" t="s">
        <v>3207</v>
      </c>
      <c r="BT35" s="280"/>
      <c r="BU35" s="280"/>
      <c r="BV35" s="280"/>
    </row>
    <row r="36" spans="2:74">
      <c r="B36" t="s">
        <v>3206</v>
      </c>
      <c r="K36" t="s">
        <v>3207</v>
      </c>
      <c r="BJ36" s="280" t="s">
        <v>3250</v>
      </c>
      <c r="BK36" s="280"/>
      <c r="BL36" s="280"/>
      <c r="BM36" s="280"/>
      <c r="BN36" s="280"/>
      <c r="BO36" s="280"/>
      <c r="BP36" s="280"/>
      <c r="BQ36" s="280"/>
      <c r="BR36" s="280"/>
      <c r="BS36" s="280" t="s">
        <v>3208</v>
      </c>
      <c r="BT36" s="280"/>
      <c r="BU36" s="280"/>
      <c r="BV36" s="280"/>
    </row>
    <row r="37" spans="2:74">
      <c r="B37" t="s">
        <v>3207</v>
      </c>
      <c r="K37" t="s">
        <v>3208</v>
      </c>
      <c r="BJ37" s="280" t="s">
        <v>3251</v>
      </c>
      <c r="BK37" s="280"/>
      <c r="BL37" s="280"/>
      <c r="BM37" s="280"/>
      <c r="BN37" s="280"/>
      <c r="BO37" s="280"/>
      <c r="BP37" s="280"/>
      <c r="BQ37" s="280"/>
      <c r="BR37" s="280"/>
      <c r="BS37" s="280" t="s">
        <v>3242</v>
      </c>
      <c r="BT37" s="280"/>
      <c r="BU37" s="280"/>
      <c r="BV37" s="280"/>
    </row>
    <row r="38" spans="2:74">
      <c r="B38" t="s">
        <v>3208</v>
      </c>
      <c r="K38" t="s">
        <v>3209</v>
      </c>
      <c r="BJ38" s="280" t="s">
        <v>3208</v>
      </c>
      <c r="BK38" s="280"/>
      <c r="BL38" s="280"/>
      <c r="BM38" s="280"/>
      <c r="BN38" s="280"/>
      <c r="BO38" s="280"/>
      <c r="BP38" s="280"/>
      <c r="BQ38" s="280"/>
      <c r="BR38" s="280"/>
      <c r="BS38" s="280" t="s">
        <v>3243</v>
      </c>
      <c r="BT38" s="280"/>
      <c r="BU38" s="280"/>
      <c r="BV38" s="280"/>
    </row>
    <row r="39" spans="2:74">
      <c r="B39" t="s">
        <v>3209</v>
      </c>
      <c r="K39" t="s">
        <v>3210</v>
      </c>
      <c r="BJ39" s="280" t="s">
        <v>3252</v>
      </c>
      <c r="BK39" s="280"/>
      <c r="BL39" s="280"/>
      <c r="BM39" s="280"/>
      <c r="BN39" s="280"/>
      <c r="BO39" s="280"/>
      <c r="BP39" s="280"/>
      <c r="BQ39" s="280"/>
      <c r="BR39" s="280"/>
      <c r="BS39" s="280" t="s">
        <v>3222</v>
      </c>
      <c r="BT39" s="280"/>
      <c r="BU39" s="280"/>
      <c r="BV39" s="280"/>
    </row>
    <row r="40" spans="2:74">
      <c r="B40" t="s">
        <v>3210</v>
      </c>
      <c r="K40" t="s">
        <v>3211</v>
      </c>
      <c r="BJ40" s="280" t="s">
        <v>3253</v>
      </c>
      <c r="BK40" s="280"/>
      <c r="BL40" s="280"/>
      <c r="BM40" s="280"/>
      <c r="BN40" s="280"/>
      <c r="BO40" s="280"/>
      <c r="BP40" s="280"/>
      <c r="BQ40" s="280"/>
      <c r="BR40" s="280"/>
      <c r="BS40" s="280"/>
      <c r="BT40" s="280"/>
      <c r="BU40" s="280"/>
      <c r="BV40" s="280"/>
    </row>
    <row r="41" spans="2:74">
      <c r="B41" t="s">
        <v>3282</v>
      </c>
      <c r="K41" t="s">
        <v>3242</v>
      </c>
      <c r="BJ41" s="280" t="s">
        <v>3254</v>
      </c>
      <c r="BK41" s="280"/>
      <c r="BL41" s="280"/>
      <c r="BM41" s="280"/>
      <c r="BN41" s="280"/>
      <c r="BO41" s="280"/>
      <c r="BP41" s="280"/>
      <c r="BQ41" s="280"/>
      <c r="BR41" s="280"/>
      <c r="BS41" s="280"/>
      <c r="BT41" s="280"/>
      <c r="BU41" s="280"/>
      <c r="BV41" s="280"/>
    </row>
    <row r="42" spans="2:74">
      <c r="B42" t="s">
        <v>3283</v>
      </c>
      <c r="K42" t="s">
        <v>3243</v>
      </c>
      <c r="BJ42" s="280" t="s">
        <v>3255</v>
      </c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0"/>
      <c r="BV42" s="280"/>
    </row>
    <row r="43" spans="2:74">
      <c r="B43" t="s">
        <v>3238</v>
      </c>
      <c r="K43" t="s">
        <v>3222</v>
      </c>
      <c r="BJ43" s="280" t="s">
        <v>3256</v>
      </c>
      <c r="BK43" s="280"/>
      <c r="BL43" s="280"/>
      <c r="BM43" s="280"/>
      <c r="BN43" s="280"/>
      <c r="BO43" s="280"/>
      <c r="BP43" s="280"/>
      <c r="BQ43" s="280"/>
      <c r="BR43" s="280"/>
      <c r="BS43" s="280"/>
      <c r="BT43" s="280"/>
      <c r="BU43" s="280"/>
      <c r="BV43" s="280"/>
    </row>
    <row r="44" spans="2:74">
      <c r="B44" t="s">
        <v>3239</v>
      </c>
      <c r="BJ44" s="280" t="s">
        <v>3257</v>
      </c>
      <c r="BK44" s="280"/>
      <c r="BL44" s="280"/>
      <c r="BM44" s="280"/>
      <c r="BN44" s="280"/>
      <c r="BO44" s="280"/>
      <c r="BP44" s="280"/>
      <c r="BQ44" s="280"/>
      <c r="BR44" s="280"/>
      <c r="BS44" s="280"/>
      <c r="BT44" s="280"/>
      <c r="BU44" s="280"/>
      <c r="BV44" s="280"/>
    </row>
    <row r="45" spans="2:74">
      <c r="B45" t="s">
        <v>3284</v>
      </c>
      <c r="BJ45" s="280" t="s">
        <v>3258</v>
      </c>
      <c r="BK45" s="280"/>
      <c r="BL45" s="280"/>
      <c r="BM45" s="280"/>
      <c r="BN45" s="280"/>
      <c r="BO45" s="280"/>
      <c r="BP45" s="280"/>
      <c r="BQ45" s="280"/>
      <c r="BR45" s="280"/>
      <c r="BS45" s="280"/>
      <c r="BT45" s="280"/>
      <c r="BU45" s="280"/>
      <c r="BV45" s="280"/>
    </row>
    <row r="46" spans="2:74">
      <c r="B46" t="s">
        <v>3285</v>
      </c>
      <c r="BJ46" s="280" t="s">
        <v>3259</v>
      </c>
      <c r="BK46" s="280"/>
      <c r="BL46" s="280"/>
      <c r="BM46" s="280"/>
      <c r="BN46" s="280"/>
      <c r="BO46" s="280"/>
      <c r="BP46" s="280"/>
      <c r="BQ46" s="280"/>
      <c r="BR46" s="280"/>
      <c r="BS46" s="280"/>
      <c r="BT46" s="280"/>
      <c r="BU46" s="280"/>
      <c r="BV46" s="280"/>
    </row>
    <row r="47" spans="2:74">
      <c r="B47" t="s">
        <v>3286</v>
      </c>
      <c r="BJ47" s="280" t="s">
        <v>3214</v>
      </c>
      <c r="BK47" s="280"/>
      <c r="BL47" s="280"/>
      <c r="BM47" s="280"/>
      <c r="BN47" s="280"/>
      <c r="BO47" s="280"/>
      <c r="BP47" s="280"/>
      <c r="BQ47" s="280"/>
      <c r="BR47" s="280"/>
      <c r="BS47" s="280"/>
      <c r="BT47" s="280"/>
      <c r="BU47" s="280"/>
      <c r="BV47" s="280"/>
    </row>
    <row r="48" spans="2:74">
      <c r="B48" t="s">
        <v>3287</v>
      </c>
      <c r="BJ48" s="280" t="s">
        <v>3215</v>
      </c>
      <c r="BK48" s="280"/>
      <c r="BL48" s="280"/>
      <c r="BM48" s="280"/>
      <c r="BN48" s="280"/>
      <c r="BO48" s="280"/>
      <c r="BP48" s="280"/>
      <c r="BQ48" s="280"/>
      <c r="BR48" s="280"/>
      <c r="BS48" s="280"/>
      <c r="BT48" s="280"/>
      <c r="BU48" s="280"/>
      <c r="BV48" s="280"/>
    </row>
    <row r="49" spans="2:74">
      <c r="B49" t="s">
        <v>3221</v>
      </c>
      <c r="BJ49" s="280" t="s">
        <v>3260</v>
      </c>
      <c r="BK49" s="280"/>
      <c r="BL49" s="280"/>
      <c r="BM49" s="280"/>
      <c r="BN49" s="280"/>
      <c r="BO49" s="280"/>
      <c r="BP49" s="280"/>
      <c r="BQ49" s="280"/>
      <c r="BR49" s="280"/>
      <c r="BS49" s="280"/>
      <c r="BT49" s="280"/>
      <c r="BU49" s="280"/>
      <c r="BV49" s="280"/>
    </row>
    <row r="50" spans="2:74">
      <c r="B50" t="s">
        <v>3222</v>
      </c>
      <c r="BJ50" s="280" t="s">
        <v>3261</v>
      </c>
      <c r="BK50" s="280"/>
      <c r="BL50" s="280"/>
      <c r="BM50" s="280"/>
      <c r="BN50" s="280"/>
      <c r="BO50" s="280"/>
      <c r="BP50" s="280"/>
      <c r="BQ50" s="280"/>
      <c r="BR50" s="280"/>
      <c r="BS50" s="280"/>
      <c r="BT50" s="280"/>
      <c r="BU50" s="280"/>
      <c r="BV50" s="280"/>
    </row>
    <row r="51" spans="2:74">
      <c r="BJ51" s="280" t="s">
        <v>3243</v>
      </c>
      <c r="BK51" s="280"/>
      <c r="BL51" s="280"/>
      <c r="BM51" s="280"/>
      <c r="BN51" s="280"/>
      <c r="BO51" s="280"/>
      <c r="BP51" s="280"/>
      <c r="BQ51" s="280"/>
      <c r="BR51" s="280"/>
      <c r="BS51" s="280"/>
      <c r="BT51" s="280"/>
      <c r="BU51" s="280"/>
      <c r="BV51" s="280"/>
    </row>
    <row r="52" spans="2:74">
      <c r="B52" s="2" t="s">
        <v>3334</v>
      </c>
    </row>
    <row r="53" spans="2:74">
      <c r="B53" t="s">
        <v>3272</v>
      </c>
    </row>
    <row r="54" spans="2:74">
      <c r="B54" t="s">
        <v>3273</v>
      </c>
    </row>
    <row r="55" spans="2:74">
      <c r="B55" t="s">
        <v>3246</v>
      </c>
    </row>
    <row r="56" spans="2:74">
      <c r="B56" t="s">
        <v>3247</v>
      </c>
    </row>
    <row r="57" spans="2:74">
      <c r="B57" t="s">
        <v>3248</v>
      </c>
    </row>
    <row r="58" spans="2:74">
      <c r="B58" t="s">
        <v>3249</v>
      </c>
    </row>
    <row r="59" spans="2:74">
      <c r="B59" t="s">
        <v>3206</v>
      </c>
    </row>
    <row r="60" spans="2:74">
      <c r="B60" t="s">
        <v>3209</v>
      </c>
    </row>
    <row r="61" spans="2:74">
      <c r="B61" t="s">
        <v>3207</v>
      </c>
    </row>
    <row r="62" spans="2:74">
      <c r="B62" t="s">
        <v>3250</v>
      </c>
    </row>
    <row r="63" spans="2:74">
      <c r="B63" t="s">
        <v>3251</v>
      </c>
    </row>
    <row r="64" spans="2:74">
      <c r="B64" t="s">
        <v>3208</v>
      </c>
    </row>
    <row r="65" spans="2:2">
      <c r="B65" t="s">
        <v>3252</v>
      </c>
    </row>
    <row r="66" spans="2:2">
      <c r="B66" t="s">
        <v>3253</v>
      </c>
    </row>
    <row r="67" spans="2:2">
      <c r="B67" t="s">
        <v>3254</v>
      </c>
    </row>
    <row r="68" spans="2:2">
      <c r="B68" t="s">
        <v>3255</v>
      </c>
    </row>
    <row r="69" spans="2:2">
      <c r="B69" t="s">
        <v>3256</v>
      </c>
    </row>
    <row r="70" spans="2:2">
      <c r="B70" t="s">
        <v>3274</v>
      </c>
    </row>
    <row r="71" spans="2:2">
      <c r="B71" t="s">
        <v>3258</v>
      </c>
    </row>
    <row r="72" spans="2:2">
      <c r="B72" t="s">
        <v>3259</v>
      </c>
    </row>
    <row r="73" spans="2:2">
      <c r="B73" t="s">
        <v>3214</v>
      </c>
    </row>
    <row r="74" spans="2:2">
      <c r="B74" t="s">
        <v>3215</v>
      </c>
    </row>
    <row r="75" spans="2:2">
      <c r="B75" t="s">
        <v>3275</v>
      </c>
    </row>
    <row r="76" spans="2:2">
      <c r="B76" t="s">
        <v>3222</v>
      </c>
    </row>
    <row r="82" spans="2:8">
      <c r="B82" s="2" t="s">
        <v>3389</v>
      </c>
      <c r="H82" s="1" t="s">
        <v>3388</v>
      </c>
    </row>
    <row r="83" spans="2:8">
      <c r="C83" t="s">
        <v>3385</v>
      </c>
    </row>
    <row r="84" spans="2:8">
      <c r="C84" t="s">
        <v>3386</v>
      </c>
    </row>
    <row r="85" spans="2:8">
      <c r="C85" t="s">
        <v>3387</v>
      </c>
    </row>
    <row r="87" spans="2:8">
      <c r="B87" s="2" t="s">
        <v>3390</v>
      </c>
    </row>
    <row r="88" spans="2:8">
      <c r="C88" t="s">
        <v>3391</v>
      </c>
    </row>
    <row r="89" spans="2:8">
      <c r="C89" t="s">
        <v>3392</v>
      </c>
    </row>
    <row r="90" spans="2:8">
      <c r="C90" s="280" t="s">
        <v>3393</v>
      </c>
    </row>
    <row r="91" spans="2:8">
      <c r="C91" t="s">
        <v>3394</v>
      </c>
    </row>
    <row r="92" spans="2:8">
      <c r="C92" t="s">
        <v>3395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U182"/>
  <sheetViews>
    <sheetView zoomScale="85" zoomScaleNormal="85" workbookViewId="0">
      <selection activeCell="X48" sqref="X48"/>
    </sheetView>
  </sheetViews>
  <sheetFormatPr defaultColWidth="2.625" defaultRowHeight="14.25"/>
  <cols>
    <col min="4" max="4" width="4.875" bestFit="1" customWidth="1"/>
    <col min="5" max="10" width="3.75" bestFit="1" customWidth="1"/>
    <col min="11" max="11" width="4.875" bestFit="1" customWidth="1"/>
    <col min="12" max="14" width="3.75" bestFit="1" customWidth="1"/>
    <col min="15" max="17" width="3.75" customWidth="1"/>
    <col min="20" max="20" width="4.875" bestFit="1" customWidth="1"/>
    <col min="21" max="26" width="3.75" bestFit="1" customWidth="1"/>
    <col min="27" max="27" width="4.875" bestFit="1" customWidth="1"/>
    <col min="28" max="30" width="3.75" bestFit="1" customWidth="1"/>
    <col min="31" max="31" width="3.75" customWidth="1"/>
    <col min="32" max="34" width="3.75" bestFit="1" customWidth="1"/>
    <col min="41" max="43" width="3.75" bestFit="1" customWidth="1"/>
  </cols>
  <sheetData>
    <row r="1" spans="2:281">
      <c r="B1" s="5" t="s">
        <v>1444</v>
      </c>
      <c r="R1" s="5" t="s">
        <v>1444</v>
      </c>
    </row>
    <row r="2" spans="2:281">
      <c r="D2">
        <v>24</v>
      </c>
      <c r="E2">
        <v>23</v>
      </c>
      <c r="F2">
        <v>22</v>
      </c>
      <c r="G2">
        <v>21</v>
      </c>
      <c r="H2">
        <v>20</v>
      </c>
      <c r="I2">
        <v>19</v>
      </c>
      <c r="J2">
        <v>18</v>
      </c>
      <c r="K2">
        <v>17</v>
      </c>
      <c r="L2">
        <v>16</v>
      </c>
      <c r="M2">
        <v>15</v>
      </c>
      <c r="N2">
        <v>14</v>
      </c>
      <c r="T2">
        <v>24</v>
      </c>
      <c r="U2">
        <v>23</v>
      </c>
      <c r="V2">
        <v>22</v>
      </c>
      <c r="W2">
        <v>21</v>
      </c>
      <c r="X2">
        <v>20</v>
      </c>
      <c r="Y2">
        <v>19</v>
      </c>
      <c r="Z2">
        <v>18</v>
      </c>
      <c r="AA2">
        <v>17</v>
      </c>
      <c r="AB2">
        <v>16</v>
      </c>
      <c r="AC2">
        <v>15</v>
      </c>
      <c r="AD2">
        <v>14</v>
      </c>
      <c r="AF2">
        <v>12</v>
      </c>
      <c r="AG2">
        <v>11</v>
      </c>
      <c r="AH2">
        <v>10</v>
      </c>
      <c r="AI2">
        <v>9</v>
      </c>
      <c r="AJ2">
        <v>8</v>
      </c>
      <c r="AK2">
        <v>7</v>
      </c>
      <c r="AL2">
        <v>6</v>
      </c>
      <c r="AM2">
        <v>5</v>
      </c>
      <c r="AN2">
        <v>4</v>
      </c>
      <c r="AO2">
        <v>3</v>
      </c>
      <c r="AP2">
        <v>2</v>
      </c>
      <c r="AQ2">
        <v>1</v>
      </c>
    </row>
    <row r="3" spans="2:281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0</v>
      </c>
      <c r="N3">
        <v>11</v>
      </c>
      <c r="T3">
        <v>1</v>
      </c>
      <c r="U3">
        <v>2</v>
      </c>
      <c r="V3">
        <v>3</v>
      </c>
      <c r="W3">
        <v>4</v>
      </c>
      <c r="X3">
        <v>5</v>
      </c>
      <c r="Y3">
        <v>6</v>
      </c>
      <c r="Z3">
        <v>7</v>
      </c>
      <c r="AA3">
        <v>8</v>
      </c>
      <c r="AB3">
        <v>9</v>
      </c>
      <c r="AC3">
        <v>0</v>
      </c>
      <c r="AD3">
        <v>11</v>
      </c>
      <c r="AF3">
        <v>1</v>
      </c>
      <c r="AG3">
        <v>2</v>
      </c>
      <c r="AH3">
        <v>3</v>
      </c>
      <c r="AI3">
        <v>4</v>
      </c>
      <c r="AJ3">
        <v>5</v>
      </c>
      <c r="AK3">
        <v>6</v>
      </c>
      <c r="AL3">
        <v>7</v>
      </c>
      <c r="AM3">
        <v>8</v>
      </c>
      <c r="AN3">
        <v>9</v>
      </c>
      <c r="AO3">
        <v>10</v>
      </c>
      <c r="AP3">
        <v>11</v>
      </c>
      <c r="AQ3">
        <v>12</v>
      </c>
    </row>
    <row r="4" spans="2:281">
      <c r="AL4" s="25"/>
      <c r="AM4" s="25"/>
      <c r="AN4" s="25"/>
      <c r="AO4" s="25"/>
      <c r="AP4" s="25"/>
      <c r="AQ4" s="25"/>
      <c r="AR4" t="s">
        <v>1443</v>
      </c>
      <c r="BC4" t="s">
        <v>1441</v>
      </c>
    </row>
    <row r="5" spans="2:281"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t="s">
        <v>1442</v>
      </c>
      <c r="BC5" t="s">
        <v>1441</v>
      </c>
    </row>
    <row r="6" spans="2:281">
      <c r="AO6" s="25"/>
      <c r="AP6" s="25"/>
      <c r="AQ6" s="25"/>
      <c r="AR6" t="s">
        <v>1440</v>
      </c>
      <c r="BC6" t="s">
        <v>1434</v>
      </c>
    </row>
    <row r="7" spans="2:281"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t="s">
        <v>1439</v>
      </c>
      <c r="BC7" t="s">
        <v>1434</v>
      </c>
    </row>
    <row r="8" spans="2:281">
      <c r="AF8" s="71"/>
      <c r="AG8" s="71"/>
      <c r="AH8" s="71"/>
      <c r="AI8" s="71"/>
      <c r="AJ8" s="71"/>
      <c r="AK8" s="71"/>
      <c r="AL8" s="70"/>
      <c r="AM8" s="70"/>
      <c r="AN8" s="70"/>
      <c r="AO8" s="25"/>
      <c r="AP8" s="25"/>
      <c r="AQ8" s="25"/>
      <c r="AR8" t="s">
        <v>1438</v>
      </c>
      <c r="BC8" t="s">
        <v>1434</v>
      </c>
    </row>
    <row r="9" spans="2:281"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t="s">
        <v>1437</v>
      </c>
      <c r="BC9" t="s">
        <v>1436</v>
      </c>
    </row>
    <row r="10" spans="2:281">
      <c r="AF10" s="70"/>
      <c r="AG10" s="70"/>
      <c r="AH10" s="70"/>
      <c r="AI10" s="70"/>
      <c r="AJ10" s="70"/>
      <c r="AK10" s="70"/>
      <c r="AL10" s="69"/>
      <c r="AM10" s="69"/>
      <c r="AN10" s="69"/>
      <c r="AO10" s="69"/>
      <c r="AP10" s="69"/>
      <c r="AQ10" s="69"/>
      <c r="AR10" t="s">
        <v>1435</v>
      </c>
      <c r="BC10" t="s">
        <v>1434</v>
      </c>
    </row>
    <row r="11" spans="2:281">
      <c r="B11" t="s">
        <v>1433</v>
      </c>
    </row>
    <row r="12" spans="2:281">
      <c r="JI12" s="68" t="s">
        <v>1432</v>
      </c>
      <c r="JJ12" s="68"/>
      <c r="JK12" s="68"/>
      <c r="JL12" s="68"/>
      <c r="JM12" s="68"/>
      <c r="JN12" s="68"/>
      <c r="JO12" s="68"/>
      <c r="JP12" s="68"/>
      <c r="JQ12" s="68"/>
      <c r="JR12" s="68"/>
      <c r="JS12" s="68"/>
      <c r="JT12" s="68"/>
      <c r="JU12" s="68"/>
    </row>
    <row r="13" spans="2:281" ht="17.25">
      <c r="B13" t="s">
        <v>1546</v>
      </c>
      <c r="R13" t="s">
        <v>1547</v>
      </c>
      <c r="AH13" t="s">
        <v>1548</v>
      </c>
      <c r="BC13" t="s">
        <v>1549</v>
      </c>
      <c r="BS13" t="s">
        <v>1432</v>
      </c>
      <c r="CI13" t="s">
        <v>1550</v>
      </c>
      <c r="CY13" t="s">
        <v>1551</v>
      </c>
      <c r="DO13" t="s">
        <v>1552</v>
      </c>
      <c r="EE13" t="s">
        <v>1553</v>
      </c>
      <c r="EU13" t="s">
        <v>1554</v>
      </c>
      <c r="FK13" t="s">
        <v>1555</v>
      </c>
      <c r="GA13" t="s">
        <v>1556</v>
      </c>
      <c r="GQ13" s="145" t="s">
        <v>1557</v>
      </c>
      <c r="GR13" s="145"/>
      <c r="GS13" s="145"/>
      <c r="GT13" s="145"/>
      <c r="GU13" s="145"/>
      <c r="GV13" s="145"/>
      <c r="GW13" s="145"/>
      <c r="GX13" s="145"/>
      <c r="GY13" s="145"/>
      <c r="GZ13" s="145"/>
      <c r="HA13" s="145"/>
      <c r="HB13" s="145"/>
      <c r="HC13" s="145"/>
      <c r="HG13" s="145" t="s">
        <v>1558</v>
      </c>
      <c r="HH13" s="145"/>
      <c r="HI13" s="145"/>
      <c r="HJ13" s="145"/>
      <c r="HK13" s="145"/>
      <c r="HL13" s="145"/>
      <c r="HM13" s="145"/>
      <c r="HN13" s="145"/>
      <c r="HO13" s="145"/>
      <c r="HP13" s="145"/>
      <c r="HQ13" s="145"/>
      <c r="HR13" s="145"/>
      <c r="HS13" s="145"/>
      <c r="HT13" s="145"/>
      <c r="HU13" s="145"/>
      <c r="HV13" s="145"/>
      <c r="HZ13" s="146" t="s">
        <v>1558</v>
      </c>
      <c r="IA13" s="146"/>
      <c r="IB13" s="146"/>
      <c r="IC13" s="146"/>
      <c r="ID13" s="146"/>
      <c r="IE13" s="146"/>
      <c r="IF13" s="146"/>
      <c r="IG13" s="146"/>
      <c r="IH13" s="146"/>
      <c r="II13" s="146"/>
      <c r="IJ13" s="146"/>
      <c r="IK13" s="146"/>
      <c r="IL13" s="146"/>
      <c r="IM13" s="146"/>
      <c r="IN13" s="146"/>
      <c r="JI13" s="147" t="s">
        <v>1559</v>
      </c>
      <c r="JJ13" s="148"/>
      <c r="JK13" s="148"/>
      <c r="JL13" s="148"/>
      <c r="JM13" s="148"/>
      <c r="JN13" s="148"/>
      <c r="JO13" s="147" t="s">
        <v>1560</v>
      </c>
      <c r="JP13" s="148"/>
      <c r="JQ13" s="148"/>
      <c r="JR13" s="148"/>
      <c r="JS13" s="148"/>
      <c r="JT13" s="148"/>
      <c r="JU13" s="149"/>
    </row>
    <row r="14" spans="2:281" ht="17.25">
      <c r="B14" s="150" t="s">
        <v>1561</v>
      </c>
      <c r="C14" s="63"/>
      <c r="D14" s="63"/>
      <c r="E14" s="63"/>
      <c r="F14" s="63"/>
      <c r="G14" s="63"/>
      <c r="H14" s="64" t="s">
        <v>1562</v>
      </c>
      <c r="I14" s="63"/>
      <c r="J14" s="63"/>
      <c r="K14" s="63"/>
      <c r="L14" s="63"/>
      <c r="M14" s="63"/>
      <c r="N14" s="62"/>
      <c r="R14" s="150" t="s">
        <v>1561</v>
      </c>
      <c r="S14" s="63"/>
      <c r="T14" s="63"/>
      <c r="U14" s="63"/>
      <c r="V14" s="63"/>
      <c r="W14" s="63"/>
      <c r="X14" s="64" t="s">
        <v>1562</v>
      </c>
      <c r="Y14" s="63"/>
      <c r="Z14" s="63"/>
      <c r="AA14" s="63"/>
      <c r="AB14" s="63"/>
      <c r="AC14" s="63"/>
      <c r="AD14" s="62"/>
      <c r="AH14" s="150" t="s">
        <v>1563</v>
      </c>
      <c r="AI14" s="63"/>
      <c r="AJ14" s="63"/>
      <c r="AK14" s="63"/>
      <c r="AL14" s="63"/>
      <c r="AM14" s="63"/>
      <c r="AN14" s="63"/>
      <c r="AO14" s="63"/>
      <c r="AP14" s="63"/>
      <c r="AQ14" s="64" t="s">
        <v>1564</v>
      </c>
      <c r="AR14" s="63"/>
      <c r="AS14" s="63"/>
      <c r="AT14" s="63"/>
      <c r="AU14" s="63"/>
      <c r="AV14" s="63"/>
      <c r="AW14" s="63"/>
      <c r="AX14" s="63"/>
      <c r="AY14" s="62"/>
      <c r="BC14" s="150" t="s">
        <v>1563</v>
      </c>
      <c r="BD14" s="63"/>
      <c r="BE14" s="63"/>
      <c r="BF14" s="63"/>
      <c r="BG14" s="63"/>
      <c r="BH14" s="63"/>
      <c r="BI14" s="64" t="s">
        <v>1565</v>
      </c>
      <c r="BJ14" s="63"/>
      <c r="BK14" s="63"/>
      <c r="BL14" s="63"/>
      <c r="BM14" s="63"/>
      <c r="BN14" s="63"/>
      <c r="BO14" s="62"/>
      <c r="BS14" s="150" t="s">
        <v>1563</v>
      </c>
      <c r="BT14" s="63"/>
      <c r="BU14" s="63"/>
      <c r="BV14" s="63"/>
      <c r="BW14" s="63"/>
      <c r="BX14" s="63"/>
      <c r="BY14" s="64" t="s">
        <v>1566</v>
      </c>
      <c r="BZ14" s="63"/>
      <c r="CA14" s="63"/>
      <c r="CB14" s="63"/>
      <c r="CC14" s="63"/>
      <c r="CD14" s="63"/>
      <c r="CE14" s="62"/>
      <c r="CI14" s="150" t="s">
        <v>1563</v>
      </c>
      <c r="CJ14" s="63"/>
      <c r="CK14" s="63"/>
      <c r="CL14" s="63"/>
      <c r="CM14" s="63"/>
      <c r="CN14" s="63"/>
      <c r="CO14" s="64" t="s">
        <v>1567</v>
      </c>
      <c r="CP14" s="63"/>
      <c r="CQ14" s="63"/>
      <c r="CR14" s="63"/>
      <c r="CS14" s="63"/>
      <c r="CT14" s="63"/>
      <c r="CU14" s="62"/>
      <c r="CY14" s="150" t="s">
        <v>1563</v>
      </c>
      <c r="CZ14" s="63"/>
      <c r="DA14" s="63"/>
      <c r="DB14" s="63"/>
      <c r="DC14" s="63"/>
      <c r="DD14" s="63"/>
      <c r="DE14" s="64" t="s">
        <v>1568</v>
      </c>
      <c r="DF14" s="63"/>
      <c r="DG14" s="63"/>
      <c r="DH14" s="63"/>
      <c r="DI14" s="63"/>
      <c r="DJ14" s="63"/>
      <c r="DK14" s="62"/>
      <c r="DO14" s="150" t="s">
        <v>1569</v>
      </c>
      <c r="DP14" s="63"/>
      <c r="DQ14" s="63"/>
      <c r="DR14" s="63"/>
      <c r="DS14" s="63"/>
      <c r="DT14" s="63"/>
      <c r="DU14" s="64" t="s">
        <v>1570</v>
      </c>
      <c r="DV14" s="63"/>
      <c r="DW14" s="63"/>
      <c r="DX14" s="63"/>
      <c r="DY14" s="63"/>
      <c r="DZ14" s="63"/>
      <c r="EA14" s="62"/>
      <c r="EE14" s="150" t="s">
        <v>1571</v>
      </c>
      <c r="EF14" s="63"/>
      <c r="EG14" s="63"/>
      <c r="EH14" s="63"/>
      <c r="EI14" s="63"/>
      <c r="EJ14" s="63"/>
      <c r="EK14" s="64" t="s">
        <v>1572</v>
      </c>
      <c r="EL14" s="63"/>
      <c r="EM14" s="63"/>
      <c r="EN14" s="63"/>
      <c r="EO14" s="63"/>
      <c r="EP14" s="63"/>
      <c r="EQ14" s="62"/>
      <c r="EU14" s="150" t="s">
        <v>1573</v>
      </c>
      <c r="EV14" s="63"/>
      <c r="EW14" s="63"/>
      <c r="EX14" s="63"/>
      <c r="EY14" s="63"/>
      <c r="EZ14" s="63"/>
      <c r="FA14" s="64" t="s">
        <v>1574</v>
      </c>
      <c r="FB14" s="63"/>
      <c r="FC14" s="63"/>
      <c r="FD14" s="63"/>
      <c r="FE14" s="63"/>
      <c r="FF14" s="63"/>
      <c r="FG14" s="62"/>
      <c r="FK14" s="150" t="s">
        <v>1573</v>
      </c>
      <c r="FL14" s="63"/>
      <c r="FM14" s="63"/>
      <c r="FN14" s="63"/>
      <c r="FO14" s="63"/>
      <c r="FP14" s="63"/>
      <c r="FQ14" s="64" t="s">
        <v>1575</v>
      </c>
      <c r="FR14" s="63"/>
      <c r="FS14" s="63"/>
      <c r="FT14" s="63"/>
      <c r="FU14" s="63"/>
      <c r="FV14" s="63"/>
      <c r="FW14" s="62"/>
      <c r="GA14" s="150" t="s">
        <v>1576</v>
      </c>
      <c r="GB14" s="63"/>
      <c r="GC14" s="63"/>
      <c r="GD14" s="63"/>
      <c r="GE14" s="63"/>
      <c r="GF14" s="63"/>
      <c r="GG14" s="64" t="s">
        <v>1577</v>
      </c>
      <c r="GH14" s="63"/>
      <c r="GI14" s="63"/>
      <c r="GJ14" s="63"/>
      <c r="GK14" s="63"/>
      <c r="GL14" s="63"/>
      <c r="GM14" s="62"/>
      <c r="GQ14" s="151" t="s">
        <v>1578</v>
      </c>
      <c r="GR14" s="152"/>
      <c r="GS14" s="152"/>
      <c r="GT14" s="152"/>
      <c r="GU14" s="152"/>
      <c r="GV14" s="152"/>
      <c r="GW14" s="151" t="s">
        <v>1579</v>
      </c>
      <c r="GX14" s="152"/>
      <c r="GY14" s="152"/>
      <c r="GZ14" s="152"/>
      <c r="HA14" s="152"/>
      <c r="HB14" s="152"/>
      <c r="HC14" s="153"/>
      <c r="HG14" s="151" t="s">
        <v>1563</v>
      </c>
      <c r="HH14" s="152"/>
      <c r="HI14" s="152"/>
      <c r="HJ14" s="152"/>
      <c r="HK14" s="152"/>
      <c r="HL14" s="152"/>
      <c r="HM14" s="152"/>
      <c r="HN14" s="151" t="s">
        <v>1580</v>
      </c>
      <c r="HO14" s="152"/>
      <c r="HP14" s="152"/>
      <c r="HQ14" s="152"/>
      <c r="HR14" s="152"/>
      <c r="HS14" s="152"/>
      <c r="HT14" s="152"/>
      <c r="HU14" s="152"/>
      <c r="HV14" s="153"/>
      <c r="HZ14" s="154" t="s">
        <v>1563</v>
      </c>
      <c r="IA14" s="155"/>
      <c r="IB14" s="155"/>
      <c r="IC14" s="155"/>
      <c r="ID14" s="155"/>
      <c r="IE14" s="155"/>
      <c r="IF14" s="155"/>
      <c r="IG14" s="154" t="s">
        <v>1581</v>
      </c>
      <c r="IH14" s="155"/>
      <c r="II14" s="155"/>
      <c r="IJ14" s="155"/>
      <c r="IK14" s="155"/>
      <c r="IL14" s="155"/>
      <c r="IM14" s="155"/>
      <c r="IN14" s="156"/>
      <c r="IR14" s="157" t="s">
        <v>1582</v>
      </c>
      <c r="IS14" s="157"/>
      <c r="IT14" s="157"/>
      <c r="IU14" s="157"/>
      <c r="IV14" s="157"/>
      <c r="IW14" s="157"/>
      <c r="IX14" s="157"/>
      <c r="IY14" s="157"/>
      <c r="IZ14" s="157"/>
      <c r="JA14" s="157"/>
      <c r="JB14" s="157"/>
      <c r="JC14" s="157"/>
      <c r="JD14" s="157"/>
      <c r="JI14" s="158" t="s">
        <v>1424</v>
      </c>
      <c r="JJ14" s="159"/>
      <c r="JK14" s="159"/>
      <c r="JL14" s="159"/>
      <c r="JM14" s="159"/>
      <c r="JN14" s="159"/>
      <c r="JO14" s="158" t="s">
        <v>1583</v>
      </c>
      <c r="JP14" s="159"/>
      <c r="JQ14" s="159"/>
      <c r="JR14" s="159"/>
      <c r="JS14" s="159"/>
      <c r="JT14" s="159"/>
      <c r="JU14" s="160"/>
    </row>
    <row r="15" spans="2:281" ht="17.25">
      <c r="B15" s="61" t="s">
        <v>1424</v>
      </c>
      <c r="C15" s="59"/>
      <c r="D15" s="59"/>
      <c r="E15" s="59"/>
      <c r="F15" s="59"/>
      <c r="G15" s="59"/>
      <c r="H15" s="61" t="s">
        <v>1584</v>
      </c>
      <c r="I15" s="59"/>
      <c r="J15" s="59"/>
      <c r="K15" s="59"/>
      <c r="L15" s="59"/>
      <c r="M15" s="59"/>
      <c r="N15" s="58"/>
      <c r="O15" s="59"/>
      <c r="P15" s="59"/>
      <c r="Q15" s="59"/>
      <c r="R15" s="61" t="s">
        <v>1424</v>
      </c>
      <c r="S15" s="59"/>
      <c r="T15" s="59"/>
      <c r="U15" s="59"/>
      <c r="V15" s="59"/>
      <c r="W15" s="59"/>
      <c r="X15" s="61" t="s">
        <v>1584</v>
      </c>
      <c r="Y15" s="59"/>
      <c r="Z15" s="59"/>
      <c r="AA15" s="59"/>
      <c r="AB15" s="59"/>
      <c r="AC15" s="59"/>
      <c r="AD15" s="58"/>
      <c r="AE15" s="59"/>
      <c r="AH15" s="61" t="s">
        <v>1424</v>
      </c>
      <c r="AI15" s="59"/>
      <c r="AJ15" s="59"/>
      <c r="AK15" s="59"/>
      <c r="AL15" s="59"/>
      <c r="AM15" s="59"/>
      <c r="AN15" s="59"/>
      <c r="AO15" s="59"/>
      <c r="AP15" s="59"/>
      <c r="AQ15" s="61" t="s">
        <v>1583</v>
      </c>
      <c r="AR15" s="59"/>
      <c r="AS15" s="59"/>
      <c r="AT15" s="59"/>
      <c r="AU15" s="59"/>
      <c r="AV15" s="59"/>
      <c r="AW15" s="59"/>
      <c r="AX15" s="59"/>
      <c r="AY15" s="58"/>
      <c r="BC15" s="61" t="s">
        <v>1424</v>
      </c>
      <c r="BD15" s="59"/>
      <c r="BE15" s="59"/>
      <c r="BF15" s="59"/>
      <c r="BG15" s="59"/>
      <c r="BH15" s="59"/>
      <c r="BI15" s="61" t="s">
        <v>1583</v>
      </c>
      <c r="BJ15" s="59"/>
      <c r="BK15" s="59"/>
      <c r="BL15" s="59"/>
      <c r="BM15" s="59"/>
      <c r="BN15" s="59"/>
      <c r="BO15" s="58"/>
      <c r="BS15" s="61" t="s">
        <v>1424</v>
      </c>
      <c r="BT15" s="59"/>
      <c r="BU15" s="59"/>
      <c r="BV15" s="59"/>
      <c r="BW15" s="59"/>
      <c r="BX15" s="59"/>
      <c r="BY15" s="61" t="s">
        <v>1583</v>
      </c>
      <c r="BZ15" s="59"/>
      <c r="CA15" s="59"/>
      <c r="CB15" s="59"/>
      <c r="CC15" s="59"/>
      <c r="CD15" s="59"/>
      <c r="CE15" s="58"/>
      <c r="CI15" s="61" t="s">
        <v>1424</v>
      </c>
      <c r="CJ15" s="59"/>
      <c r="CK15" s="59"/>
      <c r="CL15" s="59"/>
      <c r="CM15" s="59"/>
      <c r="CN15" s="59"/>
      <c r="CO15" s="61" t="s">
        <v>1583</v>
      </c>
      <c r="CP15" s="59"/>
      <c r="CQ15" s="59"/>
      <c r="CR15" s="59"/>
      <c r="CS15" s="59"/>
      <c r="CT15" s="59"/>
      <c r="CU15" s="58"/>
      <c r="CY15" s="61" t="s">
        <v>1424</v>
      </c>
      <c r="CZ15" s="59"/>
      <c r="DA15" s="59"/>
      <c r="DB15" s="59"/>
      <c r="DC15" s="59"/>
      <c r="DD15" s="59"/>
      <c r="DE15" s="61" t="s">
        <v>1583</v>
      </c>
      <c r="DF15" s="59"/>
      <c r="DG15" s="59"/>
      <c r="DH15" s="59"/>
      <c r="DI15" s="59"/>
      <c r="DJ15" s="59"/>
      <c r="DK15" s="58"/>
      <c r="DO15" s="61" t="s">
        <v>1424</v>
      </c>
      <c r="DP15" s="59"/>
      <c r="DQ15" s="59"/>
      <c r="DR15" s="59"/>
      <c r="DS15" s="59"/>
      <c r="DT15" s="59"/>
      <c r="DU15" s="61" t="s">
        <v>1583</v>
      </c>
      <c r="DV15" s="59"/>
      <c r="DW15" s="59"/>
      <c r="DX15" s="59"/>
      <c r="DY15" s="59"/>
      <c r="DZ15" s="59"/>
      <c r="EA15" s="58"/>
      <c r="EE15" s="61" t="s">
        <v>1424</v>
      </c>
      <c r="EF15" s="59"/>
      <c r="EG15" s="59"/>
      <c r="EH15" s="59"/>
      <c r="EI15" s="59"/>
      <c r="EJ15" s="59"/>
      <c r="EK15" s="61" t="s">
        <v>1583</v>
      </c>
      <c r="EL15" s="59"/>
      <c r="EM15" s="59"/>
      <c r="EN15" s="59"/>
      <c r="EO15" s="59"/>
      <c r="EP15" s="59"/>
      <c r="EQ15" s="58"/>
      <c r="EU15" s="61" t="s">
        <v>1424</v>
      </c>
      <c r="EV15" s="59"/>
      <c r="EW15" s="59"/>
      <c r="EX15" s="59"/>
      <c r="EY15" s="59"/>
      <c r="EZ15" s="59"/>
      <c r="FA15" s="61" t="s">
        <v>1584</v>
      </c>
      <c r="FB15" s="59"/>
      <c r="FC15" s="59"/>
      <c r="FD15" s="59"/>
      <c r="FE15" s="59"/>
      <c r="FF15" s="59"/>
      <c r="FG15" s="58"/>
      <c r="FK15" s="61" t="s">
        <v>1424</v>
      </c>
      <c r="FL15" s="59"/>
      <c r="FM15" s="59"/>
      <c r="FN15" s="59"/>
      <c r="FO15" s="59"/>
      <c r="FP15" s="59"/>
      <c r="FQ15" s="61" t="s">
        <v>1584</v>
      </c>
      <c r="FR15" s="59"/>
      <c r="FS15" s="59"/>
      <c r="FT15" s="59"/>
      <c r="FU15" s="59"/>
      <c r="FV15" s="59"/>
      <c r="FW15" s="58"/>
      <c r="GA15" s="161" t="s">
        <v>1585</v>
      </c>
      <c r="GB15" s="162"/>
      <c r="GC15" s="162"/>
      <c r="GD15" s="162"/>
      <c r="GE15" s="162"/>
      <c r="GF15" s="162"/>
      <c r="GG15" s="161" t="s">
        <v>1586</v>
      </c>
      <c r="GH15" s="162"/>
      <c r="GI15" s="162"/>
      <c r="GJ15" s="162"/>
      <c r="GK15" s="162"/>
      <c r="GL15" s="162"/>
      <c r="GM15" s="163"/>
      <c r="GQ15" s="164" t="s">
        <v>1424</v>
      </c>
      <c r="GR15" s="165"/>
      <c r="GS15" s="165"/>
      <c r="GT15" s="165"/>
      <c r="GU15" s="165"/>
      <c r="GV15" s="165"/>
      <c r="GW15" s="164" t="s">
        <v>1584</v>
      </c>
      <c r="GX15" s="165"/>
      <c r="GY15" s="165"/>
      <c r="GZ15" s="165"/>
      <c r="HA15" s="165"/>
      <c r="HB15" s="165"/>
      <c r="HC15" s="166"/>
      <c r="HG15" s="164" t="s">
        <v>1424</v>
      </c>
      <c r="HH15" s="165"/>
      <c r="HI15" s="165"/>
      <c r="HJ15" s="165"/>
      <c r="HK15" s="165"/>
      <c r="HL15" s="165"/>
      <c r="HM15" s="165"/>
      <c r="HN15" s="164" t="s">
        <v>1583</v>
      </c>
      <c r="HO15" s="165"/>
      <c r="HP15" s="165"/>
      <c r="HQ15" s="165"/>
      <c r="HR15" s="165"/>
      <c r="HS15" s="165"/>
      <c r="HT15" s="165"/>
      <c r="HU15" s="165"/>
      <c r="HV15" s="166"/>
      <c r="HZ15" s="167" t="s">
        <v>1424</v>
      </c>
      <c r="IA15" s="168"/>
      <c r="IB15" s="168"/>
      <c r="IC15" s="168"/>
      <c r="ID15" s="168"/>
      <c r="IE15" s="168"/>
      <c r="IF15" s="168"/>
      <c r="IG15" s="167" t="s">
        <v>1583</v>
      </c>
      <c r="IH15" s="168"/>
      <c r="II15" s="168"/>
      <c r="IJ15" s="168"/>
      <c r="IK15" s="168"/>
      <c r="IL15" s="168"/>
      <c r="IM15" s="168"/>
      <c r="IN15" s="169"/>
      <c r="IR15" s="170" t="s">
        <v>1582</v>
      </c>
      <c r="IS15" s="171"/>
      <c r="IT15" s="171"/>
      <c r="IU15" s="171"/>
      <c r="IV15" s="171"/>
      <c r="IW15" s="171"/>
      <c r="IX15" s="170" t="s">
        <v>1587</v>
      </c>
      <c r="IY15" s="171"/>
      <c r="IZ15" s="171"/>
      <c r="JA15" s="171"/>
      <c r="JB15" s="171"/>
      <c r="JC15" s="171"/>
      <c r="JD15" s="172"/>
      <c r="JI15" s="158" t="s">
        <v>1423</v>
      </c>
      <c r="JJ15" s="159"/>
      <c r="JK15" s="159"/>
      <c r="JL15" s="159"/>
      <c r="JM15" s="159"/>
      <c r="JN15" s="159"/>
      <c r="JO15" s="158" t="s">
        <v>1422</v>
      </c>
      <c r="JP15" s="159"/>
      <c r="JQ15" s="159"/>
      <c r="JR15" s="159"/>
      <c r="JS15" s="159"/>
      <c r="JT15" s="159"/>
      <c r="JU15" s="160"/>
    </row>
    <row r="16" spans="2:281">
      <c r="B16" s="61" t="s">
        <v>1423</v>
      </c>
      <c r="C16" s="59"/>
      <c r="D16" s="59"/>
      <c r="E16" s="59"/>
      <c r="F16" s="59"/>
      <c r="G16" s="59"/>
      <c r="H16" s="61" t="s">
        <v>1422</v>
      </c>
      <c r="I16" s="59"/>
      <c r="J16" s="59"/>
      <c r="K16" s="59"/>
      <c r="L16" s="59"/>
      <c r="M16" s="59"/>
      <c r="N16" s="58"/>
      <c r="O16" s="59"/>
      <c r="P16" s="59"/>
      <c r="Q16" s="59"/>
      <c r="R16" s="61" t="s">
        <v>1423</v>
      </c>
      <c r="S16" s="59"/>
      <c r="T16" s="59"/>
      <c r="U16" s="59"/>
      <c r="V16" s="59"/>
      <c r="W16" s="59"/>
      <c r="X16" s="61" t="s">
        <v>1422</v>
      </c>
      <c r="Y16" s="59"/>
      <c r="Z16" s="59"/>
      <c r="AA16" s="59"/>
      <c r="AB16" s="59"/>
      <c r="AC16" s="59"/>
      <c r="AD16" s="58"/>
      <c r="AE16" s="59"/>
      <c r="AH16" s="61" t="s">
        <v>1423</v>
      </c>
      <c r="AI16" s="59"/>
      <c r="AJ16" s="59"/>
      <c r="AK16" s="59"/>
      <c r="AL16" s="59"/>
      <c r="AM16" s="59"/>
      <c r="AN16" s="59"/>
      <c r="AO16" s="59"/>
      <c r="AP16" s="59"/>
      <c r="AQ16" s="61" t="s">
        <v>1422</v>
      </c>
      <c r="AR16" s="59"/>
      <c r="AS16" s="59"/>
      <c r="AT16" s="59"/>
      <c r="AU16" s="59"/>
      <c r="AV16" s="59"/>
      <c r="AW16" s="59"/>
      <c r="AX16" s="59"/>
      <c r="AY16" s="58"/>
      <c r="BC16" s="61" t="s">
        <v>1423</v>
      </c>
      <c r="BD16" s="59"/>
      <c r="BE16" s="59"/>
      <c r="BF16" s="59"/>
      <c r="BG16" s="59"/>
      <c r="BH16" s="59"/>
      <c r="BI16" s="61" t="s">
        <v>1422</v>
      </c>
      <c r="BJ16" s="59"/>
      <c r="BK16" s="59"/>
      <c r="BL16" s="59"/>
      <c r="BM16" s="59"/>
      <c r="BN16" s="59"/>
      <c r="BO16" s="58"/>
      <c r="BS16" s="61" t="s">
        <v>1423</v>
      </c>
      <c r="BT16" s="59"/>
      <c r="BU16" s="59"/>
      <c r="BV16" s="59"/>
      <c r="BW16" s="59"/>
      <c r="BX16" s="59"/>
      <c r="BY16" s="61" t="s">
        <v>1422</v>
      </c>
      <c r="BZ16" s="59"/>
      <c r="CA16" s="59"/>
      <c r="CB16" s="59"/>
      <c r="CC16" s="59"/>
      <c r="CD16" s="59"/>
      <c r="CE16" s="58"/>
      <c r="CI16" s="61" t="s">
        <v>1423</v>
      </c>
      <c r="CJ16" s="59"/>
      <c r="CK16" s="59"/>
      <c r="CL16" s="59"/>
      <c r="CM16" s="59"/>
      <c r="CN16" s="59"/>
      <c r="CO16" s="61" t="s">
        <v>1422</v>
      </c>
      <c r="CP16" s="59"/>
      <c r="CQ16" s="59"/>
      <c r="CR16" s="59"/>
      <c r="CS16" s="59"/>
      <c r="CT16" s="59"/>
      <c r="CU16" s="58"/>
      <c r="CY16" s="61" t="s">
        <v>1423</v>
      </c>
      <c r="CZ16" s="59"/>
      <c r="DA16" s="59"/>
      <c r="DB16" s="59"/>
      <c r="DC16" s="59"/>
      <c r="DD16" s="59"/>
      <c r="DE16" s="61" t="s">
        <v>1422</v>
      </c>
      <c r="DF16" s="59"/>
      <c r="DG16" s="59"/>
      <c r="DH16" s="59"/>
      <c r="DI16" s="59"/>
      <c r="DJ16" s="59"/>
      <c r="DK16" s="58"/>
      <c r="DO16" s="61" t="s">
        <v>1423</v>
      </c>
      <c r="DP16" s="59"/>
      <c r="DQ16" s="59"/>
      <c r="DR16" s="59"/>
      <c r="DS16" s="59"/>
      <c r="DT16" s="59"/>
      <c r="DU16" s="61" t="s">
        <v>1422</v>
      </c>
      <c r="DV16" s="59"/>
      <c r="DW16" s="59"/>
      <c r="DX16" s="59"/>
      <c r="DY16" s="59"/>
      <c r="DZ16" s="59"/>
      <c r="EA16" s="58"/>
      <c r="EE16" s="61" t="s">
        <v>1423</v>
      </c>
      <c r="EF16" s="59"/>
      <c r="EG16" s="59"/>
      <c r="EH16" s="59"/>
      <c r="EI16" s="59"/>
      <c r="EJ16" s="59"/>
      <c r="EK16" s="61" t="s">
        <v>1422</v>
      </c>
      <c r="EL16" s="59"/>
      <c r="EM16" s="59"/>
      <c r="EN16" s="59"/>
      <c r="EO16" s="59"/>
      <c r="EP16" s="59"/>
      <c r="EQ16" s="58"/>
      <c r="EU16" s="61" t="s">
        <v>1423</v>
      </c>
      <c r="EV16" s="59"/>
      <c r="EW16" s="59"/>
      <c r="EX16" s="59"/>
      <c r="EY16" s="59"/>
      <c r="EZ16" s="59"/>
      <c r="FA16" s="61" t="s">
        <v>1422</v>
      </c>
      <c r="FB16" s="59"/>
      <c r="FC16" s="59"/>
      <c r="FD16" s="59"/>
      <c r="FE16" s="59"/>
      <c r="FF16" s="59"/>
      <c r="FG16" s="58"/>
      <c r="FK16" s="61" t="s">
        <v>1423</v>
      </c>
      <c r="FL16" s="59"/>
      <c r="FM16" s="59"/>
      <c r="FN16" s="59"/>
      <c r="FO16" s="59"/>
      <c r="FP16" s="59"/>
      <c r="FQ16" s="61" t="s">
        <v>1422</v>
      </c>
      <c r="FR16" s="59"/>
      <c r="FS16" s="59"/>
      <c r="FT16" s="59"/>
      <c r="FU16" s="59"/>
      <c r="FV16" s="59"/>
      <c r="FW16" s="58"/>
      <c r="GA16" s="173" t="s">
        <v>1346</v>
      </c>
      <c r="GB16" s="162"/>
      <c r="GC16" s="162"/>
      <c r="GD16" s="162"/>
      <c r="GE16" s="162"/>
      <c r="GF16" s="162"/>
      <c r="GG16" s="173" t="s">
        <v>1588</v>
      </c>
      <c r="GH16" s="162"/>
      <c r="GI16" s="162"/>
      <c r="GJ16" s="162"/>
      <c r="GK16" s="162"/>
      <c r="GL16" s="162"/>
      <c r="GM16" s="163"/>
      <c r="GQ16" s="164" t="s">
        <v>1423</v>
      </c>
      <c r="GR16" s="165"/>
      <c r="GS16" s="165"/>
      <c r="GT16" s="165"/>
      <c r="GU16" s="165"/>
      <c r="GV16" s="165"/>
      <c r="GW16" s="164" t="s">
        <v>1422</v>
      </c>
      <c r="GX16" s="165"/>
      <c r="GY16" s="165"/>
      <c r="GZ16" s="165"/>
      <c r="HA16" s="165"/>
      <c r="HB16" s="165"/>
      <c r="HC16" s="166"/>
      <c r="HG16" s="164" t="s">
        <v>1423</v>
      </c>
      <c r="HH16" s="165"/>
      <c r="HI16" s="165"/>
      <c r="HJ16" s="165"/>
      <c r="HK16" s="165"/>
      <c r="HL16" s="165"/>
      <c r="HM16" s="165"/>
      <c r="HN16" s="164" t="s">
        <v>1422</v>
      </c>
      <c r="HO16" s="165"/>
      <c r="HP16" s="165"/>
      <c r="HQ16" s="165"/>
      <c r="HR16" s="165"/>
      <c r="HS16" s="165"/>
      <c r="HT16" s="165"/>
      <c r="HU16" s="165"/>
      <c r="HV16" s="166"/>
      <c r="HZ16" s="167" t="s">
        <v>1423</v>
      </c>
      <c r="IA16" s="168"/>
      <c r="IB16" s="168"/>
      <c r="IC16" s="168"/>
      <c r="ID16" s="168"/>
      <c r="IE16" s="168"/>
      <c r="IF16" s="168"/>
      <c r="IG16" s="167" t="s">
        <v>1422</v>
      </c>
      <c r="IH16" s="168"/>
      <c r="II16" s="168"/>
      <c r="IJ16" s="168"/>
      <c r="IK16" s="168"/>
      <c r="IL16" s="168"/>
      <c r="IM16" s="168"/>
      <c r="IN16" s="169"/>
      <c r="IR16" s="174" t="s">
        <v>1424</v>
      </c>
      <c r="IS16" s="175"/>
      <c r="IT16" s="175"/>
      <c r="IU16" s="175"/>
      <c r="IV16" s="175"/>
      <c r="IW16" s="175"/>
      <c r="IX16" s="174" t="s">
        <v>1583</v>
      </c>
      <c r="IY16" s="175"/>
      <c r="IZ16" s="175"/>
      <c r="JA16" s="175"/>
      <c r="JB16" s="175"/>
      <c r="JC16" s="175"/>
      <c r="JD16" s="176"/>
      <c r="JI16" s="158" t="s">
        <v>1419</v>
      </c>
      <c r="JJ16" s="159"/>
      <c r="JK16" s="159"/>
      <c r="JL16" s="159"/>
      <c r="JM16" s="159"/>
      <c r="JN16" s="159"/>
      <c r="JO16" s="158" t="s">
        <v>1589</v>
      </c>
      <c r="JP16" s="159"/>
      <c r="JQ16" s="159"/>
      <c r="JR16" s="159"/>
      <c r="JS16" s="159"/>
      <c r="JT16" s="159"/>
      <c r="JU16" s="160"/>
    </row>
    <row r="17" spans="2:281">
      <c r="B17" s="61" t="s">
        <v>1419</v>
      </c>
      <c r="C17" s="59"/>
      <c r="D17" s="59"/>
      <c r="E17" s="59"/>
      <c r="F17" s="59"/>
      <c r="G17" s="59"/>
      <c r="H17" s="61" t="s">
        <v>1589</v>
      </c>
      <c r="I17" s="59"/>
      <c r="J17" s="59"/>
      <c r="K17" s="59"/>
      <c r="L17" s="59"/>
      <c r="M17" s="59"/>
      <c r="N17" s="58"/>
      <c r="O17" s="59"/>
      <c r="P17" s="59"/>
      <c r="Q17" s="59"/>
      <c r="R17" s="61" t="s">
        <v>1419</v>
      </c>
      <c r="S17" s="59"/>
      <c r="T17" s="59"/>
      <c r="U17" s="59"/>
      <c r="V17" s="59"/>
      <c r="W17" s="59"/>
      <c r="X17" s="61" t="s">
        <v>1589</v>
      </c>
      <c r="Y17" s="59"/>
      <c r="Z17" s="59"/>
      <c r="AA17" s="59"/>
      <c r="AB17" s="59"/>
      <c r="AC17" s="59"/>
      <c r="AD17" s="58"/>
      <c r="AE17" s="59"/>
      <c r="AH17" s="61" t="s">
        <v>1419</v>
      </c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8"/>
      <c r="BC17" s="61" t="s">
        <v>1419</v>
      </c>
      <c r="BD17" s="59"/>
      <c r="BE17" s="59"/>
      <c r="BF17" s="59"/>
      <c r="BG17" s="59"/>
      <c r="BH17" s="59"/>
      <c r="BI17" s="61" t="s">
        <v>1590</v>
      </c>
      <c r="BJ17" s="59"/>
      <c r="BK17" s="59"/>
      <c r="BL17" s="59"/>
      <c r="BM17" s="59"/>
      <c r="BN17" s="59"/>
      <c r="BO17" s="58"/>
      <c r="BS17" s="61" t="s">
        <v>1419</v>
      </c>
      <c r="BT17" s="59"/>
      <c r="BU17" s="59"/>
      <c r="BV17" s="59"/>
      <c r="BW17" s="59"/>
      <c r="BX17" s="59"/>
      <c r="BY17" s="61" t="s">
        <v>1589</v>
      </c>
      <c r="BZ17" s="59"/>
      <c r="CA17" s="59"/>
      <c r="CB17" s="59"/>
      <c r="CC17" s="59"/>
      <c r="CD17" s="59"/>
      <c r="CE17" s="58"/>
      <c r="CI17" s="61" t="s">
        <v>1419</v>
      </c>
      <c r="CJ17" s="59"/>
      <c r="CK17" s="59"/>
      <c r="CL17" s="59"/>
      <c r="CM17" s="59"/>
      <c r="CN17" s="59"/>
      <c r="CO17" s="61" t="s">
        <v>1589</v>
      </c>
      <c r="CP17" s="59"/>
      <c r="CQ17" s="59"/>
      <c r="CR17" s="59"/>
      <c r="CS17" s="59"/>
      <c r="CT17" s="59"/>
      <c r="CU17" s="58"/>
      <c r="CY17" s="61" t="s">
        <v>1419</v>
      </c>
      <c r="CZ17" s="59"/>
      <c r="DA17" s="59"/>
      <c r="DB17" s="59"/>
      <c r="DC17" s="59"/>
      <c r="DD17" s="59"/>
      <c r="DE17" s="61" t="s">
        <v>1589</v>
      </c>
      <c r="DF17" s="59"/>
      <c r="DG17" s="59"/>
      <c r="DH17" s="59"/>
      <c r="DI17" s="59"/>
      <c r="DJ17" s="59"/>
      <c r="DK17" s="58"/>
      <c r="DO17" s="61" t="s">
        <v>1419</v>
      </c>
      <c r="DP17" s="59"/>
      <c r="DQ17" s="59"/>
      <c r="DR17" s="59"/>
      <c r="DS17" s="59"/>
      <c r="DT17" s="59"/>
      <c r="DU17" s="61" t="s">
        <v>1589</v>
      </c>
      <c r="DV17" s="59"/>
      <c r="DW17" s="59"/>
      <c r="DX17" s="59"/>
      <c r="DY17" s="59"/>
      <c r="DZ17" s="59"/>
      <c r="EA17" s="58"/>
      <c r="EE17" s="61" t="s">
        <v>1419</v>
      </c>
      <c r="EF17" s="59"/>
      <c r="EG17" s="59"/>
      <c r="EH17" s="59"/>
      <c r="EI17" s="59"/>
      <c r="EJ17" s="59"/>
      <c r="EK17" s="61" t="s">
        <v>1589</v>
      </c>
      <c r="EL17" s="59"/>
      <c r="EM17" s="59"/>
      <c r="EN17" s="59"/>
      <c r="EO17" s="59"/>
      <c r="EP17" s="59"/>
      <c r="EQ17" s="58"/>
      <c r="EU17" s="61" t="s">
        <v>1419</v>
      </c>
      <c r="EV17" s="59"/>
      <c r="EW17" s="59"/>
      <c r="EX17" s="59"/>
      <c r="EY17" s="59"/>
      <c r="EZ17" s="59"/>
      <c r="FA17" s="61" t="s">
        <v>1589</v>
      </c>
      <c r="FB17" s="59"/>
      <c r="FC17" s="59"/>
      <c r="FD17" s="59"/>
      <c r="FE17" s="59"/>
      <c r="FF17" s="59"/>
      <c r="FG17" s="58"/>
      <c r="FK17" s="61" t="s">
        <v>1419</v>
      </c>
      <c r="FL17" s="59"/>
      <c r="FM17" s="59"/>
      <c r="FN17" s="59"/>
      <c r="FO17" s="59"/>
      <c r="FP17" s="59"/>
      <c r="FQ17" s="61" t="s">
        <v>1589</v>
      </c>
      <c r="FR17" s="59"/>
      <c r="FS17" s="59"/>
      <c r="FT17" s="59"/>
      <c r="FU17" s="59"/>
      <c r="FV17" s="59"/>
      <c r="FW17" s="58"/>
      <c r="GA17" s="173" t="s">
        <v>1591</v>
      </c>
      <c r="GB17" s="162"/>
      <c r="GC17" s="162"/>
      <c r="GD17" s="162"/>
      <c r="GE17" s="162"/>
      <c r="GF17" s="162"/>
      <c r="GG17" s="173" t="s">
        <v>1592</v>
      </c>
      <c r="GH17" s="162"/>
      <c r="GI17" s="162"/>
      <c r="GJ17" s="162"/>
      <c r="GK17" s="162"/>
      <c r="GL17" s="162"/>
      <c r="GM17" s="163"/>
      <c r="GQ17" s="164" t="s">
        <v>1419</v>
      </c>
      <c r="GR17" s="165"/>
      <c r="GS17" s="165"/>
      <c r="GT17" s="165"/>
      <c r="GU17" s="165"/>
      <c r="GV17" s="165"/>
      <c r="GW17" s="164" t="s">
        <v>1589</v>
      </c>
      <c r="GX17" s="165"/>
      <c r="GY17" s="165"/>
      <c r="GZ17" s="165"/>
      <c r="HA17" s="165"/>
      <c r="HB17" s="165"/>
      <c r="HC17" s="166"/>
      <c r="HG17" s="164" t="s">
        <v>1419</v>
      </c>
      <c r="HH17" s="165"/>
      <c r="HI17" s="165"/>
      <c r="HJ17" s="165"/>
      <c r="HK17" s="165"/>
      <c r="HL17" s="165"/>
      <c r="HM17" s="165"/>
      <c r="HN17" s="164" t="s">
        <v>1589</v>
      </c>
      <c r="HO17" s="165"/>
      <c r="HP17" s="165"/>
      <c r="HQ17" s="165"/>
      <c r="HR17" s="165"/>
      <c r="HS17" s="165"/>
      <c r="HT17" s="165"/>
      <c r="HU17" s="165"/>
      <c r="HV17" s="166"/>
      <c r="HZ17" s="167" t="s">
        <v>1419</v>
      </c>
      <c r="IA17" s="168"/>
      <c r="IB17" s="168"/>
      <c r="IC17" s="168"/>
      <c r="ID17" s="168"/>
      <c r="IE17" s="168"/>
      <c r="IF17" s="168"/>
      <c r="IG17" s="167" t="s">
        <v>1589</v>
      </c>
      <c r="IH17" s="168"/>
      <c r="II17" s="168"/>
      <c r="IJ17" s="168"/>
      <c r="IK17" s="168"/>
      <c r="IL17" s="168"/>
      <c r="IM17" s="168"/>
      <c r="IN17" s="169"/>
      <c r="IR17" s="174" t="s">
        <v>1423</v>
      </c>
      <c r="IS17" s="175"/>
      <c r="IT17" s="175"/>
      <c r="IU17" s="175"/>
      <c r="IV17" s="175"/>
      <c r="IW17" s="175"/>
      <c r="IX17" s="174" t="s">
        <v>1422</v>
      </c>
      <c r="IY17" s="175"/>
      <c r="IZ17" s="175"/>
      <c r="JA17" s="175"/>
      <c r="JB17" s="175"/>
      <c r="JC17" s="175"/>
      <c r="JD17" s="176"/>
      <c r="JI17" s="177" t="s">
        <v>1593</v>
      </c>
      <c r="JJ17" s="178"/>
      <c r="JK17" s="178"/>
      <c r="JL17" s="178"/>
      <c r="JM17" s="178"/>
      <c r="JN17" s="178"/>
      <c r="JO17" s="177" t="s">
        <v>1594</v>
      </c>
      <c r="JP17" s="178"/>
      <c r="JQ17" s="178"/>
      <c r="JR17" s="178"/>
      <c r="JS17" s="178"/>
      <c r="JT17" s="178"/>
      <c r="JU17" s="179"/>
    </row>
    <row r="18" spans="2:281">
      <c r="B18" s="54" t="s">
        <v>1595</v>
      </c>
      <c r="C18" s="52"/>
      <c r="D18" s="52"/>
      <c r="E18" s="52"/>
      <c r="F18" s="52"/>
      <c r="G18" s="52"/>
      <c r="H18" s="54" t="s">
        <v>1596</v>
      </c>
      <c r="I18" s="52"/>
      <c r="J18" s="52"/>
      <c r="K18" s="52"/>
      <c r="L18" s="52"/>
      <c r="M18" s="52"/>
      <c r="N18" s="51"/>
      <c r="O18" s="52"/>
      <c r="P18" s="52"/>
      <c r="Q18" s="52"/>
      <c r="R18" s="54" t="s">
        <v>1595</v>
      </c>
      <c r="S18" s="52"/>
      <c r="T18" s="52"/>
      <c r="U18" s="52"/>
      <c r="V18" s="52"/>
      <c r="W18" s="52"/>
      <c r="X18" s="54" t="s">
        <v>1596</v>
      </c>
      <c r="Y18" s="52"/>
      <c r="Z18" s="52"/>
      <c r="AA18" s="52"/>
      <c r="AB18" s="52"/>
      <c r="AC18" s="52"/>
      <c r="AD18" s="51"/>
      <c r="AE18" s="52"/>
      <c r="AH18" s="180" t="s">
        <v>1597</v>
      </c>
      <c r="AI18" s="178"/>
      <c r="AJ18" s="178"/>
      <c r="AK18" s="178"/>
      <c r="AL18" s="178"/>
      <c r="AM18" s="178"/>
      <c r="AN18" s="178"/>
      <c r="AO18" s="178"/>
      <c r="AP18" s="178"/>
      <c r="AQ18" s="180" t="s">
        <v>1598</v>
      </c>
      <c r="AR18" s="178"/>
      <c r="AS18" s="178"/>
      <c r="AT18" s="178"/>
      <c r="AU18" s="178"/>
      <c r="AV18" s="178"/>
      <c r="AW18" s="178"/>
      <c r="AX18" s="178"/>
      <c r="AY18" s="179"/>
      <c r="BC18" s="181" t="s">
        <v>1599</v>
      </c>
      <c r="BD18" s="182"/>
      <c r="BE18" s="182"/>
      <c r="BF18" s="182"/>
      <c r="BG18" s="182"/>
      <c r="BH18" s="182"/>
      <c r="BI18" s="181" t="s">
        <v>1600</v>
      </c>
      <c r="BJ18" s="182"/>
      <c r="BK18" s="182"/>
      <c r="BL18" s="182"/>
      <c r="BM18" s="182"/>
      <c r="BN18" s="182"/>
      <c r="BO18" s="183"/>
      <c r="BS18" s="184" t="s">
        <v>1593</v>
      </c>
      <c r="BT18" s="112"/>
      <c r="BU18" s="112"/>
      <c r="BV18" s="112"/>
      <c r="BW18" s="112"/>
      <c r="BX18" s="112"/>
      <c r="BY18" s="184" t="s">
        <v>1594</v>
      </c>
      <c r="BZ18" s="112"/>
      <c r="CA18" s="112"/>
      <c r="CB18" s="112"/>
      <c r="CC18" s="112"/>
      <c r="CD18" s="112"/>
      <c r="CE18" s="185"/>
      <c r="CI18" s="184" t="s">
        <v>1601</v>
      </c>
      <c r="CJ18" s="112"/>
      <c r="CK18" s="112"/>
      <c r="CL18" s="112"/>
      <c r="CM18" s="112"/>
      <c r="CN18" s="112"/>
      <c r="CO18" s="184" t="s">
        <v>1602</v>
      </c>
      <c r="CP18" s="112"/>
      <c r="CQ18" s="112"/>
      <c r="CR18" s="112"/>
      <c r="CS18" s="112"/>
      <c r="CT18" s="112"/>
      <c r="CU18" s="185"/>
      <c r="CY18" s="186" t="s">
        <v>1603</v>
      </c>
      <c r="CZ18" s="112"/>
      <c r="DA18" s="112"/>
      <c r="DB18" s="112"/>
      <c r="DC18" s="112"/>
      <c r="DD18" s="112"/>
      <c r="DE18" s="184" t="s">
        <v>1604</v>
      </c>
      <c r="DF18" s="112"/>
      <c r="DG18" s="112"/>
      <c r="DH18" s="112"/>
      <c r="DI18" s="112"/>
      <c r="DJ18" s="112"/>
      <c r="DK18" s="185"/>
      <c r="DO18" s="61" t="s">
        <v>1605</v>
      </c>
      <c r="DP18" s="52"/>
      <c r="DQ18" s="52"/>
      <c r="DR18" s="52"/>
      <c r="DS18" s="52"/>
      <c r="DT18" s="52"/>
      <c r="DU18" s="61" t="s">
        <v>1606</v>
      </c>
      <c r="DV18" s="52"/>
      <c r="DW18" s="52"/>
      <c r="DX18" s="52"/>
      <c r="DY18" s="52"/>
      <c r="DZ18" s="52"/>
      <c r="EA18" s="51"/>
      <c r="EE18" s="61" t="s">
        <v>1346</v>
      </c>
      <c r="EF18" s="59"/>
      <c r="EG18" s="59"/>
      <c r="EH18" s="59"/>
      <c r="EI18" s="59"/>
      <c r="EJ18" s="59"/>
      <c r="EK18" s="61" t="s">
        <v>1588</v>
      </c>
      <c r="EL18" s="182"/>
      <c r="EM18" s="182"/>
      <c r="EN18" s="182"/>
      <c r="EO18" s="182"/>
      <c r="EP18" s="182"/>
      <c r="EQ18" s="183"/>
      <c r="EU18" s="54" t="s">
        <v>1416</v>
      </c>
      <c r="EV18" s="52"/>
      <c r="EW18" s="52"/>
      <c r="EX18" s="52"/>
      <c r="EY18" s="52"/>
      <c r="EZ18" s="52"/>
      <c r="FA18" s="54" t="s">
        <v>1607</v>
      </c>
      <c r="FB18" s="52"/>
      <c r="FC18" s="52"/>
      <c r="FD18" s="52"/>
      <c r="FE18" s="52"/>
      <c r="FF18" s="52"/>
      <c r="FG18" s="51"/>
      <c r="FK18" s="54" t="s">
        <v>1416</v>
      </c>
      <c r="FL18" s="52"/>
      <c r="FM18" s="52"/>
      <c r="FN18" s="52"/>
      <c r="FO18" s="52"/>
      <c r="FP18" s="52"/>
      <c r="FQ18" s="54" t="s">
        <v>1607</v>
      </c>
      <c r="FR18" s="52"/>
      <c r="FS18" s="52"/>
      <c r="FT18" s="52"/>
      <c r="FU18" s="52"/>
      <c r="FV18" s="52"/>
      <c r="FW18" s="51"/>
      <c r="GA18" s="60" t="s">
        <v>1421</v>
      </c>
      <c r="GB18" s="59"/>
      <c r="GC18" s="59"/>
      <c r="GD18" s="59"/>
      <c r="GE18" s="59"/>
      <c r="GF18" s="59"/>
      <c r="GG18" s="60" t="s">
        <v>1608</v>
      </c>
      <c r="GH18" s="59"/>
      <c r="GI18" s="162"/>
      <c r="GJ18" s="162"/>
      <c r="GK18" s="162"/>
      <c r="GL18" s="162"/>
      <c r="GM18" s="163"/>
      <c r="GQ18" s="187" t="s">
        <v>1609</v>
      </c>
      <c r="GR18" s="188"/>
      <c r="GS18" s="188"/>
      <c r="GT18" s="188"/>
      <c r="GU18" s="188"/>
      <c r="GV18" s="188"/>
      <c r="GW18" s="187" t="s">
        <v>1586</v>
      </c>
      <c r="GX18" s="188"/>
      <c r="GY18" s="188"/>
      <c r="GZ18" s="188"/>
      <c r="HA18" s="188"/>
      <c r="HB18" s="188"/>
      <c r="HC18" s="189"/>
      <c r="HG18" s="190" t="s">
        <v>1610</v>
      </c>
      <c r="HH18" s="191"/>
      <c r="HI18" s="191"/>
      <c r="HJ18" s="191"/>
      <c r="HK18" s="191"/>
      <c r="HL18" s="191"/>
      <c r="HM18" s="191"/>
      <c r="HN18" s="192" t="s">
        <v>1611</v>
      </c>
      <c r="HO18" s="191"/>
      <c r="HP18" s="191"/>
      <c r="HQ18" s="191"/>
      <c r="HR18" s="191"/>
      <c r="HS18" s="191"/>
      <c r="HT18" s="191"/>
      <c r="HU18" s="191"/>
      <c r="HV18" s="193"/>
      <c r="HZ18" s="177" t="s">
        <v>1610</v>
      </c>
      <c r="IA18" s="178"/>
      <c r="IB18" s="178"/>
      <c r="IC18" s="178"/>
      <c r="ID18" s="178"/>
      <c r="IE18" s="178"/>
      <c r="IF18" s="178"/>
      <c r="IG18" s="177" t="s">
        <v>1612</v>
      </c>
      <c r="IH18" s="178"/>
      <c r="II18" s="178"/>
      <c r="IJ18" s="178"/>
      <c r="IK18" s="178"/>
      <c r="IL18" s="178"/>
      <c r="IM18" s="178"/>
      <c r="IN18" s="179"/>
      <c r="IR18" s="174" t="s">
        <v>1419</v>
      </c>
      <c r="IS18" s="175"/>
      <c r="IT18" s="175"/>
      <c r="IU18" s="175"/>
      <c r="IV18" s="175"/>
      <c r="IW18" s="175"/>
      <c r="IX18" s="174" t="s">
        <v>1589</v>
      </c>
      <c r="IY18" s="175"/>
      <c r="IZ18" s="175"/>
      <c r="JA18" s="175"/>
      <c r="JB18" s="175"/>
      <c r="JC18" s="175"/>
      <c r="JD18" s="176"/>
      <c r="JI18" s="177" t="s">
        <v>1613</v>
      </c>
      <c r="JJ18" s="178"/>
      <c r="JK18" s="178"/>
      <c r="JL18" s="178"/>
      <c r="JM18" s="178"/>
      <c r="JN18" s="178"/>
      <c r="JO18" s="177" t="s">
        <v>1614</v>
      </c>
      <c r="JP18" s="178"/>
      <c r="JQ18" s="178"/>
      <c r="JR18" s="178"/>
      <c r="JS18" s="178"/>
      <c r="JT18" s="178"/>
      <c r="JU18" s="179"/>
    </row>
    <row r="19" spans="2:281">
      <c r="B19" s="54" t="s">
        <v>1615</v>
      </c>
      <c r="C19" s="52"/>
      <c r="D19" s="52"/>
      <c r="E19" s="52"/>
      <c r="F19" s="52"/>
      <c r="G19" s="52"/>
      <c r="H19" s="54" t="s">
        <v>1616</v>
      </c>
      <c r="I19" s="52"/>
      <c r="J19" s="52"/>
      <c r="K19" s="52"/>
      <c r="L19" s="52"/>
      <c r="M19" s="52"/>
      <c r="N19" s="51"/>
      <c r="O19" s="52"/>
      <c r="P19" s="52"/>
      <c r="Q19" s="52"/>
      <c r="R19" s="54" t="s">
        <v>1615</v>
      </c>
      <c r="S19" s="52"/>
      <c r="T19" s="52"/>
      <c r="U19" s="52"/>
      <c r="V19" s="52"/>
      <c r="W19" s="52"/>
      <c r="X19" s="54" t="s">
        <v>1616</v>
      </c>
      <c r="Y19" s="52"/>
      <c r="Z19" s="52"/>
      <c r="AA19" s="52"/>
      <c r="AB19" s="52"/>
      <c r="AC19" s="52"/>
      <c r="AD19" s="51"/>
      <c r="AE19" s="52"/>
      <c r="AH19" s="180" t="s">
        <v>1617</v>
      </c>
      <c r="AI19" s="178"/>
      <c r="AJ19" s="178"/>
      <c r="AK19" s="178"/>
      <c r="AL19" s="178"/>
      <c r="AM19" s="178"/>
      <c r="AN19" s="178"/>
      <c r="AO19" s="178"/>
      <c r="AP19" s="178"/>
      <c r="AQ19" s="180" t="s">
        <v>1618</v>
      </c>
      <c r="AR19" s="178"/>
      <c r="AS19" s="178"/>
      <c r="AT19" s="178"/>
      <c r="AU19" s="178"/>
      <c r="AV19" s="178"/>
      <c r="AW19" s="178"/>
      <c r="AX19" s="178"/>
      <c r="AY19" s="179"/>
      <c r="BC19" s="181" t="s">
        <v>1619</v>
      </c>
      <c r="BD19" s="182"/>
      <c r="BE19" s="182"/>
      <c r="BF19" s="182"/>
      <c r="BG19" s="182"/>
      <c r="BH19" s="182"/>
      <c r="BI19" s="181" t="s">
        <v>1620</v>
      </c>
      <c r="BJ19" s="182"/>
      <c r="BK19" s="182"/>
      <c r="BL19" s="182"/>
      <c r="BM19" s="182"/>
      <c r="BN19" s="182"/>
      <c r="BO19" s="183"/>
      <c r="BS19" s="184" t="s">
        <v>1613</v>
      </c>
      <c r="BT19" s="112"/>
      <c r="BU19" s="112"/>
      <c r="BV19" s="112"/>
      <c r="BW19" s="112"/>
      <c r="BX19" s="112"/>
      <c r="BY19" s="184" t="s">
        <v>1614</v>
      </c>
      <c r="BZ19" s="112"/>
      <c r="CA19" s="112"/>
      <c r="CB19" s="112"/>
      <c r="CC19" s="112"/>
      <c r="CD19" s="112"/>
      <c r="CE19" s="185"/>
      <c r="CI19" s="184" t="s">
        <v>1621</v>
      </c>
      <c r="CJ19" s="112"/>
      <c r="CK19" s="112"/>
      <c r="CL19" s="112"/>
      <c r="CM19" s="112"/>
      <c r="CN19" s="112"/>
      <c r="CO19" s="184" t="s">
        <v>1622</v>
      </c>
      <c r="CP19" s="112"/>
      <c r="CQ19" s="112"/>
      <c r="CR19" s="112"/>
      <c r="CS19" s="112"/>
      <c r="CT19" s="112"/>
      <c r="CU19" s="185"/>
      <c r="CY19" s="186" t="s">
        <v>1623</v>
      </c>
      <c r="CZ19" s="112"/>
      <c r="DA19" s="112"/>
      <c r="DB19" s="112"/>
      <c r="DC19" s="112"/>
      <c r="DD19" s="112"/>
      <c r="DE19" s="184" t="s">
        <v>1624</v>
      </c>
      <c r="DF19" s="112"/>
      <c r="DG19" s="112"/>
      <c r="DH19" s="112"/>
      <c r="DI19" s="112"/>
      <c r="DJ19" s="112"/>
      <c r="DK19" s="185"/>
      <c r="DO19" s="54" t="s">
        <v>1625</v>
      </c>
      <c r="DP19" s="52"/>
      <c r="DQ19" s="52"/>
      <c r="DR19" s="52"/>
      <c r="DS19" s="52"/>
      <c r="DT19" s="52"/>
      <c r="DU19" s="54" t="s">
        <v>1626</v>
      </c>
      <c r="DV19" s="52"/>
      <c r="DW19" s="52"/>
      <c r="DX19" s="52"/>
      <c r="DY19" s="52"/>
      <c r="DZ19" s="52"/>
      <c r="EA19" s="51"/>
      <c r="EE19" s="181" t="s">
        <v>1591</v>
      </c>
      <c r="EF19" s="182"/>
      <c r="EG19" s="182"/>
      <c r="EH19" s="182"/>
      <c r="EI19" s="182"/>
      <c r="EJ19" s="182"/>
      <c r="EK19" s="181" t="s">
        <v>1592</v>
      </c>
      <c r="EL19" s="182"/>
      <c r="EM19" s="182"/>
      <c r="EN19" s="182"/>
      <c r="EO19" s="182"/>
      <c r="EP19" s="182"/>
      <c r="EQ19" s="183"/>
      <c r="EU19" s="54" t="s">
        <v>1609</v>
      </c>
      <c r="EV19" s="52"/>
      <c r="EW19" s="52"/>
      <c r="EX19" s="52"/>
      <c r="EY19" s="52"/>
      <c r="EZ19" s="52"/>
      <c r="FA19" s="54" t="s">
        <v>1586</v>
      </c>
      <c r="FB19" s="52"/>
      <c r="FC19" s="52"/>
      <c r="FD19" s="52"/>
      <c r="FE19" s="52"/>
      <c r="FF19" s="52"/>
      <c r="FG19" s="51"/>
      <c r="FK19" s="194" t="s">
        <v>1609</v>
      </c>
      <c r="FL19" s="195"/>
      <c r="FM19" s="195"/>
      <c r="FN19" s="195"/>
      <c r="FO19" s="195"/>
      <c r="FP19" s="195"/>
      <c r="FQ19" s="194" t="s">
        <v>1586</v>
      </c>
      <c r="FR19" s="195"/>
      <c r="FS19" s="195"/>
      <c r="FT19" s="195"/>
      <c r="FU19" s="195"/>
      <c r="FV19" s="195"/>
      <c r="FW19" s="196"/>
      <c r="GA19" s="60" t="s">
        <v>1627</v>
      </c>
      <c r="GB19" s="59"/>
      <c r="GC19" s="59"/>
      <c r="GD19" s="59"/>
      <c r="GE19" s="59"/>
      <c r="GF19" s="59"/>
      <c r="GG19" s="60" t="s">
        <v>1628</v>
      </c>
      <c r="GH19" s="59"/>
      <c r="GI19" s="59"/>
      <c r="GJ19" s="59"/>
      <c r="GK19" s="59"/>
      <c r="GL19" s="59"/>
      <c r="GM19" s="58"/>
      <c r="GQ19" s="187" t="s">
        <v>1346</v>
      </c>
      <c r="GR19" s="188"/>
      <c r="GS19" s="188"/>
      <c r="GT19" s="188"/>
      <c r="GU19" s="188"/>
      <c r="GV19" s="188"/>
      <c r="GW19" s="187" t="s">
        <v>1588</v>
      </c>
      <c r="GX19" s="188"/>
      <c r="GY19" s="188"/>
      <c r="GZ19" s="188"/>
      <c r="HA19" s="188"/>
      <c r="HB19" s="188"/>
      <c r="HC19" s="189"/>
      <c r="HG19" s="190" t="s">
        <v>1629</v>
      </c>
      <c r="HH19" s="191"/>
      <c r="HI19" s="191"/>
      <c r="HJ19" s="191"/>
      <c r="HK19" s="191"/>
      <c r="HL19" s="191"/>
      <c r="HM19" s="191"/>
      <c r="HN19" s="192" t="s">
        <v>1630</v>
      </c>
      <c r="HO19" s="191"/>
      <c r="HP19" s="191"/>
      <c r="HQ19" s="191"/>
      <c r="HR19" s="191"/>
      <c r="HS19" s="191"/>
      <c r="HT19" s="191"/>
      <c r="HU19" s="191"/>
      <c r="HV19" s="193"/>
      <c r="HZ19" s="177" t="s">
        <v>1629</v>
      </c>
      <c r="IA19" s="178"/>
      <c r="IB19" s="178"/>
      <c r="IC19" s="178"/>
      <c r="ID19" s="178"/>
      <c r="IE19" s="178"/>
      <c r="IF19" s="178"/>
      <c r="IG19" s="177" t="s">
        <v>1631</v>
      </c>
      <c r="IH19" s="178"/>
      <c r="II19" s="178"/>
      <c r="IJ19" s="178"/>
      <c r="IK19" s="178"/>
      <c r="IL19" s="178"/>
      <c r="IM19" s="178"/>
      <c r="IN19" s="179"/>
      <c r="IR19" s="174" t="s">
        <v>1632</v>
      </c>
      <c r="IS19" s="175"/>
      <c r="IT19" s="175"/>
      <c r="IU19" s="175"/>
      <c r="IV19" s="175"/>
      <c r="IW19" s="175"/>
      <c r="IX19" s="174" t="s">
        <v>1633</v>
      </c>
      <c r="IY19" s="175"/>
      <c r="IZ19" s="175"/>
      <c r="JA19" s="175"/>
      <c r="JB19" s="175"/>
      <c r="JC19" s="175"/>
      <c r="JD19" s="176"/>
      <c r="JI19" s="177" t="s">
        <v>1634</v>
      </c>
      <c r="JJ19" s="178"/>
      <c r="JK19" s="178"/>
      <c r="JL19" s="178"/>
      <c r="JM19" s="178"/>
      <c r="JN19" s="178"/>
      <c r="JO19" s="177" t="s">
        <v>1635</v>
      </c>
      <c r="JP19" s="178"/>
      <c r="JQ19" s="178"/>
      <c r="JR19" s="178"/>
      <c r="JS19" s="178"/>
      <c r="JT19" s="178"/>
      <c r="JU19" s="179"/>
    </row>
    <row r="20" spans="2:281">
      <c r="B20" s="54" t="s">
        <v>1636</v>
      </c>
      <c r="C20" s="52"/>
      <c r="D20" s="52"/>
      <c r="E20" s="52"/>
      <c r="F20" s="52"/>
      <c r="G20" s="52"/>
      <c r="H20" s="54" t="s">
        <v>1637</v>
      </c>
      <c r="I20" s="52"/>
      <c r="J20" s="52"/>
      <c r="K20" s="52"/>
      <c r="L20" s="52"/>
      <c r="M20" s="52"/>
      <c r="N20" s="51"/>
      <c r="O20" s="52"/>
      <c r="P20" s="52"/>
      <c r="Q20" s="52"/>
      <c r="R20" s="54" t="s">
        <v>1636</v>
      </c>
      <c r="S20" s="52"/>
      <c r="T20" s="52"/>
      <c r="U20" s="52"/>
      <c r="V20" s="52"/>
      <c r="W20" s="52"/>
      <c r="X20" s="54" t="s">
        <v>1637</v>
      </c>
      <c r="Y20" s="52"/>
      <c r="Z20" s="52"/>
      <c r="AA20" s="52"/>
      <c r="AB20" s="52"/>
      <c r="AC20" s="52"/>
      <c r="AD20" s="51"/>
      <c r="AE20" s="52"/>
      <c r="AH20" s="180" t="s">
        <v>1638</v>
      </c>
      <c r="AI20" s="178"/>
      <c r="AJ20" s="178"/>
      <c r="AK20" s="178"/>
      <c r="AL20" s="178"/>
      <c r="AM20" s="178"/>
      <c r="AN20" s="178"/>
      <c r="AO20" s="178"/>
      <c r="AP20" s="178"/>
      <c r="AQ20" s="180" t="s">
        <v>1639</v>
      </c>
      <c r="AR20" s="178"/>
      <c r="AS20" s="178"/>
      <c r="AT20" s="178"/>
      <c r="AU20" s="178"/>
      <c r="AV20" s="178"/>
      <c r="AW20" s="178"/>
      <c r="AX20" s="178"/>
      <c r="AY20" s="179"/>
      <c r="BC20" s="181" t="s">
        <v>1640</v>
      </c>
      <c r="BD20" s="182"/>
      <c r="BE20" s="182"/>
      <c r="BF20" s="182"/>
      <c r="BG20" s="182"/>
      <c r="BH20" s="182"/>
      <c r="BI20" s="181" t="s">
        <v>1641</v>
      </c>
      <c r="BJ20" s="182"/>
      <c r="BK20" s="182"/>
      <c r="BL20" s="182"/>
      <c r="BM20" s="182"/>
      <c r="BN20" s="182"/>
      <c r="BO20" s="183"/>
      <c r="BS20" s="184" t="s">
        <v>1634</v>
      </c>
      <c r="BT20" s="112"/>
      <c r="BU20" s="112"/>
      <c r="BV20" s="112"/>
      <c r="BW20" s="112"/>
      <c r="BX20" s="112"/>
      <c r="BY20" s="184" t="s">
        <v>1635</v>
      </c>
      <c r="BZ20" s="112"/>
      <c r="CA20" s="112"/>
      <c r="CB20" s="112"/>
      <c r="CC20" s="112"/>
      <c r="CD20" s="112"/>
      <c r="CE20" s="185"/>
      <c r="CI20" s="184" t="s">
        <v>1642</v>
      </c>
      <c r="CJ20" s="112"/>
      <c r="CK20" s="112"/>
      <c r="CL20" s="112"/>
      <c r="CM20" s="112"/>
      <c r="CN20" s="112"/>
      <c r="CO20" s="184" t="s">
        <v>1643</v>
      </c>
      <c r="CP20" s="112"/>
      <c r="CQ20" s="112"/>
      <c r="CR20" s="112"/>
      <c r="CS20" s="112"/>
      <c r="CT20" s="112"/>
      <c r="CU20" s="185"/>
      <c r="CY20" s="186" t="s">
        <v>1644</v>
      </c>
      <c r="CZ20" s="112"/>
      <c r="DA20" s="112"/>
      <c r="DB20" s="112"/>
      <c r="DC20" s="112"/>
      <c r="DD20" s="112"/>
      <c r="DE20" s="184" t="s">
        <v>1645</v>
      </c>
      <c r="DF20" s="112"/>
      <c r="DG20" s="112"/>
      <c r="DH20" s="112"/>
      <c r="DI20" s="112"/>
      <c r="DJ20" s="112"/>
      <c r="DK20" s="185"/>
      <c r="DO20" s="54" t="s">
        <v>1646</v>
      </c>
      <c r="DP20" s="52"/>
      <c r="DQ20" s="52"/>
      <c r="DR20" s="52"/>
      <c r="DS20" s="52"/>
      <c r="DT20" s="52"/>
      <c r="DU20" s="54" t="s">
        <v>1647</v>
      </c>
      <c r="DV20" s="52"/>
      <c r="DW20" s="52"/>
      <c r="DX20" s="52"/>
      <c r="DY20" s="52"/>
      <c r="DZ20" s="52"/>
      <c r="EA20" s="51"/>
      <c r="EE20" s="181" t="s">
        <v>1648</v>
      </c>
      <c r="EF20" s="182"/>
      <c r="EG20" s="182"/>
      <c r="EH20" s="182"/>
      <c r="EI20" s="182"/>
      <c r="EJ20" s="182"/>
      <c r="EK20" s="181" t="s">
        <v>1649</v>
      </c>
      <c r="EL20" s="182"/>
      <c r="EM20" s="182"/>
      <c r="EN20" s="182"/>
      <c r="EO20" s="182"/>
      <c r="EP20" s="182"/>
      <c r="EQ20" s="183"/>
      <c r="EU20" s="54" t="s">
        <v>1346</v>
      </c>
      <c r="EV20" s="52"/>
      <c r="EW20" s="52"/>
      <c r="EX20" s="52"/>
      <c r="EY20" s="52"/>
      <c r="EZ20" s="52"/>
      <c r="FA20" s="54" t="s">
        <v>1650</v>
      </c>
      <c r="FB20" s="52"/>
      <c r="FC20" s="52"/>
      <c r="FD20" s="52"/>
      <c r="FE20" s="52"/>
      <c r="FF20" s="52"/>
      <c r="FG20" s="51"/>
      <c r="FK20" s="54" t="s">
        <v>1346</v>
      </c>
      <c r="FL20" s="52"/>
      <c r="FM20" s="52"/>
      <c r="FN20" s="52"/>
      <c r="FO20" s="52"/>
      <c r="FP20" s="52"/>
      <c r="FQ20" s="54" t="s">
        <v>1650</v>
      </c>
      <c r="FR20" s="52"/>
      <c r="FS20" s="52"/>
      <c r="FT20" s="52"/>
      <c r="FU20" s="52"/>
      <c r="FV20" s="52"/>
      <c r="FW20" s="51"/>
      <c r="GA20" s="54" t="s">
        <v>1651</v>
      </c>
      <c r="GB20" s="52"/>
      <c r="GC20" s="52"/>
      <c r="GD20" s="52"/>
      <c r="GE20" s="52"/>
      <c r="GF20" s="52"/>
      <c r="GG20" s="54" t="s">
        <v>1652</v>
      </c>
      <c r="GH20" s="52"/>
      <c r="GI20" s="52"/>
      <c r="GJ20" s="52"/>
      <c r="GK20" s="52"/>
      <c r="GL20" s="52"/>
      <c r="GM20" s="51"/>
      <c r="GQ20" s="187" t="s">
        <v>1653</v>
      </c>
      <c r="GR20" s="188"/>
      <c r="GS20" s="188"/>
      <c r="GT20" s="188"/>
      <c r="GU20" s="188"/>
      <c r="GV20" s="188"/>
      <c r="GW20" s="187" t="s">
        <v>1654</v>
      </c>
      <c r="GX20" s="188"/>
      <c r="GY20" s="188"/>
      <c r="GZ20" s="188"/>
      <c r="HA20" s="188"/>
      <c r="HB20" s="188"/>
      <c r="HC20" s="189"/>
      <c r="HG20" s="190" t="s">
        <v>1655</v>
      </c>
      <c r="HH20" s="191"/>
      <c r="HI20" s="191"/>
      <c r="HJ20" s="191"/>
      <c r="HK20" s="191"/>
      <c r="HL20" s="191"/>
      <c r="HM20" s="191"/>
      <c r="HN20" s="192" t="s">
        <v>1656</v>
      </c>
      <c r="HO20" s="191"/>
      <c r="HP20" s="191"/>
      <c r="HQ20" s="191"/>
      <c r="HR20" s="191"/>
      <c r="HS20" s="191"/>
      <c r="HT20" s="191"/>
      <c r="HU20" s="191"/>
      <c r="HV20" s="193"/>
      <c r="HZ20" s="177" t="s">
        <v>1655</v>
      </c>
      <c r="IA20" s="178"/>
      <c r="IB20" s="178"/>
      <c r="IC20" s="178"/>
      <c r="ID20" s="178"/>
      <c r="IE20" s="178"/>
      <c r="IF20" s="178"/>
      <c r="IG20" s="177" t="s">
        <v>1657</v>
      </c>
      <c r="IH20" s="178"/>
      <c r="II20" s="178"/>
      <c r="IJ20" s="178"/>
      <c r="IK20" s="178"/>
      <c r="IL20" s="178"/>
      <c r="IM20" s="178"/>
      <c r="IN20" s="179"/>
      <c r="IR20" s="174" t="s">
        <v>1658</v>
      </c>
      <c r="IS20" s="175"/>
      <c r="IT20" s="175"/>
      <c r="IU20" s="175"/>
      <c r="IV20" s="175"/>
      <c r="IW20" s="175"/>
      <c r="IX20" s="174" t="s">
        <v>1659</v>
      </c>
      <c r="IY20" s="175"/>
      <c r="IZ20" s="175"/>
      <c r="JA20" s="175"/>
      <c r="JB20" s="175"/>
      <c r="JC20" s="175"/>
      <c r="JD20" s="176"/>
      <c r="JI20" s="177" t="s">
        <v>1660</v>
      </c>
      <c r="JJ20" s="178"/>
      <c r="JK20" s="178"/>
      <c r="JL20" s="178"/>
      <c r="JM20" s="178"/>
      <c r="JN20" s="178"/>
      <c r="JO20" s="177" t="s">
        <v>1661</v>
      </c>
      <c r="JP20" s="178"/>
      <c r="JQ20" s="178"/>
      <c r="JR20" s="178"/>
      <c r="JS20" s="178"/>
      <c r="JT20" s="178"/>
      <c r="JU20" s="179"/>
    </row>
    <row r="21" spans="2:281">
      <c r="B21" s="54" t="s">
        <v>1662</v>
      </c>
      <c r="C21" s="52"/>
      <c r="D21" s="52"/>
      <c r="E21" s="52"/>
      <c r="F21" s="52"/>
      <c r="G21" s="52"/>
      <c r="H21" s="54" t="s">
        <v>1663</v>
      </c>
      <c r="I21" s="52"/>
      <c r="J21" s="52"/>
      <c r="K21" s="52"/>
      <c r="L21" s="52"/>
      <c r="M21" s="52"/>
      <c r="N21" s="51"/>
      <c r="O21" s="52"/>
      <c r="P21" s="52"/>
      <c r="Q21" s="52"/>
      <c r="R21" s="54" t="s">
        <v>1662</v>
      </c>
      <c r="S21" s="52"/>
      <c r="T21" s="52"/>
      <c r="U21" s="52"/>
      <c r="V21" s="52"/>
      <c r="W21" s="52"/>
      <c r="X21" s="54" t="s">
        <v>1663</v>
      </c>
      <c r="Y21" s="52"/>
      <c r="Z21" s="52"/>
      <c r="AA21" s="52"/>
      <c r="AB21" s="52"/>
      <c r="AC21" s="52"/>
      <c r="AD21" s="51"/>
      <c r="AE21" s="52"/>
      <c r="AH21" s="180" t="s">
        <v>1664</v>
      </c>
      <c r="AI21" s="178"/>
      <c r="AJ21" s="178"/>
      <c r="AK21" s="178"/>
      <c r="AL21" s="178"/>
      <c r="AM21" s="178"/>
      <c r="AN21" s="178"/>
      <c r="AO21" s="178"/>
      <c r="AP21" s="178"/>
      <c r="AQ21" s="180" t="s">
        <v>1665</v>
      </c>
      <c r="AR21" s="178"/>
      <c r="AS21" s="178"/>
      <c r="AT21" s="178"/>
      <c r="AU21" s="178"/>
      <c r="AV21" s="178"/>
      <c r="AW21" s="178"/>
      <c r="AX21" s="178"/>
      <c r="AY21" s="179"/>
      <c r="BC21" s="54" t="s">
        <v>1666</v>
      </c>
      <c r="BD21" s="52"/>
      <c r="BE21" s="52"/>
      <c r="BF21" s="52"/>
      <c r="BG21" s="52"/>
      <c r="BH21" s="52"/>
      <c r="BI21" s="54" t="s">
        <v>1667</v>
      </c>
      <c r="BJ21" s="52"/>
      <c r="BK21" s="52"/>
      <c r="BL21" s="52"/>
      <c r="BM21" s="52"/>
      <c r="BN21" s="52"/>
      <c r="BO21" s="51"/>
      <c r="BS21" s="184" t="s">
        <v>1660</v>
      </c>
      <c r="BT21" s="197"/>
      <c r="BU21" s="197"/>
      <c r="BV21" s="197"/>
      <c r="BW21" s="197"/>
      <c r="BX21" s="197"/>
      <c r="BY21" s="184" t="s">
        <v>1661</v>
      </c>
      <c r="BZ21" s="197"/>
      <c r="CA21" s="197"/>
      <c r="CB21" s="197"/>
      <c r="CC21" s="197"/>
      <c r="CD21" s="197"/>
      <c r="CE21" s="198"/>
      <c r="CI21" s="184" t="s">
        <v>1668</v>
      </c>
      <c r="CJ21" s="197"/>
      <c r="CK21" s="197"/>
      <c r="CL21" s="197"/>
      <c r="CM21" s="197"/>
      <c r="CN21" s="197"/>
      <c r="CO21" s="184" t="s">
        <v>1669</v>
      </c>
      <c r="CP21" s="197"/>
      <c r="CQ21" s="197"/>
      <c r="CR21" s="197"/>
      <c r="CS21" s="197"/>
      <c r="CT21" s="197"/>
      <c r="CU21" s="198"/>
      <c r="CY21" s="186" t="s">
        <v>1670</v>
      </c>
      <c r="CZ21" s="197"/>
      <c r="DA21" s="197"/>
      <c r="DB21" s="197"/>
      <c r="DC21" s="197"/>
      <c r="DD21" s="197"/>
      <c r="DE21" s="184" t="s">
        <v>1671</v>
      </c>
      <c r="DF21" s="197"/>
      <c r="DG21" s="197"/>
      <c r="DH21" s="197"/>
      <c r="DI21" s="197"/>
      <c r="DJ21" s="197"/>
      <c r="DK21" s="198"/>
      <c r="DO21" s="54" t="s">
        <v>1672</v>
      </c>
      <c r="DP21" s="52"/>
      <c r="DQ21" s="52"/>
      <c r="DR21" s="52"/>
      <c r="DS21" s="52"/>
      <c r="DT21" s="52"/>
      <c r="DU21" s="54" t="s">
        <v>1673</v>
      </c>
      <c r="DV21" s="52"/>
      <c r="DW21" s="52"/>
      <c r="DX21" s="52"/>
      <c r="DY21" s="52"/>
      <c r="DZ21" s="52"/>
      <c r="EA21" s="51"/>
      <c r="EE21" s="54" t="s">
        <v>1674</v>
      </c>
      <c r="EF21" s="52"/>
      <c r="EG21" s="52"/>
      <c r="EH21" s="52"/>
      <c r="EI21" s="52"/>
      <c r="EJ21" s="52"/>
      <c r="EK21" s="54" t="s">
        <v>1675</v>
      </c>
      <c r="EL21" s="52"/>
      <c r="EM21" s="52"/>
      <c r="EN21" s="52"/>
      <c r="EO21" s="52"/>
      <c r="EP21" s="52"/>
      <c r="EQ21" s="51"/>
      <c r="EU21" s="54" t="s">
        <v>1342</v>
      </c>
      <c r="EV21" s="52"/>
      <c r="EW21" s="52"/>
      <c r="EX21" s="52"/>
      <c r="EY21" s="52"/>
      <c r="EZ21" s="52"/>
      <c r="FA21" s="54" t="s">
        <v>1676</v>
      </c>
      <c r="FB21" s="52"/>
      <c r="FC21" s="52"/>
      <c r="FD21" s="52"/>
      <c r="FE21" s="52"/>
      <c r="FF21" s="52"/>
      <c r="FG21" s="51"/>
      <c r="FK21" s="54" t="s">
        <v>1342</v>
      </c>
      <c r="FL21" s="52"/>
      <c r="FM21" s="52"/>
      <c r="FN21" s="52"/>
      <c r="FO21" s="52"/>
      <c r="FP21" s="52"/>
      <c r="FQ21" s="54" t="s">
        <v>1676</v>
      </c>
      <c r="FR21" s="52"/>
      <c r="FS21" s="52"/>
      <c r="FT21" s="52"/>
      <c r="FU21" s="52"/>
      <c r="FV21" s="52"/>
      <c r="FW21" s="51"/>
      <c r="GA21" s="54" t="s">
        <v>1677</v>
      </c>
      <c r="GB21" s="52"/>
      <c r="GC21" s="52"/>
      <c r="GD21" s="52"/>
      <c r="GE21" s="52"/>
      <c r="GF21" s="52"/>
      <c r="GG21" s="54" t="s">
        <v>1678</v>
      </c>
      <c r="GH21" s="52"/>
      <c r="GI21" s="52"/>
      <c r="GJ21" s="52"/>
      <c r="GK21" s="52"/>
      <c r="GL21" s="52"/>
      <c r="GM21" s="51"/>
      <c r="GQ21" s="187" t="s">
        <v>1679</v>
      </c>
      <c r="GR21" s="188"/>
      <c r="GS21" s="188"/>
      <c r="GT21" s="188"/>
      <c r="GU21" s="188"/>
      <c r="GV21" s="188"/>
      <c r="GW21" s="187" t="s">
        <v>1680</v>
      </c>
      <c r="GX21" s="188"/>
      <c r="GY21" s="188"/>
      <c r="GZ21" s="188"/>
      <c r="HA21" s="188"/>
      <c r="HB21" s="188"/>
      <c r="HC21" s="189"/>
      <c r="HG21" s="190" t="s">
        <v>1681</v>
      </c>
      <c r="HH21" s="191"/>
      <c r="HI21" s="191"/>
      <c r="HJ21" s="191"/>
      <c r="HK21" s="191"/>
      <c r="HL21" s="191"/>
      <c r="HM21" s="191"/>
      <c r="HN21" s="192" t="s">
        <v>1682</v>
      </c>
      <c r="HO21" s="191"/>
      <c r="HP21" s="191"/>
      <c r="HQ21" s="191"/>
      <c r="HR21" s="191"/>
      <c r="HS21" s="191"/>
      <c r="HT21" s="191"/>
      <c r="HU21" s="191"/>
      <c r="HV21" s="193"/>
      <c r="HZ21" s="177" t="s">
        <v>1681</v>
      </c>
      <c r="IA21" s="178"/>
      <c r="IB21" s="178"/>
      <c r="IC21" s="178"/>
      <c r="ID21" s="178"/>
      <c r="IE21" s="178"/>
      <c r="IF21" s="178"/>
      <c r="IG21" s="177" t="s">
        <v>1683</v>
      </c>
      <c r="IH21" s="178"/>
      <c r="II21" s="178"/>
      <c r="IJ21" s="178"/>
      <c r="IK21" s="178"/>
      <c r="IL21" s="178"/>
      <c r="IM21" s="178"/>
      <c r="IN21" s="179"/>
      <c r="IR21" s="199" t="s">
        <v>1684</v>
      </c>
      <c r="IS21" s="200"/>
      <c r="IT21" s="200"/>
      <c r="IU21" s="200"/>
      <c r="IV21" s="200"/>
      <c r="IW21" s="200"/>
      <c r="IX21" s="199" t="s">
        <v>1685</v>
      </c>
      <c r="IY21" s="200"/>
      <c r="IZ21" s="200"/>
      <c r="JA21" s="200"/>
      <c r="JB21" s="200"/>
      <c r="JC21" s="200"/>
      <c r="JD21" s="201"/>
      <c r="JI21" s="177" t="s">
        <v>1686</v>
      </c>
      <c r="JJ21" s="178"/>
      <c r="JK21" s="178"/>
      <c r="JL21" s="178"/>
      <c r="JM21" s="178"/>
      <c r="JN21" s="178"/>
      <c r="JO21" s="177" t="s">
        <v>1687</v>
      </c>
      <c r="JP21" s="178"/>
      <c r="JQ21" s="178"/>
      <c r="JR21" s="178"/>
      <c r="JS21" s="178"/>
      <c r="JT21" s="178"/>
      <c r="JU21" s="179"/>
    </row>
    <row r="22" spans="2:281">
      <c r="B22" s="54" t="s">
        <v>1688</v>
      </c>
      <c r="C22" s="52"/>
      <c r="D22" s="52"/>
      <c r="E22" s="52"/>
      <c r="F22" s="52"/>
      <c r="G22" s="52"/>
      <c r="H22" s="54" t="s">
        <v>1689</v>
      </c>
      <c r="I22" s="52"/>
      <c r="J22" s="52"/>
      <c r="K22" s="52"/>
      <c r="L22" s="52"/>
      <c r="M22" s="52"/>
      <c r="N22" s="51"/>
      <c r="O22" s="52"/>
      <c r="P22" s="52"/>
      <c r="Q22" s="52"/>
      <c r="R22" s="54" t="s">
        <v>1688</v>
      </c>
      <c r="S22" s="52"/>
      <c r="T22" s="52"/>
      <c r="U22" s="52"/>
      <c r="V22" s="52"/>
      <c r="W22" s="52"/>
      <c r="X22" s="54" t="s">
        <v>1689</v>
      </c>
      <c r="Y22" s="52"/>
      <c r="Z22" s="52"/>
      <c r="AA22" s="52"/>
      <c r="AB22" s="52"/>
      <c r="AC22" s="52"/>
      <c r="AD22" s="51"/>
      <c r="AE22" s="52"/>
      <c r="AH22" s="180" t="s">
        <v>1690</v>
      </c>
      <c r="AI22" s="178"/>
      <c r="AJ22" s="178"/>
      <c r="AK22" s="178"/>
      <c r="AL22" s="178"/>
      <c r="AM22" s="178"/>
      <c r="AN22" s="178"/>
      <c r="AO22" s="178"/>
      <c r="AP22" s="178"/>
      <c r="AQ22" s="180" t="s">
        <v>1691</v>
      </c>
      <c r="AR22" s="178"/>
      <c r="AS22" s="178"/>
      <c r="AT22" s="178"/>
      <c r="AU22" s="178"/>
      <c r="AV22" s="178"/>
      <c r="AW22" s="178"/>
      <c r="AX22" s="178"/>
      <c r="AY22" s="179"/>
      <c r="BC22" s="54" t="s">
        <v>1692</v>
      </c>
      <c r="BD22" s="52"/>
      <c r="BE22" s="52"/>
      <c r="BF22" s="52"/>
      <c r="BG22" s="52"/>
      <c r="BH22" s="52"/>
      <c r="BI22" s="54" t="s">
        <v>1693</v>
      </c>
      <c r="BJ22" s="52"/>
      <c r="BK22" s="52"/>
      <c r="BL22" s="52"/>
      <c r="BM22" s="52"/>
      <c r="BN22" s="52"/>
      <c r="BO22" s="51"/>
      <c r="BS22" s="184" t="s">
        <v>1686</v>
      </c>
      <c r="BT22" s="197"/>
      <c r="BU22" s="197"/>
      <c r="BV22" s="197"/>
      <c r="BW22" s="197"/>
      <c r="BX22" s="197"/>
      <c r="BY22" s="184" t="s">
        <v>1687</v>
      </c>
      <c r="BZ22" s="197"/>
      <c r="CA22" s="197"/>
      <c r="CB22" s="197"/>
      <c r="CC22" s="197"/>
      <c r="CD22" s="197"/>
      <c r="CE22" s="198"/>
      <c r="CI22" s="184" t="s">
        <v>1694</v>
      </c>
      <c r="CJ22" s="197"/>
      <c r="CK22" s="197"/>
      <c r="CL22" s="197"/>
      <c r="CM22" s="197"/>
      <c r="CN22" s="197"/>
      <c r="CO22" s="184" t="s">
        <v>1695</v>
      </c>
      <c r="CP22" s="197"/>
      <c r="CQ22" s="197"/>
      <c r="CR22" s="197"/>
      <c r="CS22" s="197"/>
      <c r="CT22" s="197"/>
      <c r="CU22" s="198"/>
      <c r="CY22" s="186" t="s">
        <v>1696</v>
      </c>
      <c r="CZ22" s="197"/>
      <c r="DA22" s="197"/>
      <c r="DB22" s="197"/>
      <c r="DC22" s="197"/>
      <c r="DD22" s="197"/>
      <c r="DE22" s="184" t="s">
        <v>1697</v>
      </c>
      <c r="DF22" s="197"/>
      <c r="DG22" s="197"/>
      <c r="DH22" s="197"/>
      <c r="DI22" s="197"/>
      <c r="DJ22" s="197"/>
      <c r="DK22" s="198"/>
      <c r="DO22" s="54" t="s">
        <v>1698</v>
      </c>
      <c r="DP22" s="52"/>
      <c r="DQ22" s="52"/>
      <c r="DR22" s="52"/>
      <c r="DS22" s="52"/>
      <c r="DT22" s="52"/>
      <c r="DU22" s="54" t="s">
        <v>1699</v>
      </c>
      <c r="DV22" s="52"/>
      <c r="DW22" s="52"/>
      <c r="DX22" s="52"/>
      <c r="DY22" s="52"/>
      <c r="DZ22" s="52"/>
      <c r="EA22" s="51"/>
      <c r="EE22" s="50"/>
      <c r="EF22" s="49"/>
      <c r="EG22" s="49"/>
      <c r="EH22" s="49"/>
      <c r="EI22" s="49"/>
      <c r="EJ22" s="49"/>
      <c r="EK22" s="50"/>
      <c r="EL22" s="49"/>
      <c r="EM22" s="49"/>
      <c r="EN22" s="49"/>
      <c r="EO22" s="49"/>
      <c r="EP22" s="49"/>
      <c r="EQ22" s="48"/>
      <c r="EU22" s="54" t="s">
        <v>1388</v>
      </c>
      <c r="EV22" s="52"/>
      <c r="EW22" s="52"/>
      <c r="EX22" s="52"/>
      <c r="EY22" s="52"/>
      <c r="EZ22" s="52"/>
      <c r="FA22" s="54" t="s">
        <v>1700</v>
      </c>
      <c r="FB22" s="52"/>
      <c r="FC22" s="52"/>
      <c r="FD22" s="52"/>
      <c r="FE22" s="52"/>
      <c r="FF22" s="52"/>
      <c r="FG22" s="51"/>
      <c r="FK22" s="54" t="s">
        <v>1388</v>
      </c>
      <c r="FL22" s="52"/>
      <c r="FM22" s="52"/>
      <c r="FN22" s="52"/>
      <c r="FO22" s="52"/>
      <c r="FP22" s="52"/>
      <c r="FQ22" s="54" t="s">
        <v>1700</v>
      </c>
      <c r="FR22" s="52"/>
      <c r="FS22" s="52"/>
      <c r="FT22" s="52"/>
      <c r="FU22" s="52"/>
      <c r="FV22" s="52"/>
      <c r="FW22" s="51"/>
      <c r="GA22" s="54" t="s">
        <v>1701</v>
      </c>
      <c r="GB22" s="52"/>
      <c r="GC22" s="52"/>
      <c r="GD22" s="52"/>
      <c r="GE22" s="52"/>
      <c r="GF22" s="52"/>
      <c r="GG22" s="54" t="s">
        <v>1702</v>
      </c>
      <c r="GH22" s="52"/>
      <c r="GI22" s="52"/>
      <c r="GJ22" s="52"/>
      <c r="GK22" s="52"/>
      <c r="GL22" s="52"/>
      <c r="GM22" s="51"/>
      <c r="GQ22" s="187" t="s">
        <v>1342</v>
      </c>
      <c r="GR22" s="188"/>
      <c r="GS22" s="188"/>
      <c r="GT22" s="188"/>
      <c r="GU22" s="188"/>
      <c r="GV22" s="188"/>
      <c r="GW22" s="187" t="s">
        <v>1676</v>
      </c>
      <c r="GX22" s="188"/>
      <c r="GY22" s="188"/>
      <c r="GZ22" s="188"/>
      <c r="HA22" s="188"/>
      <c r="HB22" s="188"/>
      <c r="HC22" s="189"/>
      <c r="HG22" s="190" t="s">
        <v>1703</v>
      </c>
      <c r="HH22" s="191"/>
      <c r="HI22" s="191"/>
      <c r="HJ22" s="191"/>
      <c r="HK22" s="191"/>
      <c r="HL22" s="191"/>
      <c r="HM22" s="191"/>
      <c r="HN22" s="192" t="s">
        <v>1704</v>
      </c>
      <c r="HO22" s="191"/>
      <c r="HP22" s="191"/>
      <c r="HQ22" s="191"/>
      <c r="HR22" s="191"/>
      <c r="HS22" s="191"/>
      <c r="HT22" s="191"/>
      <c r="HU22" s="191"/>
      <c r="HV22" s="193"/>
      <c r="HZ22" s="177" t="s">
        <v>1703</v>
      </c>
      <c r="IA22" s="178"/>
      <c r="IB22" s="178"/>
      <c r="IC22" s="178"/>
      <c r="ID22" s="178"/>
      <c r="IE22" s="178"/>
      <c r="IF22" s="178"/>
      <c r="IG22" s="177" t="s">
        <v>1705</v>
      </c>
      <c r="IH22" s="178"/>
      <c r="II22" s="178"/>
      <c r="IJ22" s="178"/>
      <c r="IK22" s="178"/>
      <c r="IL22" s="178"/>
      <c r="IM22" s="178"/>
      <c r="IN22" s="179"/>
      <c r="IR22" s="199" t="s">
        <v>1706</v>
      </c>
      <c r="IS22" s="200"/>
      <c r="IT22" s="200"/>
      <c r="IU22" s="200"/>
      <c r="IV22" s="200"/>
      <c r="IW22" s="200"/>
      <c r="IX22" s="199" t="s">
        <v>1707</v>
      </c>
      <c r="IY22" s="200"/>
      <c r="IZ22" s="200"/>
      <c r="JA22" s="200"/>
      <c r="JB22" s="200"/>
      <c r="JC22" s="200"/>
      <c r="JD22" s="201"/>
      <c r="JI22" s="177" t="s">
        <v>1708</v>
      </c>
      <c r="JJ22" s="178"/>
      <c r="JK22" s="178"/>
      <c r="JL22" s="178"/>
      <c r="JM22" s="178"/>
      <c r="JN22" s="178"/>
      <c r="JO22" s="177" t="s">
        <v>1709</v>
      </c>
      <c r="JP22" s="178"/>
      <c r="JQ22" s="178"/>
      <c r="JR22" s="178"/>
      <c r="JS22" s="178"/>
      <c r="JT22" s="178"/>
      <c r="JU22" s="179"/>
    </row>
    <row r="23" spans="2:281">
      <c r="B23" s="54" t="s">
        <v>1710</v>
      </c>
      <c r="C23" s="52"/>
      <c r="D23" s="52"/>
      <c r="E23" s="52"/>
      <c r="F23" s="52"/>
      <c r="G23" s="52"/>
      <c r="H23" s="54" t="s">
        <v>1711</v>
      </c>
      <c r="I23" s="52"/>
      <c r="J23" s="52"/>
      <c r="K23" s="52"/>
      <c r="L23" s="52"/>
      <c r="M23" s="52"/>
      <c r="N23" s="51"/>
      <c r="O23" s="52"/>
      <c r="P23" s="52"/>
      <c r="Q23" s="52"/>
      <c r="R23" s="54" t="s">
        <v>1710</v>
      </c>
      <c r="S23" s="52"/>
      <c r="T23" s="52"/>
      <c r="U23" s="52"/>
      <c r="V23" s="52"/>
      <c r="W23" s="52"/>
      <c r="X23" s="54" t="s">
        <v>1711</v>
      </c>
      <c r="Y23" s="52"/>
      <c r="Z23" s="52"/>
      <c r="AA23" s="52"/>
      <c r="AB23" s="52"/>
      <c r="AC23" s="52"/>
      <c r="AD23" s="51"/>
      <c r="AE23" s="52"/>
      <c r="AH23" s="180" t="s">
        <v>1712</v>
      </c>
      <c r="AI23" s="178"/>
      <c r="AJ23" s="178"/>
      <c r="AK23" s="178"/>
      <c r="AL23" s="178"/>
      <c r="AM23" s="178"/>
      <c r="AN23" s="178"/>
      <c r="AO23" s="178"/>
      <c r="AP23" s="178"/>
      <c r="AQ23" s="180" t="s">
        <v>1713</v>
      </c>
      <c r="AR23" s="178"/>
      <c r="AS23" s="178"/>
      <c r="AT23" s="178"/>
      <c r="AU23" s="178"/>
      <c r="AV23" s="178"/>
      <c r="AW23" s="178"/>
      <c r="AX23" s="178"/>
      <c r="AY23" s="179"/>
      <c r="BC23" s="54" t="s">
        <v>1714</v>
      </c>
      <c r="BD23" s="52"/>
      <c r="BE23" s="52"/>
      <c r="BF23" s="52"/>
      <c r="BG23" s="52"/>
      <c r="BH23" s="52"/>
      <c r="BI23" s="54" t="s">
        <v>1715</v>
      </c>
      <c r="BJ23" s="52"/>
      <c r="BK23" s="52"/>
      <c r="BL23" s="52"/>
      <c r="BM23" s="52"/>
      <c r="BN23" s="52"/>
      <c r="BO23" s="51"/>
      <c r="BS23" s="184" t="s">
        <v>1708</v>
      </c>
      <c r="BT23" s="197"/>
      <c r="BU23" s="197"/>
      <c r="BV23" s="197"/>
      <c r="BW23" s="197"/>
      <c r="BX23" s="197"/>
      <c r="BY23" s="184" t="s">
        <v>1709</v>
      </c>
      <c r="BZ23" s="197"/>
      <c r="CA23" s="197"/>
      <c r="CB23" s="197"/>
      <c r="CC23" s="197"/>
      <c r="CD23" s="197"/>
      <c r="CE23" s="198"/>
      <c r="CI23" s="184" t="s">
        <v>1716</v>
      </c>
      <c r="CJ23" s="197"/>
      <c r="CK23" s="197"/>
      <c r="CL23" s="197"/>
      <c r="CM23" s="197"/>
      <c r="CN23" s="197"/>
      <c r="CO23" s="184" t="s">
        <v>1717</v>
      </c>
      <c r="CP23" s="197"/>
      <c r="CQ23" s="197"/>
      <c r="CR23" s="197"/>
      <c r="CS23" s="197"/>
      <c r="CT23" s="197"/>
      <c r="CU23" s="198"/>
      <c r="CY23" s="186" t="s">
        <v>1718</v>
      </c>
      <c r="CZ23" s="197"/>
      <c r="DA23" s="197"/>
      <c r="DB23" s="197"/>
      <c r="DC23" s="197"/>
      <c r="DD23" s="197"/>
      <c r="DE23" s="184" t="s">
        <v>1719</v>
      </c>
      <c r="DF23" s="197"/>
      <c r="DG23" s="197"/>
      <c r="DH23" s="197"/>
      <c r="DI23" s="197"/>
      <c r="DJ23" s="197"/>
      <c r="DK23" s="198"/>
      <c r="DO23" s="54" t="s">
        <v>1720</v>
      </c>
      <c r="DP23" s="52"/>
      <c r="DQ23" s="52"/>
      <c r="DR23" s="52"/>
      <c r="DS23" s="52"/>
      <c r="DT23" s="52"/>
      <c r="DU23" s="54" t="s">
        <v>1721</v>
      </c>
      <c r="DV23" s="52"/>
      <c r="DW23" s="52"/>
      <c r="DX23" s="52"/>
      <c r="DY23" s="52"/>
      <c r="DZ23" s="52"/>
      <c r="EA23" s="51"/>
      <c r="EE23" s="54" t="s">
        <v>1722</v>
      </c>
      <c r="EF23" s="52"/>
      <c r="EG23" s="52"/>
      <c r="EH23" s="52"/>
      <c r="EI23" s="52"/>
      <c r="EJ23" s="52"/>
      <c r="EK23" s="54"/>
      <c r="EL23" s="52"/>
      <c r="EM23" s="52"/>
      <c r="EN23" s="52"/>
      <c r="EO23" s="52"/>
      <c r="EP23" s="52"/>
      <c r="EQ23" s="51"/>
      <c r="EU23" s="54" t="s">
        <v>1384</v>
      </c>
      <c r="EV23" s="52"/>
      <c r="EW23" s="52"/>
      <c r="EX23" s="52"/>
      <c r="EY23" s="52"/>
      <c r="EZ23" s="52"/>
      <c r="FA23" s="54" t="s">
        <v>1723</v>
      </c>
      <c r="FB23" s="52"/>
      <c r="FC23" s="52"/>
      <c r="FD23" s="52"/>
      <c r="FE23" s="52"/>
      <c r="FF23" s="52"/>
      <c r="FG23" s="51"/>
      <c r="FK23" s="54" t="s">
        <v>1384</v>
      </c>
      <c r="FL23" s="52"/>
      <c r="FM23" s="52"/>
      <c r="FN23" s="52"/>
      <c r="FO23" s="52"/>
      <c r="FP23" s="52"/>
      <c r="FQ23" s="54" t="s">
        <v>1723</v>
      </c>
      <c r="FR23" s="52"/>
      <c r="FS23" s="52"/>
      <c r="FT23" s="52"/>
      <c r="FU23" s="52"/>
      <c r="FV23" s="52"/>
      <c r="FW23" s="51"/>
      <c r="GA23" s="54" t="s">
        <v>1332</v>
      </c>
      <c r="GB23" s="52"/>
      <c r="GC23" s="52"/>
      <c r="GD23" s="52"/>
      <c r="GE23" s="52"/>
      <c r="GF23" s="52"/>
      <c r="GG23" s="54" t="s">
        <v>1724</v>
      </c>
      <c r="GH23" s="52"/>
      <c r="GI23" s="52"/>
      <c r="GJ23" s="52"/>
      <c r="GK23" s="52"/>
      <c r="GL23" s="52"/>
      <c r="GM23" s="51"/>
      <c r="GQ23" s="187" t="s">
        <v>1388</v>
      </c>
      <c r="GR23" s="188"/>
      <c r="GS23" s="188"/>
      <c r="GT23" s="188"/>
      <c r="GU23" s="188"/>
      <c r="GV23" s="188"/>
      <c r="GW23" s="187" t="s">
        <v>1725</v>
      </c>
      <c r="GX23" s="188"/>
      <c r="GY23" s="188"/>
      <c r="GZ23" s="188"/>
      <c r="HA23" s="188"/>
      <c r="HB23" s="188"/>
      <c r="HC23" s="189"/>
      <c r="HG23" s="190" t="s">
        <v>1726</v>
      </c>
      <c r="HH23" s="191"/>
      <c r="HI23" s="191"/>
      <c r="HJ23" s="191"/>
      <c r="HK23" s="191"/>
      <c r="HL23" s="191"/>
      <c r="HM23" s="191"/>
      <c r="HN23" s="192" t="s">
        <v>1727</v>
      </c>
      <c r="HO23" s="191"/>
      <c r="HP23" s="191"/>
      <c r="HQ23" s="191"/>
      <c r="HR23" s="191"/>
      <c r="HS23" s="191"/>
      <c r="HT23" s="191"/>
      <c r="HU23" s="191"/>
      <c r="HV23" s="193"/>
      <c r="HZ23" s="177" t="s">
        <v>1726</v>
      </c>
      <c r="IA23" s="178"/>
      <c r="IB23" s="178"/>
      <c r="IC23" s="178"/>
      <c r="ID23" s="178"/>
      <c r="IE23" s="178"/>
      <c r="IF23" s="178"/>
      <c r="IG23" s="177" t="s">
        <v>1728</v>
      </c>
      <c r="IH23" s="178"/>
      <c r="II23" s="178"/>
      <c r="IJ23" s="178"/>
      <c r="IK23" s="178"/>
      <c r="IL23" s="178"/>
      <c r="IM23" s="178"/>
      <c r="IN23" s="179"/>
      <c r="IR23" s="199" t="s">
        <v>1582</v>
      </c>
      <c r="IS23" s="200"/>
      <c r="IT23" s="200"/>
      <c r="IU23" s="200"/>
      <c r="IV23" s="200"/>
      <c r="IW23" s="200"/>
      <c r="IX23" s="199" t="s">
        <v>1729</v>
      </c>
      <c r="IY23" s="200"/>
      <c r="IZ23" s="200"/>
      <c r="JA23" s="200"/>
      <c r="JB23" s="200"/>
      <c r="JC23" s="200"/>
      <c r="JD23" s="201"/>
      <c r="JI23" s="177" t="s">
        <v>1730</v>
      </c>
      <c r="JJ23" s="178"/>
      <c r="JK23" s="178"/>
      <c r="JL23" s="178"/>
      <c r="JM23" s="178"/>
      <c r="JN23" s="178"/>
      <c r="JO23" s="177" t="s">
        <v>1731</v>
      </c>
      <c r="JP23" s="178"/>
      <c r="JQ23" s="178"/>
      <c r="JR23" s="178"/>
      <c r="JS23" s="178"/>
      <c r="JT23" s="178"/>
      <c r="JU23" s="179"/>
    </row>
    <row r="24" spans="2:281">
      <c r="B24" s="54" t="s">
        <v>1732</v>
      </c>
      <c r="C24" s="52"/>
      <c r="D24" s="52"/>
      <c r="E24" s="52"/>
      <c r="F24" s="52"/>
      <c r="G24" s="52"/>
      <c r="H24" s="54" t="s">
        <v>1733</v>
      </c>
      <c r="I24" s="52"/>
      <c r="J24" s="52"/>
      <c r="K24" s="52"/>
      <c r="L24" s="52"/>
      <c r="M24" s="52"/>
      <c r="N24" s="51"/>
      <c r="O24" s="52"/>
      <c r="P24" s="52"/>
      <c r="Q24" s="52"/>
      <c r="R24" s="54" t="s">
        <v>1732</v>
      </c>
      <c r="S24" s="52"/>
      <c r="T24" s="52"/>
      <c r="U24" s="52"/>
      <c r="V24" s="52"/>
      <c r="W24" s="52"/>
      <c r="X24" s="54" t="s">
        <v>1733</v>
      </c>
      <c r="Y24" s="52"/>
      <c r="Z24" s="52"/>
      <c r="AA24" s="52"/>
      <c r="AB24" s="52"/>
      <c r="AC24" s="52"/>
      <c r="AD24" s="51"/>
      <c r="AE24" s="52"/>
      <c r="AH24" s="177" t="s">
        <v>1734</v>
      </c>
      <c r="AI24" s="178"/>
      <c r="AJ24" s="178"/>
      <c r="AK24" s="178"/>
      <c r="AL24" s="178"/>
      <c r="AM24" s="178"/>
      <c r="AN24" s="178"/>
      <c r="AO24" s="178"/>
      <c r="AP24" s="178"/>
      <c r="AQ24" s="177" t="s">
        <v>1735</v>
      </c>
      <c r="AR24" s="178"/>
      <c r="AS24" s="178"/>
      <c r="AT24" s="178"/>
      <c r="AU24" s="178"/>
      <c r="AV24" s="178"/>
      <c r="AW24" s="178"/>
      <c r="AX24" s="178"/>
      <c r="AY24" s="179"/>
      <c r="BC24" s="54" t="s">
        <v>1736</v>
      </c>
      <c r="BD24" s="52"/>
      <c r="BE24" s="52"/>
      <c r="BF24" s="52"/>
      <c r="BG24" s="52"/>
      <c r="BH24" s="52"/>
      <c r="BI24" s="54" t="s">
        <v>1737</v>
      </c>
      <c r="BJ24" s="52"/>
      <c r="BK24" s="52"/>
      <c r="BL24" s="52"/>
      <c r="BM24" s="52"/>
      <c r="BN24" s="52"/>
      <c r="BO24" s="51"/>
      <c r="BS24" s="184" t="s">
        <v>1730</v>
      </c>
      <c r="BT24" s="112"/>
      <c r="BU24" s="112"/>
      <c r="BV24" s="112"/>
      <c r="BW24" s="112"/>
      <c r="BX24" s="112"/>
      <c r="BY24" s="184" t="s">
        <v>1731</v>
      </c>
      <c r="BZ24" s="112"/>
      <c r="CA24" s="112"/>
      <c r="CB24" s="112"/>
      <c r="CC24" s="112"/>
      <c r="CD24" s="112"/>
      <c r="CE24" s="185"/>
      <c r="CI24" s="184" t="s">
        <v>1738</v>
      </c>
      <c r="CJ24" s="112"/>
      <c r="CK24" s="112"/>
      <c r="CL24" s="112"/>
      <c r="CM24" s="112"/>
      <c r="CN24" s="112"/>
      <c r="CO24" s="184" t="s">
        <v>1739</v>
      </c>
      <c r="CP24" s="112"/>
      <c r="CQ24" s="112"/>
      <c r="CR24" s="112"/>
      <c r="CS24" s="112"/>
      <c r="CT24" s="112"/>
      <c r="CU24" s="185"/>
      <c r="CY24" s="186" t="s">
        <v>1740</v>
      </c>
      <c r="CZ24" s="112"/>
      <c r="DA24" s="112"/>
      <c r="DB24" s="112"/>
      <c r="DC24" s="112"/>
      <c r="DD24" s="112"/>
      <c r="DE24" s="184" t="s">
        <v>1741</v>
      </c>
      <c r="DF24" s="112"/>
      <c r="DG24" s="112"/>
      <c r="DH24" s="112"/>
      <c r="DI24" s="112"/>
      <c r="DJ24" s="112"/>
      <c r="DK24" s="185"/>
      <c r="DO24" s="54" t="s">
        <v>1742</v>
      </c>
      <c r="DP24" s="52"/>
      <c r="DQ24" s="52"/>
      <c r="DR24" s="52"/>
      <c r="DS24" s="52"/>
      <c r="DT24" s="52"/>
      <c r="DU24" s="54" t="s">
        <v>1743</v>
      </c>
      <c r="DV24" s="52"/>
      <c r="DW24" s="52"/>
      <c r="DX24" s="52"/>
      <c r="DY24" s="52"/>
      <c r="DZ24" s="52"/>
      <c r="EA24" s="51"/>
      <c r="EE24" s="181"/>
      <c r="EF24" s="52"/>
      <c r="EG24" s="52"/>
      <c r="EH24" s="52"/>
      <c r="EI24" s="52"/>
      <c r="EJ24" s="52"/>
      <c r="EK24" s="54"/>
      <c r="EL24" s="52"/>
      <c r="EM24" s="52"/>
      <c r="EN24" s="52"/>
      <c r="EO24" s="52"/>
      <c r="EP24" s="52"/>
      <c r="EQ24" s="51"/>
      <c r="EU24" s="54" t="s">
        <v>1380</v>
      </c>
      <c r="EV24" s="52"/>
      <c r="EW24" s="52"/>
      <c r="EX24" s="52"/>
      <c r="EY24" s="52"/>
      <c r="EZ24" s="52"/>
      <c r="FA24" s="54" t="s">
        <v>1744</v>
      </c>
      <c r="FB24" s="52"/>
      <c r="FC24" s="52"/>
      <c r="FD24" s="52"/>
      <c r="FE24" s="52"/>
      <c r="FF24" s="52"/>
      <c r="FG24" s="51"/>
      <c r="FK24" s="54" t="s">
        <v>1380</v>
      </c>
      <c r="FL24" s="52"/>
      <c r="FM24" s="52"/>
      <c r="FN24" s="52"/>
      <c r="FO24" s="52"/>
      <c r="FP24" s="52"/>
      <c r="FQ24" s="54" t="s">
        <v>1744</v>
      </c>
      <c r="FR24" s="52"/>
      <c r="FS24" s="52"/>
      <c r="FT24" s="52"/>
      <c r="FU24" s="52"/>
      <c r="FV24" s="52"/>
      <c r="FW24" s="51"/>
      <c r="GA24" s="54" t="s">
        <v>1745</v>
      </c>
      <c r="GB24" s="52"/>
      <c r="GC24" s="52"/>
      <c r="GD24" s="52"/>
      <c r="GE24" s="52"/>
      <c r="GF24" s="52"/>
      <c r="GG24" s="54" t="s">
        <v>1746</v>
      </c>
      <c r="GH24" s="52"/>
      <c r="GI24" s="52"/>
      <c r="GJ24" s="52"/>
      <c r="GK24" s="52"/>
      <c r="GL24" s="52"/>
      <c r="GM24" s="51"/>
      <c r="GQ24" s="187" t="s">
        <v>1384</v>
      </c>
      <c r="GR24" s="188"/>
      <c r="GS24" s="188"/>
      <c r="GT24" s="188"/>
      <c r="GU24" s="188"/>
      <c r="GV24" s="188"/>
      <c r="GW24" s="187" t="s">
        <v>1747</v>
      </c>
      <c r="GX24" s="188"/>
      <c r="GY24" s="188"/>
      <c r="GZ24" s="188"/>
      <c r="HA24" s="188"/>
      <c r="HB24" s="188"/>
      <c r="HC24" s="189"/>
      <c r="HG24" s="190" t="s">
        <v>1748</v>
      </c>
      <c r="HH24" s="191"/>
      <c r="HI24" s="191"/>
      <c r="HJ24" s="191"/>
      <c r="HK24" s="191"/>
      <c r="HL24" s="191"/>
      <c r="HM24" s="191"/>
      <c r="HN24" s="192" t="s">
        <v>1749</v>
      </c>
      <c r="HO24" s="191"/>
      <c r="HP24" s="191"/>
      <c r="HQ24" s="191"/>
      <c r="HR24" s="191"/>
      <c r="HS24" s="191"/>
      <c r="HT24" s="191"/>
      <c r="HU24" s="191"/>
      <c r="HV24" s="193"/>
      <c r="HZ24" s="177" t="s">
        <v>1748</v>
      </c>
      <c r="IA24" s="178"/>
      <c r="IB24" s="178"/>
      <c r="IC24" s="178"/>
      <c r="ID24" s="178"/>
      <c r="IE24" s="178"/>
      <c r="IF24" s="178"/>
      <c r="IG24" s="177" t="s">
        <v>1750</v>
      </c>
      <c r="IH24" s="178"/>
      <c r="II24" s="178"/>
      <c r="IJ24" s="178"/>
      <c r="IK24" s="178"/>
      <c r="IL24" s="178"/>
      <c r="IM24" s="178"/>
      <c r="IN24" s="179"/>
      <c r="IR24" s="202"/>
      <c r="IS24" s="203"/>
      <c r="IT24" s="203"/>
      <c r="IU24" s="203"/>
      <c r="IV24" s="203"/>
      <c r="IW24" s="203"/>
      <c r="IX24" s="202"/>
      <c r="IY24" s="203"/>
      <c r="IZ24" s="203"/>
      <c r="JA24" s="203"/>
      <c r="JB24" s="203"/>
      <c r="JC24" s="203"/>
      <c r="JD24" s="204"/>
      <c r="JI24" s="177" t="s">
        <v>1751</v>
      </c>
      <c r="JJ24" s="178"/>
      <c r="JK24" s="178"/>
      <c r="JL24" s="178"/>
      <c r="JM24" s="178"/>
      <c r="JN24" s="178"/>
      <c r="JO24" s="177" t="s">
        <v>1752</v>
      </c>
      <c r="JP24" s="178"/>
      <c r="JQ24" s="178"/>
      <c r="JR24" s="178"/>
      <c r="JS24" s="178"/>
      <c r="JT24" s="178"/>
      <c r="JU24" s="179"/>
    </row>
    <row r="25" spans="2:281">
      <c r="B25" s="54" t="s">
        <v>1753</v>
      </c>
      <c r="C25" s="52"/>
      <c r="D25" s="52"/>
      <c r="E25" s="52"/>
      <c r="F25" s="52"/>
      <c r="G25" s="52"/>
      <c r="H25" s="54" t="s">
        <v>1754</v>
      </c>
      <c r="I25" s="52"/>
      <c r="J25" s="52"/>
      <c r="K25" s="52"/>
      <c r="L25" s="52"/>
      <c r="M25" s="52"/>
      <c r="N25" s="51"/>
      <c r="O25" s="52"/>
      <c r="P25" s="52"/>
      <c r="Q25" s="52"/>
      <c r="R25" s="54" t="s">
        <v>1753</v>
      </c>
      <c r="S25" s="52"/>
      <c r="T25" s="52"/>
      <c r="U25" s="52"/>
      <c r="V25" s="52"/>
      <c r="W25" s="52"/>
      <c r="X25" s="54" t="s">
        <v>1754</v>
      </c>
      <c r="Y25" s="52"/>
      <c r="Z25" s="52"/>
      <c r="AA25" s="52"/>
      <c r="AB25" s="52"/>
      <c r="AC25" s="52"/>
      <c r="AD25" s="51"/>
      <c r="AE25" s="52"/>
      <c r="AH25" s="177" t="s">
        <v>1755</v>
      </c>
      <c r="AI25" s="178"/>
      <c r="AJ25" s="178"/>
      <c r="AK25" s="178"/>
      <c r="AL25" s="178"/>
      <c r="AM25" s="178"/>
      <c r="AN25" s="178"/>
      <c r="AO25" s="178"/>
      <c r="AP25" s="178"/>
      <c r="AQ25" s="177" t="s">
        <v>1756</v>
      </c>
      <c r="AR25" s="178"/>
      <c r="AS25" s="178"/>
      <c r="AT25" s="178"/>
      <c r="AU25" s="178"/>
      <c r="AV25" s="178"/>
      <c r="AW25" s="178"/>
      <c r="AX25" s="178"/>
      <c r="AY25" s="179"/>
      <c r="BC25" s="54" t="s">
        <v>1757</v>
      </c>
      <c r="BD25" s="52"/>
      <c r="BE25" s="52"/>
      <c r="BF25" s="52"/>
      <c r="BG25" s="52"/>
      <c r="BH25" s="52"/>
      <c r="BI25" s="54" t="s">
        <v>1758</v>
      </c>
      <c r="BJ25" s="52"/>
      <c r="BK25" s="52"/>
      <c r="BL25" s="52"/>
      <c r="BM25" s="52"/>
      <c r="BN25" s="52"/>
      <c r="BO25" s="51"/>
      <c r="BS25" s="184" t="s">
        <v>1751</v>
      </c>
      <c r="BT25" s="112"/>
      <c r="BU25" s="112"/>
      <c r="BV25" s="112"/>
      <c r="BW25" s="112"/>
      <c r="BX25" s="112"/>
      <c r="BY25" s="184" t="s">
        <v>1752</v>
      </c>
      <c r="BZ25" s="112"/>
      <c r="CA25" s="112"/>
      <c r="CB25" s="112"/>
      <c r="CC25" s="112"/>
      <c r="CD25" s="112"/>
      <c r="CE25" s="185"/>
      <c r="CI25" s="184" t="s">
        <v>1759</v>
      </c>
      <c r="CJ25" s="112"/>
      <c r="CK25" s="112"/>
      <c r="CL25" s="112"/>
      <c r="CM25" s="112"/>
      <c r="CN25" s="112"/>
      <c r="CO25" s="184" t="s">
        <v>1760</v>
      </c>
      <c r="CP25" s="112"/>
      <c r="CQ25" s="112"/>
      <c r="CR25" s="112"/>
      <c r="CS25" s="112"/>
      <c r="CT25" s="112"/>
      <c r="CU25" s="185"/>
      <c r="CY25" s="186" t="s">
        <v>1761</v>
      </c>
      <c r="CZ25" s="112"/>
      <c r="DA25" s="112"/>
      <c r="DB25" s="112"/>
      <c r="DC25" s="112"/>
      <c r="DD25" s="112"/>
      <c r="DE25" s="184" t="s">
        <v>1762</v>
      </c>
      <c r="DF25" s="112"/>
      <c r="DG25" s="112"/>
      <c r="DH25" s="112"/>
      <c r="DI25" s="112"/>
      <c r="DJ25" s="112"/>
      <c r="DK25" s="185"/>
      <c r="DO25" s="54" t="s">
        <v>1763</v>
      </c>
      <c r="DP25" s="52"/>
      <c r="DQ25" s="52"/>
      <c r="DR25" s="52"/>
      <c r="DS25" s="52"/>
      <c r="DT25" s="52"/>
      <c r="DU25" s="54" t="s">
        <v>1764</v>
      </c>
      <c r="DV25" s="52"/>
      <c r="DW25" s="52"/>
      <c r="DX25" s="52"/>
      <c r="DY25" s="52"/>
      <c r="DZ25" s="52"/>
      <c r="EA25" s="51"/>
      <c r="EE25" s="50"/>
      <c r="EF25" s="49"/>
      <c r="EG25" s="49"/>
      <c r="EH25" s="49"/>
      <c r="EI25" s="49"/>
      <c r="EJ25" s="49"/>
      <c r="EK25" s="50"/>
      <c r="EL25" s="49"/>
      <c r="EM25" s="49"/>
      <c r="EN25" s="49"/>
      <c r="EO25" s="49"/>
      <c r="EP25" s="49"/>
      <c r="EQ25" s="48"/>
      <c r="EU25" s="54" t="s">
        <v>1378</v>
      </c>
      <c r="EV25" s="52"/>
      <c r="EW25" s="52"/>
      <c r="EX25" s="52"/>
      <c r="EY25" s="52"/>
      <c r="EZ25" s="52"/>
      <c r="FA25" s="54" t="s">
        <v>1765</v>
      </c>
      <c r="FB25" s="52"/>
      <c r="FC25" s="52"/>
      <c r="FD25" s="52"/>
      <c r="FE25" s="52"/>
      <c r="FF25" s="52"/>
      <c r="FG25" s="51"/>
      <c r="FK25" s="54" t="s">
        <v>1378</v>
      </c>
      <c r="FL25" s="52"/>
      <c r="FM25" s="52"/>
      <c r="FN25" s="52"/>
      <c r="FO25" s="52"/>
      <c r="FP25" s="52"/>
      <c r="FQ25" s="54" t="s">
        <v>1765</v>
      </c>
      <c r="FR25" s="52"/>
      <c r="FS25" s="52"/>
      <c r="FT25" s="52"/>
      <c r="FU25" s="52"/>
      <c r="FV25" s="52"/>
      <c r="FW25" s="51"/>
      <c r="GA25" s="56" t="s">
        <v>1766</v>
      </c>
      <c r="GB25" s="55"/>
      <c r="GC25" s="55"/>
      <c r="GD25" s="55"/>
      <c r="GE25" s="55"/>
      <c r="GF25" s="55"/>
      <c r="GG25" s="56" t="s">
        <v>1767</v>
      </c>
      <c r="GH25" s="55"/>
      <c r="GI25" s="55"/>
      <c r="GJ25" s="55"/>
      <c r="GK25" s="55"/>
      <c r="GL25" s="55"/>
      <c r="GM25" s="205"/>
      <c r="GQ25" s="187" t="s">
        <v>1380</v>
      </c>
      <c r="GR25" s="188"/>
      <c r="GS25" s="188"/>
      <c r="GT25" s="188"/>
      <c r="GU25" s="188"/>
      <c r="GV25" s="188"/>
      <c r="GW25" s="187" t="s">
        <v>1744</v>
      </c>
      <c r="GX25" s="188"/>
      <c r="GY25" s="188"/>
      <c r="GZ25" s="188"/>
      <c r="HA25" s="188"/>
      <c r="HB25" s="188"/>
      <c r="HC25" s="189"/>
      <c r="HG25" s="190" t="s">
        <v>1768</v>
      </c>
      <c r="HH25" s="191"/>
      <c r="HI25" s="191"/>
      <c r="HJ25" s="191"/>
      <c r="HK25" s="191"/>
      <c r="HL25" s="191"/>
      <c r="HM25" s="191"/>
      <c r="HN25" s="192" t="s">
        <v>1769</v>
      </c>
      <c r="HO25" s="191"/>
      <c r="HP25" s="191"/>
      <c r="HQ25" s="191"/>
      <c r="HR25" s="191"/>
      <c r="HS25" s="191"/>
      <c r="HT25" s="191"/>
      <c r="HU25" s="191"/>
      <c r="HV25" s="193"/>
      <c r="HZ25" s="177" t="s">
        <v>1768</v>
      </c>
      <c r="IA25" s="178"/>
      <c r="IB25" s="178"/>
      <c r="IC25" s="178"/>
      <c r="ID25" s="178"/>
      <c r="IE25" s="178"/>
      <c r="IF25" s="178"/>
      <c r="IG25" s="177" t="s">
        <v>1770</v>
      </c>
      <c r="IH25" s="178"/>
      <c r="II25" s="178"/>
      <c r="IJ25" s="178"/>
      <c r="IK25" s="178"/>
      <c r="IL25" s="178"/>
      <c r="IM25" s="178"/>
      <c r="IN25" s="179"/>
      <c r="IR25" s="199"/>
      <c r="IS25" s="200"/>
      <c r="IT25" s="200"/>
      <c r="IU25" s="200"/>
      <c r="IV25" s="200"/>
      <c r="IW25" s="200"/>
      <c r="IX25" s="199"/>
      <c r="IY25" s="200"/>
      <c r="IZ25" s="200"/>
      <c r="JA25" s="200"/>
      <c r="JB25" s="200"/>
      <c r="JC25" s="200"/>
      <c r="JD25" s="201"/>
      <c r="JI25" s="177" t="s">
        <v>1771</v>
      </c>
      <c r="JJ25" s="178"/>
      <c r="JK25" s="178"/>
      <c r="JL25" s="178"/>
      <c r="JM25" s="178"/>
      <c r="JN25" s="178"/>
      <c r="JO25" s="177" t="s">
        <v>1772</v>
      </c>
      <c r="JP25" s="178"/>
      <c r="JQ25" s="178"/>
      <c r="JR25" s="178"/>
      <c r="JS25" s="178"/>
      <c r="JT25" s="178"/>
      <c r="JU25" s="179"/>
    </row>
    <row r="26" spans="2:281">
      <c r="B26" s="54" t="s">
        <v>1773</v>
      </c>
      <c r="C26" s="52"/>
      <c r="D26" s="52"/>
      <c r="E26" s="52"/>
      <c r="F26" s="52"/>
      <c r="G26" s="52"/>
      <c r="H26" s="54" t="s">
        <v>1774</v>
      </c>
      <c r="I26" s="52"/>
      <c r="J26" s="52"/>
      <c r="K26" s="52"/>
      <c r="L26" s="52"/>
      <c r="M26" s="52"/>
      <c r="N26" s="51"/>
      <c r="O26" s="52"/>
      <c r="P26" s="52"/>
      <c r="Q26" s="52"/>
      <c r="R26" s="54" t="s">
        <v>1773</v>
      </c>
      <c r="S26" s="52"/>
      <c r="T26" s="52"/>
      <c r="U26" s="52"/>
      <c r="V26" s="52"/>
      <c r="W26" s="52"/>
      <c r="X26" s="54" t="s">
        <v>1774</v>
      </c>
      <c r="Y26" s="52"/>
      <c r="Z26" s="52"/>
      <c r="AA26" s="52"/>
      <c r="AB26" s="52"/>
      <c r="AC26" s="52"/>
      <c r="AD26" s="51"/>
      <c r="AE26" s="52"/>
      <c r="AH26" s="180" t="s">
        <v>1775</v>
      </c>
      <c r="AI26" s="178"/>
      <c r="AJ26" s="178"/>
      <c r="AK26" s="178"/>
      <c r="AL26" s="178"/>
      <c r="AM26" s="178"/>
      <c r="AN26" s="178"/>
      <c r="AO26" s="178"/>
      <c r="AP26" s="178"/>
      <c r="AQ26" s="180" t="s">
        <v>1776</v>
      </c>
      <c r="AR26" s="178"/>
      <c r="AS26" s="178"/>
      <c r="AT26" s="178"/>
      <c r="AU26" s="178"/>
      <c r="AV26" s="178"/>
      <c r="AW26" s="178"/>
      <c r="AX26" s="178"/>
      <c r="AY26" s="179"/>
      <c r="BC26" s="54" t="s">
        <v>1777</v>
      </c>
      <c r="BD26" s="52"/>
      <c r="BE26" s="52"/>
      <c r="BF26" s="52"/>
      <c r="BG26" s="52"/>
      <c r="BH26" s="52"/>
      <c r="BI26" s="54" t="s">
        <v>1778</v>
      </c>
      <c r="BJ26" s="52"/>
      <c r="BK26" s="52"/>
      <c r="BL26" s="52"/>
      <c r="BM26" s="52"/>
      <c r="BN26" s="52"/>
      <c r="BO26" s="51"/>
      <c r="BS26" s="184" t="s">
        <v>1771</v>
      </c>
      <c r="BT26" s="112"/>
      <c r="BU26" s="112"/>
      <c r="BV26" s="112"/>
      <c r="BW26" s="112"/>
      <c r="BX26" s="112"/>
      <c r="BY26" s="184" t="s">
        <v>1772</v>
      </c>
      <c r="BZ26" s="112"/>
      <c r="CA26" s="112"/>
      <c r="CB26" s="112"/>
      <c r="CC26" s="112"/>
      <c r="CD26" s="112"/>
      <c r="CE26" s="185"/>
      <c r="CI26" s="184" t="s">
        <v>1779</v>
      </c>
      <c r="CJ26" s="112"/>
      <c r="CK26" s="112"/>
      <c r="CL26" s="112"/>
      <c r="CM26" s="112"/>
      <c r="CN26" s="112"/>
      <c r="CO26" s="184" t="s">
        <v>1780</v>
      </c>
      <c r="CP26" s="112"/>
      <c r="CQ26" s="112"/>
      <c r="CR26" s="112"/>
      <c r="CS26" s="112"/>
      <c r="CT26" s="112"/>
      <c r="CU26" s="185"/>
      <c r="CY26" s="186" t="s">
        <v>1781</v>
      </c>
      <c r="CZ26" s="112"/>
      <c r="DA26" s="112"/>
      <c r="DB26" s="112"/>
      <c r="DC26" s="112"/>
      <c r="DD26" s="112"/>
      <c r="DE26" s="184" t="s">
        <v>1782</v>
      </c>
      <c r="DF26" s="112"/>
      <c r="DG26" s="112"/>
      <c r="DH26" s="112"/>
      <c r="DI26" s="112"/>
      <c r="DJ26" s="112"/>
      <c r="DK26" s="185"/>
      <c r="DO26" s="54" t="s">
        <v>1783</v>
      </c>
      <c r="DP26" s="52"/>
      <c r="DQ26" s="52"/>
      <c r="DR26" s="52"/>
      <c r="DS26" s="52"/>
      <c r="DT26" s="52"/>
      <c r="DU26" s="54" t="s">
        <v>1784</v>
      </c>
      <c r="DV26" s="52"/>
      <c r="DW26" s="52"/>
      <c r="DX26" s="52"/>
      <c r="DY26" s="52"/>
      <c r="DZ26" s="52"/>
      <c r="EA26" s="51"/>
      <c r="EU26" s="54" t="s">
        <v>1376</v>
      </c>
      <c r="EV26" s="52"/>
      <c r="EW26" s="52"/>
      <c r="EX26" s="52"/>
      <c r="EY26" s="52"/>
      <c r="EZ26" s="52"/>
      <c r="FA26" s="54" t="s">
        <v>1785</v>
      </c>
      <c r="FB26" s="52"/>
      <c r="FC26" s="52"/>
      <c r="FD26" s="52"/>
      <c r="FE26" s="52"/>
      <c r="FF26" s="52"/>
      <c r="FG26" s="51"/>
      <c r="FK26" s="54" t="s">
        <v>1376</v>
      </c>
      <c r="FL26" s="52"/>
      <c r="FM26" s="52"/>
      <c r="FN26" s="52"/>
      <c r="FO26" s="52"/>
      <c r="FP26" s="52"/>
      <c r="FQ26" s="54" t="s">
        <v>1785</v>
      </c>
      <c r="FR26" s="52"/>
      <c r="FS26" s="52"/>
      <c r="FT26" s="52"/>
      <c r="FU26" s="52"/>
      <c r="FV26" s="52"/>
      <c r="FW26" s="51"/>
      <c r="GA26" s="56" t="s">
        <v>1329</v>
      </c>
      <c r="GB26" s="55"/>
      <c r="GC26" s="55"/>
      <c r="GD26" s="55"/>
      <c r="GE26" s="55"/>
      <c r="GF26" s="55"/>
      <c r="GG26" s="56" t="s">
        <v>1786</v>
      </c>
      <c r="GH26" s="55"/>
      <c r="GI26" s="55"/>
      <c r="GJ26" s="55"/>
      <c r="GK26" s="55"/>
      <c r="GL26" s="55"/>
      <c r="GM26" s="205"/>
      <c r="GQ26" s="187" t="s">
        <v>1378</v>
      </c>
      <c r="GR26" s="188"/>
      <c r="GS26" s="188"/>
      <c r="GT26" s="188"/>
      <c r="GU26" s="188"/>
      <c r="GV26" s="188"/>
      <c r="GW26" s="187" t="s">
        <v>1765</v>
      </c>
      <c r="GX26" s="188"/>
      <c r="GY26" s="188"/>
      <c r="GZ26" s="188"/>
      <c r="HA26" s="188"/>
      <c r="HB26" s="188"/>
      <c r="HC26" s="189"/>
      <c r="HG26" s="190" t="s">
        <v>1787</v>
      </c>
      <c r="HH26" s="191"/>
      <c r="HI26" s="191"/>
      <c r="HJ26" s="191"/>
      <c r="HK26" s="191"/>
      <c r="HL26" s="191"/>
      <c r="HM26" s="191"/>
      <c r="HN26" s="192" t="s">
        <v>1788</v>
      </c>
      <c r="HO26" s="191"/>
      <c r="HP26" s="191"/>
      <c r="HQ26" s="191"/>
      <c r="HR26" s="191"/>
      <c r="HS26" s="191"/>
      <c r="HT26" s="191"/>
      <c r="HU26" s="191"/>
      <c r="HV26" s="193"/>
      <c r="HZ26" s="177" t="s">
        <v>1787</v>
      </c>
      <c r="IA26" s="178"/>
      <c r="IB26" s="178"/>
      <c r="IC26" s="178"/>
      <c r="ID26" s="178"/>
      <c r="IE26" s="178"/>
      <c r="IF26" s="178"/>
      <c r="IG26" s="177" t="s">
        <v>1789</v>
      </c>
      <c r="IH26" s="178"/>
      <c r="II26" s="178"/>
      <c r="IJ26" s="178"/>
      <c r="IK26" s="178"/>
      <c r="IL26" s="178"/>
      <c r="IM26" s="178"/>
      <c r="IN26" s="179"/>
      <c r="IR26" s="199"/>
      <c r="IS26" s="200"/>
      <c r="IT26" s="200"/>
      <c r="IU26" s="200"/>
      <c r="IV26" s="200"/>
      <c r="IW26" s="200"/>
      <c r="IX26" s="199"/>
      <c r="IY26" s="200"/>
      <c r="IZ26" s="200"/>
      <c r="JA26" s="200"/>
      <c r="JB26" s="200"/>
      <c r="JC26" s="200"/>
      <c r="JD26" s="201"/>
      <c r="JI26" s="177" t="s">
        <v>1790</v>
      </c>
      <c r="JJ26" s="178"/>
      <c r="JK26" s="178"/>
      <c r="JL26" s="178"/>
      <c r="JM26" s="178"/>
      <c r="JN26" s="178"/>
      <c r="JO26" s="177" t="s">
        <v>1791</v>
      </c>
      <c r="JP26" s="178"/>
      <c r="JQ26" s="178"/>
      <c r="JR26" s="178"/>
      <c r="JS26" s="178"/>
      <c r="JT26" s="178"/>
      <c r="JU26" s="179"/>
    </row>
    <row r="27" spans="2:281">
      <c r="B27" s="54" t="s">
        <v>1792</v>
      </c>
      <c r="C27" s="52"/>
      <c r="D27" s="52"/>
      <c r="E27" s="52"/>
      <c r="F27" s="52"/>
      <c r="G27" s="52"/>
      <c r="H27" s="54" t="s">
        <v>1793</v>
      </c>
      <c r="I27" s="52"/>
      <c r="J27" s="52"/>
      <c r="K27" s="52"/>
      <c r="L27" s="52"/>
      <c r="M27" s="52"/>
      <c r="N27" s="51"/>
      <c r="O27" s="52"/>
      <c r="P27" s="52"/>
      <c r="Q27" s="52"/>
      <c r="R27" s="54" t="s">
        <v>1792</v>
      </c>
      <c r="S27" s="52"/>
      <c r="T27" s="52"/>
      <c r="U27" s="52"/>
      <c r="V27" s="52"/>
      <c r="W27" s="52"/>
      <c r="X27" s="54" t="s">
        <v>1793</v>
      </c>
      <c r="Y27" s="52"/>
      <c r="Z27" s="52"/>
      <c r="AA27" s="52"/>
      <c r="AB27" s="52"/>
      <c r="AC27" s="52"/>
      <c r="AD27" s="51"/>
      <c r="AE27" s="52"/>
      <c r="AH27" s="180" t="s">
        <v>1794</v>
      </c>
      <c r="AI27" s="178"/>
      <c r="AJ27" s="178"/>
      <c r="AK27" s="178"/>
      <c r="AL27" s="178"/>
      <c r="AM27" s="178"/>
      <c r="AN27" s="178"/>
      <c r="AO27" s="178"/>
      <c r="AP27" s="178"/>
      <c r="AQ27" s="180" t="s">
        <v>1795</v>
      </c>
      <c r="AR27" s="178"/>
      <c r="AS27" s="178"/>
      <c r="AT27" s="178"/>
      <c r="AU27" s="178"/>
      <c r="AV27" s="178"/>
      <c r="AW27" s="178"/>
      <c r="AX27" s="178"/>
      <c r="AY27" s="179"/>
      <c r="BC27" s="54" t="s">
        <v>1796</v>
      </c>
      <c r="BD27" s="52"/>
      <c r="BE27" s="52"/>
      <c r="BF27" s="52"/>
      <c r="BG27" s="52"/>
      <c r="BH27" s="52"/>
      <c r="BI27" s="54" t="s">
        <v>1797</v>
      </c>
      <c r="BJ27" s="52"/>
      <c r="BK27" s="52"/>
      <c r="BL27" s="52"/>
      <c r="BM27" s="52"/>
      <c r="BN27" s="52"/>
      <c r="BO27" s="51"/>
      <c r="BS27" s="184" t="s">
        <v>1790</v>
      </c>
      <c r="BT27" s="197"/>
      <c r="BU27" s="197"/>
      <c r="BV27" s="197"/>
      <c r="BW27" s="197"/>
      <c r="BX27" s="197"/>
      <c r="BY27" s="184" t="s">
        <v>1791</v>
      </c>
      <c r="BZ27" s="197"/>
      <c r="CA27" s="197"/>
      <c r="CB27" s="197"/>
      <c r="CC27" s="197"/>
      <c r="CD27" s="197"/>
      <c r="CE27" s="198"/>
      <c r="CI27" s="184" t="s">
        <v>1798</v>
      </c>
      <c r="CJ27" s="197"/>
      <c r="CK27" s="197"/>
      <c r="CL27" s="197"/>
      <c r="CM27" s="197"/>
      <c r="CN27" s="197"/>
      <c r="CO27" s="184" t="s">
        <v>1799</v>
      </c>
      <c r="CP27" s="197"/>
      <c r="CQ27" s="197"/>
      <c r="CR27" s="197"/>
      <c r="CS27" s="197"/>
      <c r="CT27" s="197"/>
      <c r="CU27" s="198"/>
      <c r="CY27" s="186" t="s">
        <v>1800</v>
      </c>
      <c r="CZ27" s="197"/>
      <c r="DA27" s="197"/>
      <c r="DB27" s="197"/>
      <c r="DC27" s="197"/>
      <c r="DD27" s="197"/>
      <c r="DE27" s="184" t="s">
        <v>1801</v>
      </c>
      <c r="DF27" s="197"/>
      <c r="DG27" s="197"/>
      <c r="DH27" s="197"/>
      <c r="DI27" s="197"/>
      <c r="DJ27" s="197"/>
      <c r="DK27" s="198"/>
      <c r="DO27" s="54" t="s">
        <v>1802</v>
      </c>
      <c r="DP27" s="52"/>
      <c r="DQ27" s="52"/>
      <c r="DR27" s="52"/>
      <c r="DS27" s="52"/>
      <c r="DT27" s="52"/>
      <c r="DU27" s="54" t="s">
        <v>1803</v>
      </c>
      <c r="DV27" s="52"/>
      <c r="DW27" s="52"/>
      <c r="DX27" s="52"/>
      <c r="DY27" s="52"/>
      <c r="DZ27" s="52"/>
      <c r="EA27" s="51"/>
      <c r="EU27" s="53" t="s">
        <v>1374</v>
      </c>
      <c r="EV27" s="206"/>
      <c r="EW27" s="206"/>
      <c r="EX27" s="206"/>
      <c r="EY27" s="206"/>
      <c r="EZ27" s="206"/>
      <c r="FA27" s="53" t="s">
        <v>1804</v>
      </c>
      <c r="FB27" s="206"/>
      <c r="FC27" s="206"/>
      <c r="FD27" s="206"/>
      <c r="FE27" s="206"/>
      <c r="FF27" s="206"/>
      <c r="FG27" s="57"/>
      <c r="FK27" s="54" t="s">
        <v>1372</v>
      </c>
      <c r="FL27" s="52"/>
      <c r="FM27" s="52"/>
      <c r="FN27" s="52"/>
      <c r="FO27" s="52"/>
      <c r="FP27" s="52"/>
      <c r="FQ27" s="54" t="s">
        <v>1805</v>
      </c>
      <c r="FR27" s="52"/>
      <c r="FS27" s="52"/>
      <c r="FT27" s="52"/>
      <c r="FU27" s="52"/>
      <c r="FV27" s="52"/>
      <c r="FW27" s="51"/>
      <c r="GA27" s="56" t="s">
        <v>1328</v>
      </c>
      <c r="GB27" s="55"/>
      <c r="GC27" s="55"/>
      <c r="GD27" s="55"/>
      <c r="GE27" s="55"/>
      <c r="GF27" s="55"/>
      <c r="GG27" s="56" t="s">
        <v>1806</v>
      </c>
      <c r="GH27" s="55"/>
      <c r="GI27" s="55"/>
      <c r="GJ27" s="55"/>
      <c r="GK27" s="55"/>
      <c r="GL27" s="55"/>
      <c r="GM27" s="205"/>
      <c r="GQ27" s="187" t="s">
        <v>1376</v>
      </c>
      <c r="GR27" s="188"/>
      <c r="GS27" s="188"/>
      <c r="GT27" s="188"/>
      <c r="GU27" s="188"/>
      <c r="GV27" s="188"/>
      <c r="GW27" s="187" t="s">
        <v>1785</v>
      </c>
      <c r="GX27" s="188"/>
      <c r="GY27" s="188"/>
      <c r="GZ27" s="188"/>
      <c r="HA27" s="188"/>
      <c r="HB27" s="188"/>
      <c r="HC27" s="189"/>
      <c r="HG27" s="190" t="s">
        <v>1807</v>
      </c>
      <c r="HH27" s="191"/>
      <c r="HI27" s="191"/>
      <c r="HJ27" s="191"/>
      <c r="HK27" s="191"/>
      <c r="HL27" s="191"/>
      <c r="HM27" s="191"/>
      <c r="HN27" s="192" t="s">
        <v>1808</v>
      </c>
      <c r="HO27" s="191"/>
      <c r="HP27" s="191"/>
      <c r="HQ27" s="191"/>
      <c r="HR27" s="191"/>
      <c r="HS27" s="191"/>
      <c r="HT27" s="191"/>
      <c r="HU27" s="191"/>
      <c r="HV27" s="193"/>
      <c r="HZ27" s="177" t="s">
        <v>1807</v>
      </c>
      <c r="IA27" s="178"/>
      <c r="IB27" s="178"/>
      <c r="IC27" s="178"/>
      <c r="ID27" s="178"/>
      <c r="IE27" s="178"/>
      <c r="IF27" s="178"/>
      <c r="IG27" s="177" t="s">
        <v>1809</v>
      </c>
      <c r="IH27" s="178"/>
      <c r="II27" s="178"/>
      <c r="IJ27" s="178"/>
      <c r="IK27" s="178"/>
      <c r="IL27" s="178"/>
      <c r="IM27" s="178"/>
      <c r="IN27" s="179"/>
      <c r="IR27" s="202"/>
      <c r="IS27" s="203"/>
      <c r="IT27" s="203"/>
      <c r="IU27" s="203"/>
      <c r="IV27" s="203"/>
      <c r="IW27" s="203"/>
      <c r="IX27" s="202"/>
      <c r="IY27" s="203"/>
      <c r="IZ27" s="203"/>
      <c r="JA27" s="203"/>
      <c r="JB27" s="203"/>
      <c r="JC27" s="203"/>
      <c r="JD27" s="204"/>
      <c r="JI27" s="177" t="s">
        <v>1810</v>
      </c>
      <c r="JJ27" s="178"/>
      <c r="JK27" s="178"/>
      <c r="JL27" s="178"/>
      <c r="JM27" s="178"/>
      <c r="JN27" s="178"/>
      <c r="JO27" s="177" t="s">
        <v>1811</v>
      </c>
      <c r="JP27" s="178"/>
      <c r="JQ27" s="178"/>
      <c r="JR27" s="178"/>
      <c r="JS27" s="178"/>
      <c r="JT27" s="178"/>
      <c r="JU27" s="179"/>
    </row>
    <row r="28" spans="2:281">
      <c r="B28" s="54" t="s">
        <v>1812</v>
      </c>
      <c r="C28" s="52"/>
      <c r="D28" s="52"/>
      <c r="E28" s="52"/>
      <c r="F28" s="52"/>
      <c r="G28" s="52"/>
      <c r="H28" s="54" t="s">
        <v>1813</v>
      </c>
      <c r="I28" s="52"/>
      <c r="J28" s="52"/>
      <c r="K28" s="52"/>
      <c r="L28" s="52"/>
      <c r="M28" s="52"/>
      <c r="N28" s="51"/>
      <c r="O28" s="52"/>
      <c r="P28" s="52"/>
      <c r="Q28" s="52"/>
      <c r="R28" s="54" t="s">
        <v>1812</v>
      </c>
      <c r="S28" s="52"/>
      <c r="T28" s="52"/>
      <c r="U28" s="52"/>
      <c r="V28" s="52"/>
      <c r="W28" s="52"/>
      <c r="X28" s="54" t="s">
        <v>1813</v>
      </c>
      <c r="Y28" s="52"/>
      <c r="Z28" s="52"/>
      <c r="AA28" s="52"/>
      <c r="AB28" s="52"/>
      <c r="AC28" s="52"/>
      <c r="AD28" s="51"/>
      <c r="AE28" s="52"/>
      <c r="AH28" s="180" t="s">
        <v>1814</v>
      </c>
      <c r="AI28" s="178"/>
      <c r="AJ28" s="178"/>
      <c r="AK28" s="178"/>
      <c r="AL28" s="178"/>
      <c r="AM28" s="178"/>
      <c r="AN28" s="178"/>
      <c r="AO28" s="178"/>
      <c r="AP28" s="178"/>
      <c r="AQ28" s="180" t="s">
        <v>1815</v>
      </c>
      <c r="AR28" s="178"/>
      <c r="AS28" s="178"/>
      <c r="AT28" s="178"/>
      <c r="AU28" s="178"/>
      <c r="AV28" s="178"/>
      <c r="AW28" s="178"/>
      <c r="AX28" s="178"/>
      <c r="AY28" s="179"/>
      <c r="BC28" s="54" t="s">
        <v>1816</v>
      </c>
      <c r="BD28" s="52"/>
      <c r="BE28" s="52"/>
      <c r="BF28" s="52"/>
      <c r="BG28" s="52"/>
      <c r="BH28" s="52"/>
      <c r="BI28" s="54" t="s">
        <v>1817</v>
      </c>
      <c r="BJ28" s="52"/>
      <c r="BK28" s="52"/>
      <c r="BL28" s="52"/>
      <c r="BM28" s="52"/>
      <c r="BN28" s="52"/>
      <c r="BO28" s="51"/>
      <c r="BS28" s="184" t="s">
        <v>1810</v>
      </c>
      <c r="BT28" s="197"/>
      <c r="BU28" s="197"/>
      <c r="BV28" s="197"/>
      <c r="BW28" s="197"/>
      <c r="BX28" s="197"/>
      <c r="BY28" s="184" t="s">
        <v>1811</v>
      </c>
      <c r="BZ28" s="197"/>
      <c r="CA28" s="197"/>
      <c r="CB28" s="197"/>
      <c r="CC28" s="197"/>
      <c r="CD28" s="197"/>
      <c r="CE28" s="198"/>
      <c r="CI28" s="184" t="s">
        <v>1818</v>
      </c>
      <c r="CJ28" s="197"/>
      <c r="CK28" s="197"/>
      <c r="CL28" s="197"/>
      <c r="CM28" s="197"/>
      <c r="CN28" s="197"/>
      <c r="CO28" s="184" t="s">
        <v>1819</v>
      </c>
      <c r="CP28" s="197"/>
      <c r="CQ28" s="197"/>
      <c r="CR28" s="197"/>
      <c r="CS28" s="197"/>
      <c r="CT28" s="197"/>
      <c r="CU28" s="198"/>
      <c r="CY28" s="186" t="s">
        <v>1820</v>
      </c>
      <c r="CZ28" s="197"/>
      <c r="DA28" s="197"/>
      <c r="DB28" s="197"/>
      <c r="DC28" s="197"/>
      <c r="DD28" s="197"/>
      <c r="DE28" s="184" t="s">
        <v>1821</v>
      </c>
      <c r="DF28" s="197"/>
      <c r="DG28" s="197"/>
      <c r="DH28" s="197"/>
      <c r="DI28" s="197"/>
      <c r="DJ28" s="197"/>
      <c r="DK28" s="198"/>
      <c r="DO28" s="54" t="s">
        <v>1822</v>
      </c>
      <c r="DP28" s="52"/>
      <c r="DQ28" s="52"/>
      <c r="DR28" s="52"/>
      <c r="DS28" s="52"/>
      <c r="DT28" s="52"/>
      <c r="DU28" s="54" t="s">
        <v>1823</v>
      </c>
      <c r="DV28" s="52"/>
      <c r="DW28" s="52"/>
      <c r="DX28" s="52"/>
      <c r="DY28" s="52"/>
      <c r="DZ28" s="52"/>
      <c r="EA28" s="51"/>
      <c r="EE28" t="s">
        <v>1824</v>
      </c>
      <c r="EU28" s="54" t="s">
        <v>1372</v>
      </c>
      <c r="EV28" s="52"/>
      <c r="EW28" s="52"/>
      <c r="EX28" s="52"/>
      <c r="EY28" s="52"/>
      <c r="EZ28" s="52"/>
      <c r="FA28" s="54" t="s">
        <v>1805</v>
      </c>
      <c r="FB28" s="52"/>
      <c r="FC28" s="52"/>
      <c r="FD28" s="52"/>
      <c r="FE28" s="52"/>
      <c r="FF28" s="52"/>
      <c r="FG28" s="51"/>
      <c r="FK28" s="54" t="s">
        <v>1825</v>
      </c>
      <c r="FL28" s="52"/>
      <c r="FM28" s="52"/>
      <c r="FN28" s="52"/>
      <c r="FO28" s="52"/>
      <c r="FP28" s="52"/>
      <c r="FQ28" s="54" t="s">
        <v>1826</v>
      </c>
      <c r="FR28" s="52"/>
      <c r="FS28" s="52"/>
      <c r="FT28" s="52"/>
      <c r="FU28" s="52"/>
      <c r="FV28" s="52"/>
      <c r="FW28" s="51"/>
      <c r="GA28" s="56" t="s">
        <v>1827</v>
      </c>
      <c r="GB28" s="55"/>
      <c r="GC28" s="55"/>
      <c r="GD28" s="55"/>
      <c r="GE28" s="55"/>
      <c r="GF28" s="55"/>
      <c r="GG28" s="56" t="s">
        <v>1828</v>
      </c>
      <c r="GH28" s="55"/>
      <c r="GI28" s="55"/>
      <c r="GJ28" s="55"/>
      <c r="GK28" s="55"/>
      <c r="GL28" s="55"/>
      <c r="GM28" s="205"/>
      <c r="GQ28" s="187" t="s">
        <v>1372</v>
      </c>
      <c r="GR28" s="188"/>
      <c r="GS28" s="188"/>
      <c r="GT28" s="188"/>
      <c r="GU28" s="188"/>
      <c r="GV28" s="188"/>
      <c r="GW28" s="187" t="s">
        <v>1829</v>
      </c>
      <c r="GX28" s="188"/>
      <c r="GY28" s="188"/>
      <c r="GZ28" s="188"/>
      <c r="HA28" s="188"/>
      <c r="HB28" s="188"/>
      <c r="HC28" s="189"/>
      <c r="HG28" s="190" t="s">
        <v>1830</v>
      </c>
      <c r="HH28" s="191"/>
      <c r="HI28" s="191"/>
      <c r="HJ28" s="191"/>
      <c r="HK28" s="191"/>
      <c r="HL28" s="191"/>
      <c r="HM28" s="191"/>
      <c r="HN28" s="192" t="s">
        <v>1831</v>
      </c>
      <c r="HO28" s="191"/>
      <c r="HP28" s="191"/>
      <c r="HQ28" s="191"/>
      <c r="HR28" s="191"/>
      <c r="HS28" s="191"/>
      <c r="HT28" s="191"/>
      <c r="HU28" s="191"/>
      <c r="HV28" s="193"/>
      <c r="HZ28" s="177" t="s">
        <v>1830</v>
      </c>
      <c r="IA28" s="178"/>
      <c r="IB28" s="178"/>
      <c r="IC28" s="178"/>
      <c r="ID28" s="178"/>
      <c r="IE28" s="178"/>
      <c r="IF28" s="178"/>
      <c r="IG28" s="177" t="s">
        <v>1832</v>
      </c>
      <c r="IH28" s="178"/>
      <c r="II28" s="178"/>
      <c r="IJ28" s="178"/>
      <c r="IK28" s="178"/>
      <c r="IL28" s="178"/>
      <c r="IM28" s="178"/>
      <c r="IN28" s="179"/>
      <c r="JI28" s="177" t="s">
        <v>1833</v>
      </c>
      <c r="JJ28" s="178"/>
      <c r="JK28" s="178"/>
      <c r="JL28" s="178"/>
      <c r="JM28" s="178"/>
      <c r="JN28" s="178"/>
      <c r="JO28" s="177" t="s">
        <v>1834</v>
      </c>
      <c r="JP28" s="178"/>
      <c r="JQ28" s="178"/>
      <c r="JR28" s="178"/>
      <c r="JS28" s="178"/>
      <c r="JT28" s="178"/>
      <c r="JU28" s="179"/>
    </row>
    <row r="29" spans="2:281" ht="17.25">
      <c r="B29" s="54" t="s">
        <v>1835</v>
      </c>
      <c r="C29" s="52"/>
      <c r="D29" s="52"/>
      <c r="E29" s="52"/>
      <c r="F29" s="52"/>
      <c r="G29" s="52"/>
      <c r="H29" s="54" t="s">
        <v>1836</v>
      </c>
      <c r="I29" s="52"/>
      <c r="J29" s="52"/>
      <c r="K29" s="52"/>
      <c r="L29" s="52"/>
      <c r="M29" s="52"/>
      <c r="N29" s="51"/>
      <c r="O29" s="52"/>
      <c r="P29" s="52"/>
      <c r="Q29" s="52"/>
      <c r="R29" s="54" t="s">
        <v>1835</v>
      </c>
      <c r="S29" s="52"/>
      <c r="T29" s="52"/>
      <c r="U29" s="52"/>
      <c r="V29" s="52"/>
      <c r="W29" s="52"/>
      <c r="X29" s="54" t="s">
        <v>1836</v>
      </c>
      <c r="Y29" s="52"/>
      <c r="Z29" s="52"/>
      <c r="AA29" s="52"/>
      <c r="AB29" s="52"/>
      <c r="AC29" s="52"/>
      <c r="AD29" s="51"/>
      <c r="AE29" s="52"/>
      <c r="AH29" s="180" t="s">
        <v>1837</v>
      </c>
      <c r="AI29" s="178"/>
      <c r="AJ29" s="178"/>
      <c r="AK29" s="178"/>
      <c r="AL29" s="178"/>
      <c r="AM29" s="178"/>
      <c r="AN29" s="178"/>
      <c r="AO29" s="178"/>
      <c r="AP29" s="178"/>
      <c r="AQ29" s="180" t="s">
        <v>1838</v>
      </c>
      <c r="AR29" s="178"/>
      <c r="AS29" s="178"/>
      <c r="AT29" s="178"/>
      <c r="AU29" s="178"/>
      <c r="AV29" s="178"/>
      <c r="AW29" s="178"/>
      <c r="AX29" s="178"/>
      <c r="AY29" s="179"/>
      <c r="BC29" s="54" t="s">
        <v>1839</v>
      </c>
      <c r="BD29" s="52"/>
      <c r="BE29" s="52"/>
      <c r="BF29" s="52"/>
      <c r="BG29" s="52"/>
      <c r="BH29" s="52"/>
      <c r="BI29" s="54" t="s">
        <v>1840</v>
      </c>
      <c r="BJ29" s="52"/>
      <c r="BK29" s="52"/>
      <c r="BL29" s="52"/>
      <c r="BM29" s="52"/>
      <c r="BN29" s="52"/>
      <c r="BO29" s="51"/>
      <c r="BS29" s="184" t="s">
        <v>1833</v>
      </c>
      <c r="BT29" s="197"/>
      <c r="BU29" s="197"/>
      <c r="BV29" s="197"/>
      <c r="BW29" s="197"/>
      <c r="BX29" s="197"/>
      <c r="BY29" s="184" t="s">
        <v>1834</v>
      </c>
      <c r="BZ29" s="197"/>
      <c r="CA29" s="197"/>
      <c r="CB29" s="197"/>
      <c r="CC29" s="197"/>
      <c r="CD29" s="197"/>
      <c r="CE29" s="198"/>
      <c r="CI29" s="184" t="s">
        <v>1841</v>
      </c>
      <c r="CJ29" s="197"/>
      <c r="CK29" s="197"/>
      <c r="CL29" s="197"/>
      <c r="CM29" s="197"/>
      <c r="CN29" s="197"/>
      <c r="CO29" s="184" t="s">
        <v>1842</v>
      </c>
      <c r="CP29" s="197"/>
      <c r="CQ29" s="197"/>
      <c r="CR29" s="197"/>
      <c r="CS29" s="197"/>
      <c r="CT29" s="197"/>
      <c r="CU29" s="198"/>
      <c r="CY29" s="186" t="s">
        <v>1843</v>
      </c>
      <c r="CZ29" s="197"/>
      <c r="DA29" s="197"/>
      <c r="DB29" s="197"/>
      <c r="DC29" s="197"/>
      <c r="DD29" s="197"/>
      <c r="DE29" s="184" t="s">
        <v>1844</v>
      </c>
      <c r="DF29" s="197"/>
      <c r="DG29" s="197"/>
      <c r="DH29" s="197"/>
      <c r="DI29" s="197"/>
      <c r="DJ29" s="197"/>
      <c r="DK29" s="198"/>
      <c r="DO29" s="54" t="s">
        <v>1845</v>
      </c>
      <c r="DP29" s="52"/>
      <c r="DQ29" s="52"/>
      <c r="DR29" s="52"/>
      <c r="DS29" s="52"/>
      <c r="DT29" s="52"/>
      <c r="DU29" s="54" t="s">
        <v>1846</v>
      </c>
      <c r="DV29" s="52"/>
      <c r="DW29" s="52"/>
      <c r="DX29" s="52"/>
      <c r="DY29" s="52"/>
      <c r="DZ29" s="52"/>
      <c r="EA29" s="51"/>
      <c r="EE29" s="150" t="s">
        <v>1582</v>
      </c>
      <c r="EF29" s="63"/>
      <c r="EG29" s="63"/>
      <c r="EH29" s="63"/>
      <c r="EI29" s="63"/>
      <c r="EJ29" s="63"/>
      <c r="EK29" s="64" t="s">
        <v>1847</v>
      </c>
      <c r="EL29" s="63"/>
      <c r="EM29" s="63"/>
      <c r="EN29" s="63"/>
      <c r="EO29" s="63"/>
      <c r="EP29" s="63"/>
      <c r="EQ29" s="62"/>
      <c r="EU29" s="54" t="s">
        <v>1825</v>
      </c>
      <c r="EV29" s="52"/>
      <c r="EW29" s="52"/>
      <c r="EX29" s="52"/>
      <c r="EY29" s="52"/>
      <c r="EZ29" s="52"/>
      <c r="FA29" s="54" t="s">
        <v>1826</v>
      </c>
      <c r="FB29" s="52"/>
      <c r="FC29" s="52"/>
      <c r="FD29" s="52"/>
      <c r="FE29" s="52"/>
      <c r="FF29" s="52"/>
      <c r="FG29" s="51"/>
      <c r="FK29" s="54" t="s">
        <v>1334</v>
      </c>
      <c r="FL29" s="52"/>
      <c r="FM29" s="52"/>
      <c r="FN29" s="52"/>
      <c r="FO29" s="52"/>
      <c r="FP29" s="52"/>
      <c r="FQ29" s="54" t="s">
        <v>1848</v>
      </c>
      <c r="FR29" s="52"/>
      <c r="FS29" s="52"/>
      <c r="FT29" s="52"/>
      <c r="FU29" s="52"/>
      <c r="FV29" s="52"/>
      <c r="FW29" s="51"/>
      <c r="GA29" s="207" t="s">
        <v>1849</v>
      </c>
      <c r="GB29" s="182"/>
      <c r="GC29" s="182"/>
      <c r="GD29" s="182"/>
      <c r="GE29" s="182"/>
      <c r="GF29" s="182"/>
      <c r="GG29" s="207" t="s">
        <v>1850</v>
      </c>
      <c r="GH29" s="182"/>
      <c r="GI29" s="182"/>
      <c r="GJ29" s="182"/>
      <c r="GK29" s="182"/>
      <c r="GL29" s="182"/>
      <c r="GM29" s="183"/>
      <c r="GQ29" s="187"/>
      <c r="GR29" s="188"/>
      <c r="GS29" s="188"/>
      <c r="GT29" s="188"/>
      <c r="GU29" s="188"/>
      <c r="GV29" s="188"/>
      <c r="GW29" s="187"/>
      <c r="GX29" s="188"/>
      <c r="GY29" s="188"/>
      <c r="GZ29" s="188"/>
      <c r="HA29" s="188"/>
      <c r="HB29" s="188"/>
      <c r="HC29" s="189"/>
      <c r="HG29" s="190" t="s">
        <v>1851</v>
      </c>
      <c r="HH29" s="191"/>
      <c r="HI29" s="191"/>
      <c r="HJ29" s="191"/>
      <c r="HK29" s="191"/>
      <c r="HL29" s="191"/>
      <c r="HM29" s="191"/>
      <c r="HN29" s="192" t="s">
        <v>1852</v>
      </c>
      <c r="HO29" s="191"/>
      <c r="HP29" s="191"/>
      <c r="HQ29" s="191"/>
      <c r="HR29" s="191"/>
      <c r="HS29" s="191"/>
      <c r="HT29" s="191"/>
      <c r="HU29" s="191"/>
      <c r="HV29" s="193"/>
      <c r="HZ29" s="177" t="s">
        <v>1851</v>
      </c>
      <c r="IA29" s="178"/>
      <c r="IB29" s="178"/>
      <c r="IC29" s="178"/>
      <c r="ID29" s="178"/>
      <c r="IE29" s="178"/>
      <c r="IF29" s="178"/>
      <c r="IG29" s="177" t="s">
        <v>1853</v>
      </c>
      <c r="IH29" s="178"/>
      <c r="II29" s="178"/>
      <c r="IJ29" s="178"/>
      <c r="IK29" s="178"/>
      <c r="IL29" s="178"/>
      <c r="IM29" s="178"/>
      <c r="IN29" s="179"/>
      <c r="JI29" s="177" t="s">
        <v>1854</v>
      </c>
      <c r="JJ29" s="178"/>
      <c r="JK29" s="178"/>
      <c r="JL29" s="178"/>
      <c r="JM29" s="178"/>
      <c r="JN29" s="178"/>
      <c r="JO29" s="177" t="s">
        <v>1855</v>
      </c>
      <c r="JP29" s="178"/>
      <c r="JQ29" s="178"/>
      <c r="JR29" s="178"/>
      <c r="JS29" s="178"/>
      <c r="JT29" s="178"/>
      <c r="JU29" s="179"/>
    </row>
    <row r="30" spans="2:281">
      <c r="B30" s="54" t="s">
        <v>1856</v>
      </c>
      <c r="C30" s="52"/>
      <c r="D30" s="52"/>
      <c r="E30" s="52"/>
      <c r="F30" s="52"/>
      <c r="G30" s="52"/>
      <c r="H30" s="54" t="s">
        <v>1857</v>
      </c>
      <c r="I30" s="52"/>
      <c r="J30" s="52"/>
      <c r="K30" s="52"/>
      <c r="L30" s="52"/>
      <c r="M30" s="52"/>
      <c r="N30" s="51"/>
      <c r="O30" s="52"/>
      <c r="P30" s="52"/>
      <c r="Q30" s="52"/>
      <c r="R30" s="54" t="s">
        <v>1856</v>
      </c>
      <c r="S30" s="52"/>
      <c r="T30" s="52"/>
      <c r="U30" s="52"/>
      <c r="V30" s="52"/>
      <c r="W30" s="52"/>
      <c r="X30" s="54" t="s">
        <v>1857</v>
      </c>
      <c r="Y30" s="52"/>
      <c r="Z30" s="52"/>
      <c r="AA30" s="52"/>
      <c r="AB30" s="52"/>
      <c r="AC30" s="52"/>
      <c r="AD30" s="51"/>
      <c r="AE30" s="52"/>
      <c r="AH30" s="180" t="s">
        <v>1858</v>
      </c>
      <c r="AI30" s="178"/>
      <c r="AJ30" s="178"/>
      <c r="AK30" s="178"/>
      <c r="AL30" s="178"/>
      <c r="AM30" s="178"/>
      <c r="AN30" s="178"/>
      <c r="AO30" s="178"/>
      <c r="AP30" s="178"/>
      <c r="AQ30" s="180" t="s">
        <v>1859</v>
      </c>
      <c r="AR30" s="178"/>
      <c r="AS30" s="178"/>
      <c r="AT30" s="178"/>
      <c r="AU30" s="178"/>
      <c r="AV30" s="178"/>
      <c r="AW30" s="178"/>
      <c r="AX30" s="178"/>
      <c r="AY30" s="179"/>
      <c r="BC30" s="54" t="s">
        <v>1860</v>
      </c>
      <c r="BD30" s="52"/>
      <c r="BE30" s="52"/>
      <c r="BF30" s="52"/>
      <c r="BG30" s="52"/>
      <c r="BH30" s="52"/>
      <c r="BI30" s="54" t="s">
        <v>1861</v>
      </c>
      <c r="BJ30" s="52"/>
      <c r="BK30" s="52"/>
      <c r="BL30" s="52"/>
      <c r="BM30" s="52"/>
      <c r="BN30" s="52"/>
      <c r="BO30" s="51"/>
      <c r="BS30" s="184" t="s">
        <v>1854</v>
      </c>
      <c r="BT30" s="112"/>
      <c r="BU30" s="112"/>
      <c r="BV30" s="112"/>
      <c r="BW30" s="112"/>
      <c r="BX30" s="112"/>
      <c r="BY30" s="184" t="s">
        <v>1855</v>
      </c>
      <c r="BZ30" s="112"/>
      <c r="CA30" s="112"/>
      <c r="CB30" s="112"/>
      <c r="CC30" s="112"/>
      <c r="CD30" s="112"/>
      <c r="CE30" s="198"/>
      <c r="CI30" s="184" t="s">
        <v>1862</v>
      </c>
      <c r="CJ30" s="112"/>
      <c r="CK30" s="112"/>
      <c r="CL30" s="112"/>
      <c r="CM30" s="112"/>
      <c r="CN30" s="112"/>
      <c r="CO30" s="184" t="s">
        <v>1863</v>
      </c>
      <c r="CP30" s="112"/>
      <c r="CQ30" s="112"/>
      <c r="CR30" s="112"/>
      <c r="CS30" s="112"/>
      <c r="CT30" s="112"/>
      <c r="CU30" s="185"/>
      <c r="CY30" s="186" t="s">
        <v>1864</v>
      </c>
      <c r="CZ30" s="112"/>
      <c r="DA30" s="112"/>
      <c r="DB30" s="112"/>
      <c r="DC30" s="112"/>
      <c r="DD30" s="112"/>
      <c r="DE30" s="184" t="s">
        <v>1865</v>
      </c>
      <c r="DF30" s="112"/>
      <c r="DG30" s="112"/>
      <c r="DH30" s="112"/>
      <c r="DI30" s="112"/>
      <c r="DJ30" s="112"/>
      <c r="DK30" s="185"/>
      <c r="DO30" s="54" t="s">
        <v>1866</v>
      </c>
      <c r="DP30" s="52"/>
      <c r="DQ30" s="52"/>
      <c r="DR30" s="52"/>
      <c r="DS30" s="52"/>
      <c r="DT30" s="52"/>
      <c r="DU30" s="54" t="s">
        <v>1867</v>
      </c>
      <c r="DV30" s="52"/>
      <c r="DW30" s="52"/>
      <c r="DX30" s="52"/>
      <c r="DY30" s="52"/>
      <c r="DZ30" s="52"/>
      <c r="EA30" s="51"/>
      <c r="EE30" s="61" t="s">
        <v>1424</v>
      </c>
      <c r="EF30" s="59"/>
      <c r="EG30" s="59"/>
      <c r="EH30" s="59"/>
      <c r="EI30" s="59"/>
      <c r="EJ30" s="59"/>
      <c r="EK30" s="61" t="s">
        <v>1583</v>
      </c>
      <c r="EL30" s="59"/>
      <c r="EM30" s="59"/>
      <c r="EN30" s="59"/>
      <c r="EO30" s="59"/>
      <c r="EP30" s="59"/>
      <c r="EQ30" s="58"/>
      <c r="EU30" s="54" t="s">
        <v>1334</v>
      </c>
      <c r="EV30" s="52"/>
      <c r="EW30" s="52"/>
      <c r="EX30" s="52"/>
      <c r="EY30" s="52"/>
      <c r="EZ30" s="52"/>
      <c r="FA30" s="54" t="s">
        <v>1848</v>
      </c>
      <c r="FB30" s="52"/>
      <c r="FC30" s="52"/>
      <c r="FD30" s="52"/>
      <c r="FE30" s="52"/>
      <c r="FF30" s="52"/>
      <c r="FG30" s="51"/>
      <c r="FK30" s="54" t="s">
        <v>1360</v>
      </c>
      <c r="FL30" s="52"/>
      <c r="FM30" s="52"/>
      <c r="FN30" s="52"/>
      <c r="FO30" s="52"/>
      <c r="FP30" s="52"/>
      <c r="FQ30" s="54" t="s">
        <v>1868</v>
      </c>
      <c r="FR30" s="52"/>
      <c r="FS30" s="52"/>
      <c r="FT30" s="52"/>
      <c r="FU30" s="52"/>
      <c r="FV30" s="52"/>
      <c r="FW30" s="51"/>
      <c r="GA30" s="207" t="s">
        <v>1869</v>
      </c>
      <c r="GB30" s="182"/>
      <c r="GC30" s="182"/>
      <c r="GD30" s="182"/>
      <c r="GE30" s="182"/>
      <c r="GF30" s="182"/>
      <c r="GG30" s="207" t="s">
        <v>1870</v>
      </c>
      <c r="GH30" s="182"/>
      <c r="GI30" s="182"/>
      <c r="GJ30" s="182"/>
      <c r="GK30" s="182"/>
      <c r="GL30" s="182"/>
      <c r="GM30" s="183"/>
      <c r="GQ30" s="208"/>
      <c r="GR30" s="209"/>
      <c r="GS30" s="209"/>
      <c r="GT30" s="209"/>
      <c r="GU30" s="209"/>
      <c r="GV30" s="209"/>
      <c r="GW30" s="208"/>
      <c r="GX30" s="209"/>
      <c r="GY30" s="209"/>
      <c r="GZ30" s="209"/>
      <c r="HA30" s="209"/>
      <c r="HB30" s="209"/>
      <c r="HC30" s="210"/>
      <c r="HG30" s="190" t="s">
        <v>1871</v>
      </c>
      <c r="HH30" s="191"/>
      <c r="HI30" s="191"/>
      <c r="HJ30" s="191"/>
      <c r="HK30" s="191"/>
      <c r="HL30" s="191"/>
      <c r="HM30" s="191"/>
      <c r="HN30" s="192" t="s">
        <v>1872</v>
      </c>
      <c r="HO30" s="191"/>
      <c r="HP30" s="191"/>
      <c r="HQ30" s="191"/>
      <c r="HR30" s="191"/>
      <c r="HS30" s="191"/>
      <c r="HT30" s="191"/>
      <c r="HU30" s="191"/>
      <c r="HV30" s="193"/>
      <c r="HZ30" s="177" t="s">
        <v>1871</v>
      </c>
      <c r="IA30" s="178"/>
      <c r="IB30" s="178"/>
      <c r="IC30" s="178"/>
      <c r="ID30" s="178"/>
      <c r="IE30" s="178"/>
      <c r="IF30" s="178"/>
      <c r="IG30" s="177" t="s">
        <v>1873</v>
      </c>
      <c r="IH30" s="178"/>
      <c r="II30" s="178"/>
      <c r="IJ30" s="178"/>
      <c r="IK30" s="178"/>
      <c r="IL30" s="178"/>
      <c r="IM30" s="178"/>
      <c r="IN30" s="179"/>
      <c r="JI30" s="177" t="s">
        <v>1874</v>
      </c>
      <c r="JJ30" s="178"/>
      <c r="JK30" s="178"/>
      <c r="JL30" s="178"/>
      <c r="JM30" s="178"/>
      <c r="JN30" s="178"/>
      <c r="JO30" s="177" t="s">
        <v>1875</v>
      </c>
      <c r="JP30" s="178"/>
      <c r="JQ30" s="178"/>
      <c r="JR30" s="178"/>
      <c r="JS30" s="178"/>
      <c r="JT30" s="178"/>
      <c r="JU30" s="179"/>
    </row>
    <row r="31" spans="2:281">
      <c r="B31" s="54" t="s">
        <v>1876</v>
      </c>
      <c r="C31" s="52"/>
      <c r="D31" s="52"/>
      <c r="E31" s="52"/>
      <c r="F31" s="52"/>
      <c r="G31" s="52"/>
      <c r="H31" s="54" t="s">
        <v>1877</v>
      </c>
      <c r="I31" s="52"/>
      <c r="J31" s="52"/>
      <c r="K31" s="52"/>
      <c r="L31" s="52"/>
      <c r="M31" s="52"/>
      <c r="N31" s="51"/>
      <c r="O31" s="52"/>
      <c r="P31" s="52"/>
      <c r="Q31" s="52"/>
      <c r="R31" s="54" t="s">
        <v>1876</v>
      </c>
      <c r="S31" s="52"/>
      <c r="T31" s="52"/>
      <c r="U31" s="52"/>
      <c r="V31" s="52"/>
      <c r="W31" s="52"/>
      <c r="X31" s="54" t="s">
        <v>1877</v>
      </c>
      <c r="Y31" s="52"/>
      <c r="Z31" s="52"/>
      <c r="AA31" s="52"/>
      <c r="AB31" s="52"/>
      <c r="AC31" s="52"/>
      <c r="AD31" s="51"/>
      <c r="AE31" s="52"/>
      <c r="AH31" s="180" t="s">
        <v>1878</v>
      </c>
      <c r="AI31" s="178"/>
      <c r="AJ31" s="178"/>
      <c r="AK31" s="178"/>
      <c r="AL31" s="178"/>
      <c r="AM31" s="178"/>
      <c r="AN31" s="178"/>
      <c r="AO31" s="178"/>
      <c r="AP31" s="178"/>
      <c r="AQ31" s="180" t="s">
        <v>1879</v>
      </c>
      <c r="AR31" s="178"/>
      <c r="AS31" s="178"/>
      <c r="AT31" s="178"/>
      <c r="AU31" s="178"/>
      <c r="AV31" s="178"/>
      <c r="AW31" s="178"/>
      <c r="AX31" s="178"/>
      <c r="AY31" s="179"/>
      <c r="BC31" s="54" t="s">
        <v>1880</v>
      </c>
      <c r="BD31" s="52"/>
      <c r="BE31" s="52"/>
      <c r="BF31" s="52"/>
      <c r="BG31" s="52"/>
      <c r="BH31" s="52"/>
      <c r="BI31" s="54" t="s">
        <v>1881</v>
      </c>
      <c r="BJ31" s="52"/>
      <c r="BK31" s="52"/>
      <c r="BL31" s="52"/>
      <c r="BM31" s="52"/>
      <c r="BN31" s="52"/>
      <c r="BO31" s="51"/>
      <c r="BS31" s="184" t="s">
        <v>1874</v>
      </c>
      <c r="BT31" s="112"/>
      <c r="BU31" s="112"/>
      <c r="BV31" s="112"/>
      <c r="BW31" s="112"/>
      <c r="BX31" s="112"/>
      <c r="BY31" s="184" t="s">
        <v>1875</v>
      </c>
      <c r="BZ31" s="112"/>
      <c r="CA31" s="112"/>
      <c r="CB31" s="112"/>
      <c r="CC31" s="112"/>
      <c r="CD31" s="112"/>
      <c r="CE31" s="198"/>
      <c r="CI31" s="184" t="s">
        <v>1882</v>
      </c>
      <c r="CJ31" s="112"/>
      <c r="CK31" s="112"/>
      <c r="CL31" s="112"/>
      <c r="CM31" s="112"/>
      <c r="CN31" s="112"/>
      <c r="CO31" s="184" t="s">
        <v>1883</v>
      </c>
      <c r="CP31" s="112"/>
      <c r="CQ31" s="112"/>
      <c r="CR31" s="112"/>
      <c r="CS31" s="112"/>
      <c r="CT31" s="112"/>
      <c r="CU31" s="185"/>
      <c r="CY31" s="186" t="s">
        <v>1884</v>
      </c>
      <c r="CZ31" s="112"/>
      <c r="DA31" s="112"/>
      <c r="DB31" s="112"/>
      <c r="DC31" s="112"/>
      <c r="DD31" s="112"/>
      <c r="DE31" s="184" t="s">
        <v>1885</v>
      </c>
      <c r="DF31" s="112"/>
      <c r="DG31" s="112"/>
      <c r="DH31" s="112"/>
      <c r="DI31" s="112"/>
      <c r="DJ31" s="112"/>
      <c r="DK31" s="185"/>
      <c r="DO31" s="54" t="s">
        <v>1886</v>
      </c>
      <c r="DP31" s="52"/>
      <c r="DQ31" s="52"/>
      <c r="DR31" s="52"/>
      <c r="DS31" s="52"/>
      <c r="DT31" s="52"/>
      <c r="DU31" s="54" t="s">
        <v>1887</v>
      </c>
      <c r="DV31" s="52"/>
      <c r="DW31" s="52"/>
      <c r="DX31" s="52"/>
      <c r="DY31" s="52"/>
      <c r="DZ31" s="52"/>
      <c r="EA31" s="51"/>
      <c r="EE31" s="61" t="s">
        <v>1423</v>
      </c>
      <c r="EF31" s="59"/>
      <c r="EG31" s="59"/>
      <c r="EH31" s="59"/>
      <c r="EI31" s="59"/>
      <c r="EJ31" s="59"/>
      <c r="EK31" s="61" t="s">
        <v>1422</v>
      </c>
      <c r="EL31" s="59"/>
      <c r="EM31" s="59"/>
      <c r="EN31" s="59"/>
      <c r="EO31" s="59"/>
      <c r="EP31" s="59"/>
      <c r="EQ31" s="58"/>
      <c r="EU31" s="54" t="s">
        <v>1360</v>
      </c>
      <c r="EV31" s="52"/>
      <c r="EW31" s="52"/>
      <c r="EX31" s="52"/>
      <c r="EY31" s="52"/>
      <c r="EZ31" s="52"/>
      <c r="FA31" s="54" t="s">
        <v>1868</v>
      </c>
      <c r="FB31" s="52"/>
      <c r="FC31" s="52"/>
      <c r="FD31" s="52"/>
      <c r="FE31" s="52"/>
      <c r="FF31" s="52"/>
      <c r="FG31" s="51"/>
      <c r="FK31" s="54" t="s">
        <v>1421</v>
      </c>
      <c r="FL31" s="52"/>
      <c r="FM31" s="52"/>
      <c r="FN31" s="52"/>
      <c r="FO31" s="52"/>
      <c r="FP31" s="52"/>
      <c r="FQ31" s="54" t="s">
        <v>1888</v>
      </c>
      <c r="FR31" s="52"/>
      <c r="FS31" s="52"/>
      <c r="FT31" s="52"/>
      <c r="FU31" s="52"/>
      <c r="FV31" s="52"/>
      <c r="FW31" s="51"/>
      <c r="GA31" s="53" t="s">
        <v>1889</v>
      </c>
      <c r="GB31" s="182"/>
      <c r="GC31" s="182"/>
      <c r="GD31" s="182"/>
      <c r="GE31" s="182"/>
      <c r="GF31" s="182"/>
      <c r="GG31" s="207" t="s">
        <v>1381</v>
      </c>
      <c r="GH31" s="182"/>
      <c r="GI31" s="182"/>
      <c r="GJ31" s="182"/>
      <c r="GK31" s="182"/>
      <c r="GL31" s="182"/>
      <c r="GM31" s="183"/>
      <c r="HG31" s="190" t="s">
        <v>1890</v>
      </c>
      <c r="HH31" s="191"/>
      <c r="HI31" s="191"/>
      <c r="HJ31" s="191"/>
      <c r="HK31" s="191"/>
      <c r="HL31" s="191"/>
      <c r="HM31" s="191"/>
      <c r="HN31" s="192" t="s">
        <v>1891</v>
      </c>
      <c r="HO31" s="191"/>
      <c r="HP31" s="191"/>
      <c r="HQ31" s="191"/>
      <c r="HR31" s="191"/>
      <c r="HS31" s="191"/>
      <c r="HT31" s="191"/>
      <c r="HU31" s="191"/>
      <c r="HV31" s="193"/>
      <c r="HZ31" s="177" t="s">
        <v>1890</v>
      </c>
      <c r="IA31" s="178"/>
      <c r="IB31" s="178"/>
      <c r="IC31" s="178"/>
      <c r="ID31" s="178"/>
      <c r="IE31" s="178"/>
      <c r="IF31" s="178"/>
      <c r="IG31" s="177" t="s">
        <v>1892</v>
      </c>
      <c r="IH31" s="178"/>
      <c r="II31" s="178"/>
      <c r="IJ31" s="178"/>
      <c r="IK31" s="178"/>
      <c r="IL31" s="178"/>
      <c r="IM31" s="178"/>
      <c r="IN31" s="179"/>
      <c r="IR31" s="211" t="s">
        <v>1893</v>
      </c>
      <c r="IS31" s="211"/>
      <c r="IT31" s="211"/>
      <c r="IU31" s="211"/>
      <c r="IV31" s="211"/>
      <c r="IW31" s="211"/>
      <c r="IX31" s="211"/>
      <c r="IY31" s="211"/>
      <c r="IZ31" s="211"/>
      <c r="JA31" s="211"/>
      <c r="JB31" s="211"/>
      <c r="JC31" s="211"/>
      <c r="JD31" s="211"/>
      <c r="JI31" s="177" t="s">
        <v>1894</v>
      </c>
      <c r="JJ31" s="178"/>
      <c r="JK31" s="178"/>
      <c r="JL31" s="178"/>
      <c r="JM31" s="178"/>
      <c r="JN31" s="178"/>
      <c r="JO31" s="177" t="s">
        <v>1895</v>
      </c>
      <c r="JP31" s="178"/>
      <c r="JQ31" s="178"/>
      <c r="JR31" s="178"/>
      <c r="JS31" s="178"/>
      <c r="JT31" s="178"/>
      <c r="JU31" s="179"/>
    </row>
    <row r="32" spans="2:281" ht="17.25">
      <c r="B32" s="54" t="s">
        <v>1896</v>
      </c>
      <c r="C32" s="52"/>
      <c r="D32" s="52"/>
      <c r="E32" s="52"/>
      <c r="F32" s="52"/>
      <c r="G32" s="52"/>
      <c r="H32" s="54" t="s">
        <v>1897</v>
      </c>
      <c r="I32" s="52"/>
      <c r="J32" s="52"/>
      <c r="K32" s="52"/>
      <c r="L32" s="52"/>
      <c r="M32" s="52"/>
      <c r="N32" s="51"/>
      <c r="O32" s="52"/>
      <c r="P32" s="52"/>
      <c r="Q32" s="52"/>
      <c r="R32" s="54" t="s">
        <v>1896</v>
      </c>
      <c r="S32" s="52"/>
      <c r="T32" s="52"/>
      <c r="U32" s="52"/>
      <c r="V32" s="52"/>
      <c r="W32" s="52"/>
      <c r="X32" s="54" t="s">
        <v>1897</v>
      </c>
      <c r="Y32" s="52"/>
      <c r="Z32" s="52"/>
      <c r="AA32" s="52"/>
      <c r="AB32" s="52"/>
      <c r="AC32" s="52"/>
      <c r="AD32" s="51"/>
      <c r="AE32" s="52"/>
      <c r="AH32" s="180" t="s">
        <v>1898</v>
      </c>
      <c r="AI32" s="178"/>
      <c r="AJ32" s="178"/>
      <c r="AK32" s="178"/>
      <c r="AL32" s="178"/>
      <c r="AM32" s="178"/>
      <c r="AN32" s="178"/>
      <c r="AO32" s="178"/>
      <c r="AP32" s="178"/>
      <c r="AQ32" s="180" t="s">
        <v>1899</v>
      </c>
      <c r="AR32" s="178"/>
      <c r="AS32" s="178"/>
      <c r="AT32" s="178"/>
      <c r="AU32" s="178"/>
      <c r="AV32" s="178"/>
      <c r="AW32" s="178"/>
      <c r="AX32" s="178"/>
      <c r="AY32" s="179"/>
      <c r="BC32" s="54" t="s">
        <v>1900</v>
      </c>
      <c r="BD32" s="52"/>
      <c r="BE32" s="52"/>
      <c r="BF32" s="52"/>
      <c r="BG32" s="52"/>
      <c r="BH32" s="52"/>
      <c r="BI32" s="54" t="s">
        <v>1901</v>
      </c>
      <c r="BJ32" s="52"/>
      <c r="BK32" s="52"/>
      <c r="BL32" s="52"/>
      <c r="BM32" s="52"/>
      <c r="BN32" s="52"/>
      <c r="BO32" s="51"/>
      <c r="BS32" s="184" t="s">
        <v>1894</v>
      </c>
      <c r="BT32" s="112"/>
      <c r="BU32" s="112"/>
      <c r="BV32" s="112"/>
      <c r="BW32" s="112"/>
      <c r="BX32" s="112"/>
      <c r="BY32" s="184" t="s">
        <v>1895</v>
      </c>
      <c r="BZ32" s="112"/>
      <c r="CA32" s="112"/>
      <c r="CB32" s="112"/>
      <c r="CC32" s="112"/>
      <c r="CD32" s="112"/>
      <c r="CE32" s="198"/>
      <c r="CI32" s="184" t="s">
        <v>1902</v>
      </c>
      <c r="CJ32" s="112"/>
      <c r="CK32" s="112"/>
      <c r="CL32" s="112"/>
      <c r="CM32" s="112"/>
      <c r="CN32" s="112"/>
      <c r="CO32" s="184" t="s">
        <v>1903</v>
      </c>
      <c r="CP32" s="112"/>
      <c r="CQ32" s="112"/>
      <c r="CR32" s="112"/>
      <c r="CS32" s="112"/>
      <c r="CT32" s="112"/>
      <c r="CU32" s="185"/>
      <c r="CY32" s="186" t="s">
        <v>1904</v>
      </c>
      <c r="CZ32" s="112"/>
      <c r="DA32" s="112"/>
      <c r="DB32" s="112"/>
      <c r="DC32" s="112"/>
      <c r="DD32" s="112"/>
      <c r="DE32" s="184" t="s">
        <v>1905</v>
      </c>
      <c r="DF32" s="112"/>
      <c r="DG32" s="112"/>
      <c r="DH32" s="112"/>
      <c r="DI32" s="112"/>
      <c r="DJ32" s="112"/>
      <c r="DK32" s="185"/>
      <c r="DO32" s="54" t="s">
        <v>1906</v>
      </c>
      <c r="DP32" s="52"/>
      <c r="DQ32" s="52"/>
      <c r="DR32" s="52"/>
      <c r="DS32" s="52"/>
      <c r="DT32" s="52"/>
      <c r="DU32" s="54" t="s">
        <v>1907</v>
      </c>
      <c r="DV32" s="52"/>
      <c r="DW32" s="52"/>
      <c r="DX32" s="52"/>
      <c r="DY32" s="52"/>
      <c r="DZ32" s="52"/>
      <c r="EA32" s="51"/>
      <c r="EE32" s="61" t="s">
        <v>1419</v>
      </c>
      <c r="EF32" s="59"/>
      <c r="EG32" s="59"/>
      <c r="EH32" s="59"/>
      <c r="EI32" s="59"/>
      <c r="EJ32" s="59"/>
      <c r="EK32" s="61" t="s">
        <v>1908</v>
      </c>
      <c r="EL32" s="59"/>
      <c r="EM32" s="59"/>
      <c r="EN32" s="59"/>
      <c r="EO32" s="59"/>
      <c r="EP32" s="59"/>
      <c r="EQ32" s="58"/>
      <c r="EU32" s="50"/>
      <c r="EV32" s="49"/>
      <c r="EW32" s="49"/>
      <c r="EX32" s="49"/>
      <c r="EY32" s="49"/>
      <c r="EZ32" s="49"/>
      <c r="FA32" s="50"/>
      <c r="FB32" s="49"/>
      <c r="FC32" s="49"/>
      <c r="FD32" s="49"/>
      <c r="FE32" s="49"/>
      <c r="FF32" s="49"/>
      <c r="FG32" s="48"/>
      <c r="FK32" s="54" t="s">
        <v>1909</v>
      </c>
      <c r="FL32" s="52"/>
      <c r="FM32" s="52"/>
      <c r="FN32" s="52"/>
      <c r="FO32" s="52"/>
      <c r="FP32" s="52"/>
      <c r="FQ32" s="54" t="s">
        <v>1910</v>
      </c>
      <c r="FR32" s="52"/>
      <c r="FS32" s="52"/>
      <c r="FT32" s="52"/>
      <c r="FU32" s="52"/>
      <c r="FV32" s="52"/>
      <c r="FW32" s="51"/>
      <c r="GA32" s="53" t="s">
        <v>1911</v>
      </c>
      <c r="GB32" s="182"/>
      <c r="GC32" s="182"/>
      <c r="GD32" s="182"/>
      <c r="GE32" s="182"/>
      <c r="GF32" s="182"/>
      <c r="GG32" s="207" t="s">
        <v>1385</v>
      </c>
      <c r="GH32" s="182"/>
      <c r="GI32" s="182"/>
      <c r="GJ32" s="182"/>
      <c r="GK32" s="182"/>
      <c r="GL32" s="182"/>
      <c r="GM32" s="183"/>
      <c r="HG32" s="190" t="s">
        <v>1912</v>
      </c>
      <c r="HH32" s="191"/>
      <c r="HI32" s="191"/>
      <c r="HJ32" s="191"/>
      <c r="HK32" s="191"/>
      <c r="HL32" s="191"/>
      <c r="HM32" s="191"/>
      <c r="HN32" s="192" t="s">
        <v>1913</v>
      </c>
      <c r="HO32" s="191"/>
      <c r="HP32" s="191"/>
      <c r="HQ32" s="191"/>
      <c r="HR32" s="191"/>
      <c r="HS32" s="191"/>
      <c r="HT32" s="191"/>
      <c r="HU32" s="191"/>
      <c r="HV32" s="193"/>
      <c r="HZ32" s="177" t="s">
        <v>1912</v>
      </c>
      <c r="IA32" s="178"/>
      <c r="IB32" s="178"/>
      <c r="IC32" s="178"/>
      <c r="ID32" s="178"/>
      <c r="IE32" s="178"/>
      <c r="IF32" s="178"/>
      <c r="IG32" s="177" t="s">
        <v>1914</v>
      </c>
      <c r="IH32" s="178"/>
      <c r="II32" s="178"/>
      <c r="IJ32" s="178"/>
      <c r="IK32" s="178"/>
      <c r="IL32" s="178"/>
      <c r="IM32" s="178"/>
      <c r="IN32" s="179"/>
      <c r="IR32" s="212" t="s">
        <v>1915</v>
      </c>
      <c r="IS32" s="213"/>
      <c r="IT32" s="213"/>
      <c r="IU32" s="213"/>
      <c r="IV32" s="213"/>
      <c r="IW32" s="213"/>
      <c r="IX32" s="212" t="s">
        <v>1916</v>
      </c>
      <c r="IY32" s="213"/>
      <c r="IZ32" s="213"/>
      <c r="JA32" s="213"/>
      <c r="JB32" s="213"/>
      <c r="JC32" s="213"/>
      <c r="JD32" s="214"/>
      <c r="JI32" s="177" t="s">
        <v>1917</v>
      </c>
      <c r="JJ32" s="178"/>
      <c r="JK32" s="178"/>
      <c r="JL32" s="178"/>
      <c r="JM32" s="178"/>
      <c r="JN32" s="178"/>
      <c r="JO32" s="177" t="s">
        <v>1918</v>
      </c>
      <c r="JP32" s="178"/>
      <c r="JQ32" s="178"/>
      <c r="JR32" s="178"/>
      <c r="JS32" s="178"/>
      <c r="JT32" s="178"/>
      <c r="JU32" s="179"/>
    </row>
    <row r="33" spans="2:281" ht="17.25">
      <c r="B33" s="54" t="s">
        <v>1919</v>
      </c>
      <c r="C33" s="52"/>
      <c r="D33" s="52"/>
      <c r="E33" s="52"/>
      <c r="F33" s="52"/>
      <c r="G33" s="52"/>
      <c r="H33" s="54" t="s">
        <v>1920</v>
      </c>
      <c r="I33" s="52"/>
      <c r="J33" s="52"/>
      <c r="K33" s="52"/>
      <c r="L33" s="52"/>
      <c r="M33" s="52"/>
      <c r="N33" s="51"/>
      <c r="O33" s="52"/>
      <c r="P33" s="52"/>
      <c r="Q33" s="52"/>
      <c r="R33" s="54" t="s">
        <v>1919</v>
      </c>
      <c r="S33" s="52"/>
      <c r="T33" s="52"/>
      <c r="U33" s="52"/>
      <c r="V33" s="52"/>
      <c r="W33" s="52"/>
      <c r="X33" s="54" t="s">
        <v>1920</v>
      </c>
      <c r="Y33" s="52"/>
      <c r="Z33" s="52"/>
      <c r="AA33" s="52"/>
      <c r="AB33" s="52"/>
      <c r="AC33" s="52"/>
      <c r="AD33" s="51"/>
      <c r="AE33" s="52"/>
      <c r="AH33" s="180" t="s">
        <v>1921</v>
      </c>
      <c r="AI33" s="178"/>
      <c r="AJ33" s="178"/>
      <c r="AK33" s="178"/>
      <c r="AL33" s="178"/>
      <c r="AM33" s="178"/>
      <c r="AN33" s="178"/>
      <c r="AO33" s="178"/>
      <c r="AP33" s="178"/>
      <c r="AQ33" s="180" t="s">
        <v>1922</v>
      </c>
      <c r="AR33" s="178"/>
      <c r="AS33" s="178"/>
      <c r="AT33" s="178"/>
      <c r="AU33" s="178"/>
      <c r="AV33" s="178"/>
      <c r="AW33" s="178"/>
      <c r="AX33" s="178"/>
      <c r="AY33" s="179"/>
      <c r="BC33" s="54" t="s">
        <v>1923</v>
      </c>
      <c r="BD33" s="52"/>
      <c r="BE33" s="52"/>
      <c r="BF33" s="52"/>
      <c r="BG33" s="52"/>
      <c r="BH33" s="52"/>
      <c r="BI33" s="54" t="s">
        <v>1924</v>
      </c>
      <c r="BJ33" s="52"/>
      <c r="BK33" s="52"/>
      <c r="BL33" s="52"/>
      <c r="BM33" s="52"/>
      <c r="BN33" s="52"/>
      <c r="BO33" s="51"/>
      <c r="BS33" s="184" t="s">
        <v>1917</v>
      </c>
      <c r="BT33" s="197"/>
      <c r="BU33" s="197"/>
      <c r="BV33" s="197"/>
      <c r="BW33" s="197"/>
      <c r="BX33" s="197"/>
      <c r="BY33" s="184" t="s">
        <v>1918</v>
      </c>
      <c r="BZ33" s="197"/>
      <c r="CA33" s="197"/>
      <c r="CB33" s="197"/>
      <c r="CC33" s="197"/>
      <c r="CD33" s="197"/>
      <c r="CE33" s="198"/>
      <c r="CI33" s="184" t="s">
        <v>1925</v>
      </c>
      <c r="CJ33" s="197"/>
      <c r="CK33" s="197"/>
      <c r="CL33" s="197"/>
      <c r="CM33" s="197"/>
      <c r="CN33" s="197"/>
      <c r="CO33" s="184" t="s">
        <v>1926</v>
      </c>
      <c r="CP33" s="197"/>
      <c r="CQ33" s="197"/>
      <c r="CR33" s="197"/>
      <c r="CS33" s="197"/>
      <c r="CT33" s="197"/>
      <c r="CU33" s="198"/>
      <c r="CY33" s="186" t="s">
        <v>1927</v>
      </c>
      <c r="CZ33" s="197"/>
      <c r="DA33" s="197"/>
      <c r="DB33" s="197"/>
      <c r="DC33" s="197"/>
      <c r="DD33" s="197"/>
      <c r="DE33" s="184" t="s">
        <v>1928</v>
      </c>
      <c r="DF33" s="197"/>
      <c r="DG33" s="197"/>
      <c r="DH33" s="197"/>
      <c r="DI33" s="197"/>
      <c r="DJ33" s="197"/>
      <c r="DK33" s="198"/>
      <c r="DO33" s="54" t="s">
        <v>1929</v>
      </c>
      <c r="DP33" s="52"/>
      <c r="DQ33" s="52"/>
      <c r="DR33" s="52"/>
      <c r="DS33" s="52"/>
      <c r="DT33" s="52"/>
      <c r="DU33" s="54" t="s">
        <v>1930</v>
      </c>
      <c r="DV33" s="52"/>
      <c r="DW33" s="52"/>
      <c r="DX33" s="52"/>
      <c r="DY33" s="52"/>
      <c r="DZ33" s="52"/>
      <c r="EA33" s="51"/>
      <c r="EE33" s="181" t="s">
        <v>1931</v>
      </c>
      <c r="EF33" s="182"/>
      <c r="EG33" s="182"/>
      <c r="EH33" s="182"/>
      <c r="EI33" s="182"/>
      <c r="EJ33" s="182"/>
      <c r="EK33" s="181" t="s">
        <v>1932</v>
      </c>
      <c r="EL33" s="182"/>
      <c r="EM33" s="182"/>
      <c r="EN33" s="182"/>
      <c r="EO33" s="182"/>
      <c r="EP33" s="182"/>
      <c r="EQ33" s="183"/>
      <c r="FK33" s="54"/>
      <c r="FL33" s="52"/>
      <c r="FM33" s="52"/>
      <c r="FN33" s="52"/>
      <c r="FO33" s="52"/>
      <c r="FP33" s="52"/>
      <c r="FQ33" s="54"/>
      <c r="FR33" s="52"/>
      <c r="FS33" s="52"/>
      <c r="FT33" s="52"/>
      <c r="FU33" s="52"/>
      <c r="FV33" s="52"/>
      <c r="FW33" s="51"/>
      <c r="GA33" s="53" t="s">
        <v>1933</v>
      </c>
      <c r="GB33" s="182"/>
      <c r="GC33" s="182"/>
      <c r="GD33" s="182"/>
      <c r="GE33" s="182"/>
      <c r="GF33" s="182"/>
      <c r="GG33" s="207" t="s">
        <v>1934</v>
      </c>
      <c r="GH33" s="182"/>
      <c r="GI33" s="182"/>
      <c r="GJ33" s="182"/>
      <c r="GK33" s="182"/>
      <c r="GL33" s="182"/>
      <c r="GM33" s="183"/>
      <c r="GQ33" s="215" t="s">
        <v>1935</v>
      </c>
      <c r="GR33" s="152"/>
      <c r="GS33" s="152"/>
      <c r="GT33" s="152"/>
      <c r="GU33" s="152"/>
      <c r="GV33" s="152"/>
      <c r="GW33" s="151" t="s">
        <v>1936</v>
      </c>
      <c r="GX33" s="152"/>
      <c r="GY33" s="152"/>
      <c r="GZ33" s="152"/>
      <c r="HA33" s="152"/>
      <c r="HB33" s="152"/>
      <c r="HC33" s="153"/>
      <c r="HG33" s="190" t="s">
        <v>1937</v>
      </c>
      <c r="HH33" s="191"/>
      <c r="HI33" s="191"/>
      <c r="HJ33" s="191"/>
      <c r="HK33" s="191"/>
      <c r="HL33" s="191"/>
      <c r="HM33" s="191"/>
      <c r="HN33" s="192" t="s">
        <v>1938</v>
      </c>
      <c r="HO33" s="191"/>
      <c r="HP33" s="191"/>
      <c r="HQ33" s="191"/>
      <c r="HR33" s="191"/>
      <c r="HS33" s="191"/>
      <c r="HT33" s="191"/>
      <c r="HU33" s="191"/>
      <c r="HV33" s="193"/>
      <c r="HZ33" s="177" t="s">
        <v>1937</v>
      </c>
      <c r="IA33" s="178"/>
      <c r="IB33" s="178"/>
      <c r="IC33" s="178"/>
      <c r="ID33" s="178"/>
      <c r="IE33" s="178"/>
      <c r="IF33" s="178"/>
      <c r="IG33" s="177" t="s">
        <v>1939</v>
      </c>
      <c r="IH33" s="178"/>
      <c r="II33" s="178"/>
      <c r="IJ33" s="178"/>
      <c r="IK33" s="178"/>
      <c r="IL33" s="178"/>
      <c r="IM33" s="178"/>
      <c r="IN33" s="179"/>
      <c r="IR33" s="216" t="s">
        <v>1424</v>
      </c>
      <c r="IS33" s="217"/>
      <c r="IT33" s="217"/>
      <c r="IU33" s="217"/>
      <c r="IV33" s="217"/>
      <c r="IW33" s="217"/>
      <c r="IX33" s="216" t="s">
        <v>1583</v>
      </c>
      <c r="IY33" s="217"/>
      <c r="IZ33" s="217"/>
      <c r="JA33" s="217"/>
      <c r="JB33" s="217"/>
      <c r="JC33" s="217"/>
      <c r="JD33" s="218"/>
      <c r="JI33" s="177" t="s">
        <v>1940</v>
      </c>
      <c r="JJ33" s="178"/>
      <c r="JK33" s="178"/>
      <c r="JL33" s="178"/>
      <c r="JM33" s="178"/>
      <c r="JN33" s="178"/>
      <c r="JO33" s="177" t="s">
        <v>1941</v>
      </c>
      <c r="JP33" s="178"/>
      <c r="JQ33" s="178"/>
      <c r="JR33" s="178"/>
      <c r="JS33" s="178"/>
      <c r="JT33" s="178"/>
      <c r="JU33" s="179"/>
    </row>
    <row r="34" spans="2:281">
      <c r="B34" s="54" t="s">
        <v>1942</v>
      </c>
      <c r="C34" s="52"/>
      <c r="D34" s="52"/>
      <c r="E34" s="52"/>
      <c r="F34" s="52"/>
      <c r="G34" s="52"/>
      <c r="H34" s="54" t="s">
        <v>1943</v>
      </c>
      <c r="I34" s="52"/>
      <c r="J34" s="52"/>
      <c r="K34" s="52"/>
      <c r="L34" s="52"/>
      <c r="M34" s="52"/>
      <c r="N34" s="51"/>
      <c r="O34" s="52"/>
      <c r="P34" s="52"/>
      <c r="Q34" s="52"/>
      <c r="R34" s="54" t="s">
        <v>1942</v>
      </c>
      <c r="S34" s="52"/>
      <c r="T34" s="52"/>
      <c r="U34" s="52"/>
      <c r="V34" s="52"/>
      <c r="W34" s="52"/>
      <c r="X34" s="54" t="s">
        <v>1943</v>
      </c>
      <c r="Y34" s="52"/>
      <c r="Z34" s="52"/>
      <c r="AA34" s="52"/>
      <c r="AB34" s="52"/>
      <c r="AC34" s="52"/>
      <c r="AD34" s="51"/>
      <c r="AE34" s="52"/>
      <c r="AH34" s="180" t="s">
        <v>1944</v>
      </c>
      <c r="AI34" s="178"/>
      <c r="AJ34" s="178"/>
      <c r="AK34" s="178"/>
      <c r="AL34" s="178"/>
      <c r="AM34" s="178"/>
      <c r="AN34" s="178"/>
      <c r="AO34" s="178"/>
      <c r="AP34" s="178"/>
      <c r="AQ34" s="180" t="s">
        <v>1945</v>
      </c>
      <c r="AR34" s="178"/>
      <c r="AS34" s="178"/>
      <c r="AT34" s="178"/>
      <c r="AU34" s="178"/>
      <c r="AV34" s="178"/>
      <c r="AW34" s="178"/>
      <c r="AX34" s="178"/>
      <c r="AY34" s="179"/>
      <c r="BC34" s="54" t="s">
        <v>1946</v>
      </c>
      <c r="BD34" s="52"/>
      <c r="BE34" s="52"/>
      <c r="BF34" s="52"/>
      <c r="BG34" s="52"/>
      <c r="BH34" s="52"/>
      <c r="BI34" s="54" t="s">
        <v>1947</v>
      </c>
      <c r="BJ34" s="52"/>
      <c r="BK34" s="52"/>
      <c r="BL34" s="52"/>
      <c r="BM34" s="52"/>
      <c r="BN34" s="52"/>
      <c r="BO34" s="51"/>
      <c r="BS34" s="184" t="s">
        <v>1940</v>
      </c>
      <c r="BT34" s="197"/>
      <c r="BU34" s="197"/>
      <c r="BV34" s="197"/>
      <c r="BW34" s="197"/>
      <c r="BX34" s="197"/>
      <c r="BY34" s="184" t="s">
        <v>1941</v>
      </c>
      <c r="BZ34" s="197"/>
      <c r="CA34" s="197"/>
      <c r="CB34" s="197"/>
      <c r="CC34" s="197"/>
      <c r="CD34" s="197"/>
      <c r="CE34" s="198"/>
      <c r="CI34" s="184" t="s">
        <v>1948</v>
      </c>
      <c r="CJ34" s="197"/>
      <c r="CK34" s="197"/>
      <c r="CL34" s="197"/>
      <c r="CM34" s="197"/>
      <c r="CN34" s="197"/>
      <c r="CO34" s="184" t="s">
        <v>1949</v>
      </c>
      <c r="CP34" s="197"/>
      <c r="CQ34" s="197"/>
      <c r="CR34" s="197"/>
      <c r="CS34" s="197"/>
      <c r="CT34" s="197"/>
      <c r="CU34" s="198"/>
      <c r="CY34" s="186" t="s">
        <v>1950</v>
      </c>
      <c r="CZ34" s="197"/>
      <c r="DA34" s="197"/>
      <c r="DB34" s="197"/>
      <c r="DC34" s="197"/>
      <c r="DD34" s="197"/>
      <c r="DE34" s="184" t="s">
        <v>1951</v>
      </c>
      <c r="DF34" s="197"/>
      <c r="DG34" s="197"/>
      <c r="DH34" s="197"/>
      <c r="DI34" s="197"/>
      <c r="DJ34" s="197"/>
      <c r="DK34" s="198"/>
      <c r="DO34" s="54" t="s">
        <v>1952</v>
      </c>
      <c r="DP34" s="52"/>
      <c r="DQ34" s="52"/>
      <c r="DR34" s="52"/>
      <c r="DS34" s="52"/>
      <c r="DT34" s="52"/>
      <c r="DU34" s="54" t="s">
        <v>1953</v>
      </c>
      <c r="DV34" s="52"/>
      <c r="DW34" s="52"/>
      <c r="DX34" s="52"/>
      <c r="DY34" s="52"/>
      <c r="DZ34" s="52"/>
      <c r="EA34" s="51"/>
      <c r="EE34" s="181" t="s">
        <v>1954</v>
      </c>
      <c r="EF34" s="182"/>
      <c r="EG34" s="182"/>
      <c r="EH34" s="182"/>
      <c r="EI34" s="182"/>
      <c r="EJ34" s="182"/>
      <c r="EK34" s="181" t="s">
        <v>1955</v>
      </c>
      <c r="EL34" s="182"/>
      <c r="EM34" s="182"/>
      <c r="EN34" s="182"/>
      <c r="EO34" s="182"/>
      <c r="EP34" s="182"/>
      <c r="EQ34" s="183"/>
      <c r="EU34" t="s">
        <v>1956</v>
      </c>
      <c r="FK34" s="50"/>
      <c r="FL34" s="49"/>
      <c r="FM34" s="49"/>
      <c r="FN34" s="49"/>
      <c r="FO34" s="49"/>
      <c r="FP34" s="49"/>
      <c r="FQ34" s="50"/>
      <c r="FR34" s="49"/>
      <c r="FS34" s="49"/>
      <c r="FT34" s="49"/>
      <c r="FU34" s="49"/>
      <c r="FV34" s="49"/>
      <c r="FW34" s="48"/>
      <c r="GA34" s="53" t="s">
        <v>1957</v>
      </c>
      <c r="GB34" s="182"/>
      <c r="GC34" s="182"/>
      <c r="GD34" s="182"/>
      <c r="GE34" s="182"/>
      <c r="GF34" s="182"/>
      <c r="GG34" s="207" t="s">
        <v>1958</v>
      </c>
      <c r="GH34" s="182"/>
      <c r="GI34" s="182"/>
      <c r="GJ34" s="182"/>
      <c r="GK34" s="182"/>
      <c r="GL34" s="182"/>
      <c r="GM34" s="183"/>
      <c r="GQ34" s="164" t="s">
        <v>1346</v>
      </c>
      <c r="GR34" s="165"/>
      <c r="GS34" s="165"/>
      <c r="GT34" s="165"/>
      <c r="GU34" s="165"/>
      <c r="GV34" s="165"/>
      <c r="GW34" s="164" t="s">
        <v>1959</v>
      </c>
      <c r="GX34" s="165"/>
      <c r="GY34" s="165"/>
      <c r="GZ34" s="165"/>
      <c r="HA34" s="165"/>
      <c r="HB34" s="165"/>
      <c r="HC34" s="166"/>
      <c r="HG34" s="190" t="s">
        <v>1960</v>
      </c>
      <c r="HH34" s="191"/>
      <c r="HI34" s="191"/>
      <c r="HJ34" s="191"/>
      <c r="HK34" s="191"/>
      <c r="HL34" s="191"/>
      <c r="HM34" s="191"/>
      <c r="HN34" s="192" t="s">
        <v>1961</v>
      </c>
      <c r="HO34" s="191"/>
      <c r="HP34" s="191"/>
      <c r="HQ34" s="191"/>
      <c r="HR34" s="191"/>
      <c r="HS34" s="191"/>
      <c r="HT34" s="191"/>
      <c r="HU34" s="191"/>
      <c r="HV34" s="193"/>
      <c r="HZ34" s="177" t="s">
        <v>1960</v>
      </c>
      <c r="IA34" s="178"/>
      <c r="IB34" s="178"/>
      <c r="IC34" s="178"/>
      <c r="ID34" s="178"/>
      <c r="IE34" s="178"/>
      <c r="IF34" s="178"/>
      <c r="IG34" s="177" t="s">
        <v>1962</v>
      </c>
      <c r="IH34" s="178"/>
      <c r="II34" s="178"/>
      <c r="IJ34" s="178"/>
      <c r="IK34" s="178"/>
      <c r="IL34" s="178"/>
      <c r="IM34" s="178"/>
      <c r="IN34" s="179"/>
      <c r="IR34" s="216" t="s">
        <v>1423</v>
      </c>
      <c r="IS34" s="217"/>
      <c r="IT34" s="217"/>
      <c r="IU34" s="217"/>
      <c r="IV34" s="217"/>
      <c r="IW34" s="217"/>
      <c r="IX34" s="216" t="s">
        <v>1422</v>
      </c>
      <c r="IY34" s="217"/>
      <c r="IZ34" s="217"/>
      <c r="JA34" s="217"/>
      <c r="JB34" s="217"/>
      <c r="JC34" s="217"/>
      <c r="JD34" s="218"/>
      <c r="JI34" s="177" t="s">
        <v>1963</v>
      </c>
      <c r="JJ34" s="178"/>
      <c r="JK34" s="178"/>
      <c r="JL34" s="178"/>
      <c r="JM34" s="178"/>
      <c r="JN34" s="178"/>
      <c r="JO34" s="177" t="s">
        <v>1964</v>
      </c>
      <c r="JP34" s="178"/>
      <c r="JQ34" s="178"/>
      <c r="JR34" s="178"/>
      <c r="JS34" s="178"/>
      <c r="JT34" s="178"/>
      <c r="JU34" s="179"/>
    </row>
    <row r="35" spans="2:281" ht="17.25">
      <c r="B35" s="54" t="s">
        <v>1965</v>
      </c>
      <c r="C35" s="52"/>
      <c r="D35" s="52"/>
      <c r="E35" s="52"/>
      <c r="F35" s="52"/>
      <c r="G35" s="52"/>
      <c r="H35" s="54" t="s">
        <v>1966</v>
      </c>
      <c r="I35" s="52"/>
      <c r="J35" s="52"/>
      <c r="K35" s="52"/>
      <c r="L35" s="52"/>
      <c r="M35" s="52"/>
      <c r="N35" s="51"/>
      <c r="O35" s="52"/>
      <c r="P35" s="52"/>
      <c r="Q35" s="52"/>
      <c r="R35" s="54" t="s">
        <v>1965</v>
      </c>
      <c r="S35" s="52"/>
      <c r="T35" s="52"/>
      <c r="U35" s="52"/>
      <c r="V35" s="52"/>
      <c r="W35" s="52"/>
      <c r="X35" s="54" t="s">
        <v>1966</v>
      </c>
      <c r="Y35" s="52"/>
      <c r="Z35" s="52"/>
      <c r="AA35" s="52"/>
      <c r="AB35" s="52"/>
      <c r="AC35" s="52"/>
      <c r="AD35" s="51"/>
      <c r="AE35" s="52"/>
      <c r="AH35" s="180" t="s">
        <v>1967</v>
      </c>
      <c r="AI35" s="178"/>
      <c r="AJ35" s="178"/>
      <c r="AK35" s="178"/>
      <c r="AL35" s="178"/>
      <c r="AM35" s="178"/>
      <c r="AN35" s="178"/>
      <c r="AO35" s="178"/>
      <c r="AP35" s="178"/>
      <c r="AQ35" s="180" t="s">
        <v>1968</v>
      </c>
      <c r="AR35" s="178"/>
      <c r="AS35" s="178"/>
      <c r="AT35" s="178"/>
      <c r="AU35" s="178"/>
      <c r="AV35" s="178"/>
      <c r="AW35" s="178"/>
      <c r="AX35" s="178"/>
      <c r="AY35" s="179"/>
      <c r="BC35" s="54" t="s">
        <v>1969</v>
      </c>
      <c r="BD35" s="52"/>
      <c r="BE35" s="52"/>
      <c r="BF35" s="52"/>
      <c r="BG35" s="52"/>
      <c r="BH35" s="52"/>
      <c r="BI35" s="54" t="s">
        <v>1970</v>
      </c>
      <c r="BJ35" s="52"/>
      <c r="BK35" s="52"/>
      <c r="BL35" s="52"/>
      <c r="BM35" s="52"/>
      <c r="BN35" s="52"/>
      <c r="BO35" s="51"/>
      <c r="BS35" s="184" t="s">
        <v>1963</v>
      </c>
      <c r="BT35" s="197"/>
      <c r="BU35" s="197"/>
      <c r="BV35" s="197"/>
      <c r="BW35" s="197"/>
      <c r="BX35" s="197"/>
      <c r="BY35" s="184" t="s">
        <v>1964</v>
      </c>
      <c r="BZ35" s="197"/>
      <c r="CA35" s="197"/>
      <c r="CB35" s="197"/>
      <c r="CC35" s="197"/>
      <c r="CD35" s="197"/>
      <c r="CE35" s="198"/>
      <c r="CI35" s="184" t="s">
        <v>1971</v>
      </c>
      <c r="CJ35" s="197"/>
      <c r="CK35" s="197"/>
      <c r="CL35" s="197"/>
      <c r="CM35" s="197"/>
      <c r="CN35" s="197"/>
      <c r="CO35" s="184" t="s">
        <v>1972</v>
      </c>
      <c r="CP35" s="197"/>
      <c r="CQ35" s="197"/>
      <c r="CR35" s="197"/>
      <c r="CS35" s="197"/>
      <c r="CT35" s="197"/>
      <c r="CU35" s="198"/>
      <c r="CY35" s="186" t="s">
        <v>1973</v>
      </c>
      <c r="CZ35" s="197"/>
      <c r="DA35" s="197"/>
      <c r="DB35" s="197"/>
      <c r="DC35" s="197"/>
      <c r="DD35" s="197"/>
      <c r="DE35" s="184" t="s">
        <v>1974</v>
      </c>
      <c r="DF35" s="197"/>
      <c r="DG35" s="197"/>
      <c r="DH35" s="197"/>
      <c r="DI35" s="197"/>
      <c r="DJ35" s="197"/>
      <c r="DK35" s="198"/>
      <c r="DO35" s="54" t="s">
        <v>1975</v>
      </c>
      <c r="DP35" s="52"/>
      <c r="DQ35" s="52"/>
      <c r="DR35" s="52"/>
      <c r="DS35" s="52"/>
      <c r="DT35" s="52"/>
      <c r="DU35" s="54" t="s">
        <v>1976</v>
      </c>
      <c r="DV35" s="52"/>
      <c r="DW35" s="52"/>
      <c r="DX35" s="52"/>
      <c r="DY35" s="52"/>
      <c r="DZ35" s="52"/>
      <c r="EA35" s="51"/>
      <c r="EE35" s="181" t="s">
        <v>1977</v>
      </c>
      <c r="EF35" s="182"/>
      <c r="EG35" s="182"/>
      <c r="EH35" s="182"/>
      <c r="EI35" s="182"/>
      <c r="EJ35" s="182"/>
      <c r="EK35" s="181" t="s">
        <v>1978</v>
      </c>
      <c r="EL35" s="182"/>
      <c r="EM35" s="182"/>
      <c r="EN35" s="182"/>
      <c r="EO35" s="182"/>
      <c r="EP35" s="182"/>
      <c r="EQ35" s="183"/>
      <c r="EU35" s="150" t="s">
        <v>1573</v>
      </c>
      <c r="EV35" s="63"/>
      <c r="EW35" s="63"/>
      <c r="EX35" s="63"/>
      <c r="EY35" s="63"/>
      <c r="EZ35" s="63"/>
      <c r="FA35" s="64" t="s">
        <v>1979</v>
      </c>
      <c r="FB35" s="63"/>
      <c r="FC35" s="63"/>
      <c r="FD35" s="63"/>
      <c r="FE35" s="63"/>
      <c r="FF35" s="63"/>
      <c r="FG35" s="62"/>
      <c r="GA35" s="53" t="s">
        <v>1980</v>
      </c>
      <c r="GB35" s="182"/>
      <c r="GC35" s="182"/>
      <c r="GD35" s="182"/>
      <c r="GE35" s="182"/>
      <c r="GF35" s="182"/>
      <c r="GG35" s="207" t="s">
        <v>1981</v>
      </c>
      <c r="GH35" s="182"/>
      <c r="GI35" s="182"/>
      <c r="GJ35" s="182"/>
      <c r="GK35" s="182"/>
      <c r="GL35" s="182"/>
      <c r="GM35" s="183"/>
      <c r="GQ35" s="164" t="s">
        <v>1982</v>
      </c>
      <c r="GR35" s="165"/>
      <c r="GS35" s="165"/>
      <c r="GT35" s="165"/>
      <c r="GU35" s="165"/>
      <c r="GV35" s="165"/>
      <c r="GW35" s="164" t="s">
        <v>1983</v>
      </c>
      <c r="GX35" s="165"/>
      <c r="GY35" s="165"/>
      <c r="GZ35" s="165"/>
      <c r="HA35" s="165"/>
      <c r="HB35" s="165"/>
      <c r="HC35" s="166"/>
      <c r="HG35" s="190" t="s">
        <v>1984</v>
      </c>
      <c r="HH35" s="191"/>
      <c r="HI35" s="191"/>
      <c r="HJ35" s="191"/>
      <c r="HK35" s="191"/>
      <c r="HL35" s="191"/>
      <c r="HM35" s="191"/>
      <c r="HN35" s="192" t="s">
        <v>1985</v>
      </c>
      <c r="HO35" s="191"/>
      <c r="HP35" s="191"/>
      <c r="HQ35" s="191"/>
      <c r="HR35" s="191"/>
      <c r="HS35" s="191"/>
      <c r="HT35" s="191"/>
      <c r="HU35" s="191"/>
      <c r="HV35" s="193"/>
      <c r="HZ35" s="177" t="s">
        <v>1984</v>
      </c>
      <c r="IA35" s="178"/>
      <c r="IB35" s="178"/>
      <c r="IC35" s="178"/>
      <c r="ID35" s="178"/>
      <c r="IE35" s="178"/>
      <c r="IF35" s="178"/>
      <c r="IG35" s="177" t="s">
        <v>1986</v>
      </c>
      <c r="IH35" s="178"/>
      <c r="II35" s="178"/>
      <c r="IJ35" s="178"/>
      <c r="IK35" s="178"/>
      <c r="IL35" s="178"/>
      <c r="IM35" s="178"/>
      <c r="IN35" s="179"/>
      <c r="IR35" s="216" t="s">
        <v>1419</v>
      </c>
      <c r="IS35" s="217"/>
      <c r="IT35" s="217"/>
      <c r="IU35" s="217"/>
      <c r="IV35" s="217"/>
      <c r="IW35" s="217"/>
      <c r="IX35" s="216" t="s">
        <v>1908</v>
      </c>
      <c r="IY35" s="217"/>
      <c r="IZ35" s="217"/>
      <c r="JA35" s="217"/>
      <c r="JB35" s="217"/>
      <c r="JC35" s="217"/>
      <c r="JD35" s="218"/>
      <c r="JI35" s="177" t="s">
        <v>1987</v>
      </c>
      <c r="JJ35" s="178"/>
      <c r="JK35" s="178"/>
      <c r="JL35" s="178"/>
      <c r="JM35" s="178"/>
      <c r="JN35" s="178"/>
      <c r="JO35" s="177" t="s">
        <v>1988</v>
      </c>
      <c r="JP35" s="178"/>
      <c r="JQ35" s="178"/>
      <c r="JR35" s="178"/>
      <c r="JS35" s="178"/>
      <c r="JT35" s="178"/>
      <c r="JU35" s="179"/>
    </row>
    <row r="36" spans="2:281">
      <c r="B36" s="54" t="s">
        <v>1989</v>
      </c>
      <c r="C36" s="52"/>
      <c r="D36" s="52"/>
      <c r="E36" s="52"/>
      <c r="F36" s="52"/>
      <c r="G36" s="52"/>
      <c r="H36" s="54" t="s">
        <v>1990</v>
      </c>
      <c r="I36" s="52"/>
      <c r="J36" s="52"/>
      <c r="K36" s="52"/>
      <c r="L36" s="52"/>
      <c r="M36" s="52"/>
      <c r="N36" s="51"/>
      <c r="O36" s="52"/>
      <c r="P36" s="52"/>
      <c r="Q36" s="52"/>
      <c r="R36" s="54" t="s">
        <v>1989</v>
      </c>
      <c r="S36" s="52"/>
      <c r="T36" s="52"/>
      <c r="U36" s="52"/>
      <c r="V36" s="52"/>
      <c r="W36" s="52"/>
      <c r="X36" s="54" t="s">
        <v>1990</v>
      </c>
      <c r="Y36" s="52"/>
      <c r="Z36" s="52"/>
      <c r="AA36" s="52"/>
      <c r="AB36" s="52"/>
      <c r="AC36" s="52"/>
      <c r="AD36" s="51"/>
      <c r="AE36" s="52"/>
      <c r="AH36" s="180" t="s">
        <v>1991</v>
      </c>
      <c r="AI36" s="178"/>
      <c r="AJ36" s="178"/>
      <c r="AK36" s="178"/>
      <c r="AL36" s="178"/>
      <c r="AM36" s="178"/>
      <c r="AN36" s="178"/>
      <c r="AO36" s="178"/>
      <c r="AP36" s="178"/>
      <c r="AQ36" s="180" t="s">
        <v>1992</v>
      </c>
      <c r="AR36" s="178"/>
      <c r="AS36" s="178"/>
      <c r="AT36" s="178"/>
      <c r="AU36" s="178"/>
      <c r="AV36" s="178"/>
      <c r="AW36" s="178"/>
      <c r="AX36" s="178"/>
      <c r="AY36" s="179"/>
      <c r="BC36" s="54" t="s">
        <v>1993</v>
      </c>
      <c r="BD36" s="52"/>
      <c r="BE36" s="52"/>
      <c r="BF36" s="52"/>
      <c r="BG36" s="52"/>
      <c r="BH36" s="52"/>
      <c r="BI36" s="54" t="s">
        <v>1994</v>
      </c>
      <c r="BJ36" s="52"/>
      <c r="BK36" s="52"/>
      <c r="BL36" s="52"/>
      <c r="BM36" s="52"/>
      <c r="BN36" s="52"/>
      <c r="BO36" s="51"/>
      <c r="BS36" s="184" t="s">
        <v>1987</v>
      </c>
      <c r="BT36" s="112"/>
      <c r="BU36" s="112"/>
      <c r="BV36" s="112"/>
      <c r="BW36" s="112"/>
      <c r="BX36" s="112"/>
      <c r="BY36" s="184" t="s">
        <v>1988</v>
      </c>
      <c r="BZ36" s="112"/>
      <c r="CA36" s="112"/>
      <c r="CB36" s="112"/>
      <c r="CC36" s="112"/>
      <c r="CD36" s="112"/>
      <c r="CE36" s="185"/>
      <c r="CI36" s="184"/>
      <c r="CJ36" s="112"/>
      <c r="CK36" s="112"/>
      <c r="CL36" s="112"/>
      <c r="CM36" s="112"/>
      <c r="CN36" s="112"/>
      <c r="CO36" s="184" t="s">
        <v>1995</v>
      </c>
      <c r="CP36" s="112"/>
      <c r="CQ36" s="112"/>
      <c r="CR36" s="112"/>
      <c r="CS36" s="112"/>
      <c r="CT36" s="112"/>
      <c r="CU36" s="185"/>
      <c r="CY36" s="186" t="s">
        <v>1996</v>
      </c>
      <c r="CZ36" s="112"/>
      <c r="DA36" s="112"/>
      <c r="DB36" s="112"/>
      <c r="DC36" s="112"/>
      <c r="DD36" s="112"/>
      <c r="DE36" s="184" t="s">
        <v>1997</v>
      </c>
      <c r="DF36" s="112"/>
      <c r="DG36" s="112"/>
      <c r="DH36" s="112"/>
      <c r="DI36" s="112"/>
      <c r="DJ36" s="112"/>
      <c r="DK36" s="185"/>
      <c r="DO36" s="54" t="s">
        <v>1998</v>
      </c>
      <c r="DP36" s="52"/>
      <c r="DQ36" s="52"/>
      <c r="DR36" s="52"/>
      <c r="DS36" s="52"/>
      <c r="DT36" s="52"/>
      <c r="DU36" s="54" t="s">
        <v>1999</v>
      </c>
      <c r="DV36" s="52"/>
      <c r="DW36" s="52"/>
      <c r="DX36" s="52"/>
      <c r="DY36" s="52"/>
      <c r="DZ36" s="52"/>
      <c r="EA36" s="51"/>
      <c r="EE36" s="181" t="s">
        <v>2000</v>
      </c>
      <c r="EF36" s="182"/>
      <c r="EG36" s="182"/>
      <c r="EH36" s="182"/>
      <c r="EI36" s="182"/>
      <c r="EJ36" s="182"/>
      <c r="EK36" s="181" t="s">
        <v>2001</v>
      </c>
      <c r="EL36" s="182"/>
      <c r="EM36" s="182"/>
      <c r="EN36" s="182"/>
      <c r="EO36" s="182"/>
      <c r="EP36" s="182"/>
      <c r="EQ36" s="183"/>
      <c r="EU36" s="61" t="s">
        <v>1424</v>
      </c>
      <c r="EV36" s="59"/>
      <c r="EW36" s="59"/>
      <c r="EX36" s="59"/>
      <c r="EY36" s="59"/>
      <c r="EZ36" s="59"/>
      <c r="FA36" s="61" t="s">
        <v>2002</v>
      </c>
      <c r="FB36" s="59"/>
      <c r="FC36" s="59"/>
      <c r="FD36" s="59"/>
      <c r="FE36" s="59"/>
      <c r="FF36" s="59"/>
      <c r="FG36" s="58"/>
      <c r="GA36" s="219" t="s">
        <v>2003</v>
      </c>
      <c r="GB36" s="220"/>
      <c r="GC36" s="220"/>
      <c r="GD36" s="220"/>
      <c r="GE36" s="220"/>
      <c r="GF36" s="220"/>
      <c r="GG36" s="219" t="s">
        <v>2004</v>
      </c>
      <c r="GH36" s="55"/>
      <c r="GI36" s="55"/>
      <c r="GJ36" s="55"/>
      <c r="GK36" s="55"/>
      <c r="GL36" s="55"/>
      <c r="GM36" s="205"/>
      <c r="GQ36" s="164" t="s">
        <v>2005</v>
      </c>
      <c r="GR36" s="165"/>
      <c r="GS36" s="165"/>
      <c r="GT36" s="165"/>
      <c r="GU36" s="165"/>
      <c r="GV36" s="165"/>
      <c r="GW36" s="164" t="s">
        <v>2006</v>
      </c>
      <c r="GX36" s="165"/>
      <c r="GY36" s="165"/>
      <c r="GZ36" s="165"/>
      <c r="HA36" s="165"/>
      <c r="HB36" s="165"/>
      <c r="HC36" s="166"/>
      <c r="HG36" s="190" t="s">
        <v>2007</v>
      </c>
      <c r="HH36" s="191"/>
      <c r="HI36" s="191"/>
      <c r="HJ36" s="191"/>
      <c r="HK36" s="191"/>
      <c r="HL36" s="191"/>
      <c r="HM36" s="191"/>
      <c r="HN36" s="192" t="s">
        <v>2008</v>
      </c>
      <c r="HO36" s="191"/>
      <c r="HP36" s="191"/>
      <c r="HQ36" s="191"/>
      <c r="HR36" s="191"/>
      <c r="HS36" s="191"/>
      <c r="HT36" s="191"/>
      <c r="HU36" s="191"/>
      <c r="HV36" s="193"/>
      <c r="HZ36" s="177" t="s">
        <v>2009</v>
      </c>
      <c r="IA36" s="178"/>
      <c r="IB36" s="178"/>
      <c r="IC36" s="178"/>
      <c r="ID36" s="178"/>
      <c r="IE36" s="178"/>
      <c r="IF36" s="178"/>
      <c r="IG36" s="177" t="s">
        <v>2010</v>
      </c>
      <c r="IH36" s="178"/>
      <c r="II36" s="178"/>
      <c r="IJ36" s="178"/>
      <c r="IK36" s="178"/>
      <c r="IL36" s="178"/>
      <c r="IM36" s="178"/>
      <c r="IN36" s="179"/>
      <c r="IR36" s="221" t="s">
        <v>2011</v>
      </c>
      <c r="IS36" s="222"/>
      <c r="IT36" s="222"/>
      <c r="IU36" s="222"/>
      <c r="IV36" s="222"/>
      <c r="IW36" s="222"/>
      <c r="IX36" s="221" t="s">
        <v>2012</v>
      </c>
      <c r="IY36" s="222"/>
      <c r="IZ36" s="222"/>
      <c r="JA36" s="222"/>
      <c r="JB36" s="222"/>
      <c r="JC36" s="222"/>
      <c r="JD36" s="223"/>
      <c r="JI36" s="177" t="s">
        <v>2013</v>
      </c>
      <c r="JJ36" s="178"/>
      <c r="JK36" s="178"/>
      <c r="JL36" s="178"/>
      <c r="JM36" s="178"/>
      <c r="JN36" s="178"/>
      <c r="JO36" s="177" t="s">
        <v>2014</v>
      </c>
      <c r="JP36" s="178"/>
      <c r="JQ36" s="178"/>
      <c r="JR36" s="178"/>
      <c r="JS36" s="178"/>
      <c r="JT36" s="178"/>
      <c r="JU36" s="179"/>
    </row>
    <row r="37" spans="2:281">
      <c r="B37" s="54" t="s">
        <v>2015</v>
      </c>
      <c r="C37" s="52"/>
      <c r="D37" s="52"/>
      <c r="E37" s="52"/>
      <c r="F37" s="52"/>
      <c r="G37" s="52"/>
      <c r="H37" s="54" t="s">
        <v>2016</v>
      </c>
      <c r="I37" s="52"/>
      <c r="J37" s="52"/>
      <c r="K37" s="52"/>
      <c r="L37" s="52"/>
      <c r="M37" s="52"/>
      <c r="N37" s="51"/>
      <c r="O37" s="52"/>
      <c r="P37" s="52"/>
      <c r="Q37" s="52"/>
      <c r="R37" s="54" t="s">
        <v>2015</v>
      </c>
      <c r="S37" s="52"/>
      <c r="T37" s="52"/>
      <c r="U37" s="52"/>
      <c r="V37" s="52"/>
      <c r="W37" s="52"/>
      <c r="X37" s="54" t="s">
        <v>2016</v>
      </c>
      <c r="Y37" s="52"/>
      <c r="Z37" s="52"/>
      <c r="AA37" s="52"/>
      <c r="AB37" s="52"/>
      <c r="AC37" s="52"/>
      <c r="AD37" s="51"/>
      <c r="AE37" s="52"/>
      <c r="AH37" s="184" t="s">
        <v>2017</v>
      </c>
      <c r="AI37" s="197"/>
      <c r="AJ37" s="197"/>
      <c r="AK37" s="197"/>
      <c r="AL37" s="197"/>
      <c r="AM37" s="197"/>
      <c r="AN37" s="197"/>
      <c r="AO37" s="197"/>
      <c r="AP37" s="197"/>
      <c r="AQ37" s="184" t="s">
        <v>2018</v>
      </c>
      <c r="AR37" s="197"/>
      <c r="AS37" s="197"/>
      <c r="AT37" s="197"/>
      <c r="AU37" s="197"/>
      <c r="AV37" s="197"/>
      <c r="AW37" s="197"/>
      <c r="AX37" s="197"/>
      <c r="AY37" s="198"/>
      <c r="BC37" s="54" t="s">
        <v>2019</v>
      </c>
      <c r="BD37" s="52"/>
      <c r="BE37" s="52"/>
      <c r="BF37" s="52"/>
      <c r="BG37" s="52"/>
      <c r="BH37" s="52"/>
      <c r="BI37" s="54" t="s">
        <v>2020</v>
      </c>
      <c r="BJ37" s="52"/>
      <c r="BK37" s="52"/>
      <c r="BL37" s="52"/>
      <c r="BM37" s="52"/>
      <c r="BN37" s="52"/>
      <c r="BO37" s="51"/>
      <c r="BS37" s="184" t="s">
        <v>2013</v>
      </c>
      <c r="BT37" s="112"/>
      <c r="BU37" s="112"/>
      <c r="BV37" s="112"/>
      <c r="BW37" s="112"/>
      <c r="BX37" s="112"/>
      <c r="BY37" s="184" t="s">
        <v>2014</v>
      </c>
      <c r="BZ37" s="112"/>
      <c r="CA37" s="112"/>
      <c r="CB37" s="112"/>
      <c r="CC37" s="112"/>
      <c r="CD37" s="112"/>
      <c r="CE37" s="185"/>
      <c r="CI37" s="184"/>
      <c r="CJ37" s="112"/>
      <c r="CK37" s="112"/>
      <c r="CL37" s="112"/>
      <c r="CM37" s="112"/>
      <c r="CN37" s="112"/>
      <c r="CO37" s="184" t="s">
        <v>2021</v>
      </c>
      <c r="CP37" s="112"/>
      <c r="CQ37" s="112"/>
      <c r="CR37" s="112"/>
      <c r="CS37" s="112"/>
      <c r="CT37" s="112"/>
      <c r="CU37" s="185"/>
      <c r="CY37" s="186" t="s">
        <v>2022</v>
      </c>
      <c r="CZ37" s="112"/>
      <c r="DA37" s="112"/>
      <c r="DB37" s="112"/>
      <c r="DC37" s="112"/>
      <c r="DD37" s="112"/>
      <c r="DE37" s="184" t="s">
        <v>2023</v>
      </c>
      <c r="DF37" s="112"/>
      <c r="DG37" s="112"/>
      <c r="DH37" s="112"/>
      <c r="DI37" s="112"/>
      <c r="DJ37" s="112"/>
      <c r="DK37" s="185"/>
      <c r="DO37" s="54" t="s">
        <v>2024</v>
      </c>
      <c r="DP37" s="52"/>
      <c r="DQ37" s="52"/>
      <c r="DR37" s="52"/>
      <c r="DS37" s="52"/>
      <c r="DT37" s="52"/>
      <c r="DU37" s="54" t="s">
        <v>2025</v>
      </c>
      <c r="DV37" s="52"/>
      <c r="DW37" s="52"/>
      <c r="DX37" s="52"/>
      <c r="DY37" s="52"/>
      <c r="DZ37" s="52"/>
      <c r="EA37" s="51"/>
      <c r="EE37" s="181" t="s">
        <v>2026</v>
      </c>
      <c r="EF37" s="182"/>
      <c r="EG37" s="182"/>
      <c r="EH37" s="182"/>
      <c r="EI37" s="182"/>
      <c r="EJ37" s="182"/>
      <c r="EK37" s="181" t="s">
        <v>2027</v>
      </c>
      <c r="EL37" s="182"/>
      <c r="EM37" s="182"/>
      <c r="EN37" s="182"/>
      <c r="EO37" s="182"/>
      <c r="EP37" s="182"/>
      <c r="EQ37" s="183"/>
      <c r="EU37" s="61" t="s">
        <v>1423</v>
      </c>
      <c r="EV37" s="59"/>
      <c r="EW37" s="59"/>
      <c r="EX37" s="59"/>
      <c r="EY37" s="59"/>
      <c r="EZ37" s="59"/>
      <c r="FA37" s="61" t="s">
        <v>1422</v>
      </c>
      <c r="FB37" s="59"/>
      <c r="FC37" s="59"/>
      <c r="FD37" s="59"/>
      <c r="FE37" s="59"/>
      <c r="FF37" s="59"/>
      <c r="FG37" s="58"/>
      <c r="FK37" t="s">
        <v>2028</v>
      </c>
      <c r="GA37" s="219" t="s">
        <v>2029</v>
      </c>
      <c r="GB37" s="220"/>
      <c r="GC37" s="220"/>
      <c r="GD37" s="220"/>
      <c r="GE37" s="220"/>
      <c r="GF37" s="220"/>
      <c r="GG37" s="219" t="s">
        <v>2030</v>
      </c>
      <c r="GH37" s="55"/>
      <c r="GI37" s="55"/>
      <c r="GJ37" s="55"/>
      <c r="GK37" s="55"/>
      <c r="GL37" s="55"/>
      <c r="GM37" s="205"/>
      <c r="GQ37" s="187" t="s">
        <v>2031</v>
      </c>
      <c r="GR37" s="188"/>
      <c r="GS37" s="188"/>
      <c r="GT37" s="188"/>
      <c r="GU37" s="188"/>
      <c r="GV37" s="188"/>
      <c r="GW37" s="187" t="s">
        <v>2032</v>
      </c>
      <c r="GX37" s="188"/>
      <c r="GY37" s="188"/>
      <c r="GZ37" s="188"/>
      <c r="HA37" s="188"/>
      <c r="HB37" s="188"/>
      <c r="HC37" s="189"/>
      <c r="HG37" s="190" t="s">
        <v>2033</v>
      </c>
      <c r="HH37" s="191"/>
      <c r="HI37" s="191"/>
      <c r="HJ37" s="191"/>
      <c r="HK37" s="191"/>
      <c r="HL37" s="191"/>
      <c r="HM37" s="191"/>
      <c r="HN37" s="192" t="s">
        <v>2034</v>
      </c>
      <c r="HO37" s="191"/>
      <c r="HP37" s="191"/>
      <c r="HQ37" s="191"/>
      <c r="HR37" s="191"/>
      <c r="HS37" s="191"/>
      <c r="HT37" s="191"/>
      <c r="HU37" s="191"/>
      <c r="HV37" s="193"/>
      <c r="HZ37" s="177" t="s">
        <v>2033</v>
      </c>
      <c r="IA37" s="178"/>
      <c r="IB37" s="178"/>
      <c r="IC37" s="178"/>
      <c r="ID37" s="178"/>
      <c r="IE37" s="178"/>
      <c r="IF37" s="178"/>
      <c r="IG37" s="177" t="s">
        <v>2035</v>
      </c>
      <c r="IH37" s="178"/>
      <c r="II37" s="178"/>
      <c r="IJ37" s="178"/>
      <c r="IK37" s="178"/>
      <c r="IL37" s="178"/>
      <c r="IM37" s="178"/>
      <c r="IN37" s="179"/>
      <c r="IR37" s="221" t="s">
        <v>2036</v>
      </c>
      <c r="IS37" s="222"/>
      <c r="IT37" s="222"/>
      <c r="IU37" s="222"/>
      <c r="IV37" s="222"/>
      <c r="IW37" s="222"/>
      <c r="IX37" s="221" t="s">
        <v>2012</v>
      </c>
      <c r="IY37" s="222"/>
      <c r="IZ37" s="222"/>
      <c r="JA37" s="222"/>
      <c r="JB37" s="222"/>
      <c r="JC37" s="222"/>
      <c r="JD37" s="223"/>
      <c r="JI37" s="177" t="s">
        <v>2037</v>
      </c>
      <c r="JJ37" s="178"/>
      <c r="JK37" s="178"/>
      <c r="JL37" s="178"/>
      <c r="JM37" s="178"/>
      <c r="JN37" s="178"/>
      <c r="JO37" s="177" t="s">
        <v>2038</v>
      </c>
      <c r="JP37" s="178"/>
      <c r="JQ37" s="178"/>
      <c r="JR37" s="178"/>
      <c r="JS37" s="178"/>
      <c r="JT37" s="178"/>
      <c r="JU37" s="179"/>
    </row>
    <row r="38" spans="2:281" ht="17.25">
      <c r="B38" s="54" t="s">
        <v>2039</v>
      </c>
      <c r="C38" s="52"/>
      <c r="D38" s="52"/>
      <c r="E38" s="52"/>
      <c r="F38" s="52"/>
      <c r="G38" s="52"/>
      <c r="H38" s="54" t="s">
        <v>2040</v>
      </c>
      <c r="I38" s="52"/>
      <c r="J38" s="52"/>
      <c r="K38" s="52"/>
      <c r="L38" s="52"/>
      <c r="M38" s="52"/>
      <c r="N38" s="51"/>
      <c r="O38" s="52"/>
      <c r="P38" s="52"/>
      <c r="Q38" s="52"/>
      <c r="R38" s="54" t="s">
        <v>2039</v>
      </c>
      <c r="S38" s="52"/>
      <c r="T38" s="52"/>
      <c r="U38" s="52"/>
      <c r="V38" s="52"/>
      <c r="W38" s="52"/>
      <c r="X38" s="54" t="s">
        <v>2040</v>
      </c>
      <c r="Y38" s="52"/>
      <c r="Z38" s="52"/>
      <c r="AA38" s="52"/>
      <c r="AB38" s="52"/>
      <c r="AC38" s="52"/>
      <c r="AD38" s="51"/>
      <c r="AE38" s="52"/>
      <c r="AH38" s="184" t="s">
        <v>2041</v>
      </c>
      <c r="AI38" s="197"/>
      <c r="AJ38" s="197"/>
      <c r="AK38" s="197"/>
      <c r="AL38" s="197"/>
      <c r="AM38" s="197"/>
      <c r="AN38" s="197"/>
      <c r="AO38" s="197"/>
      <c r="AP38" s="197"/>
      <c r="AQ38" s="184" t="s">
        <v>2042</v>
      </c>
      <c r="AR38" s="197"/>
      <c r="AS38" s="197"/>
      <c r="AT38" s="197"/>
      <c r="AU38" s="197"/>
      <c r="AV38" s="197"/>
      <c r="AW38" s="197"/>
      <c r="AX38" s="197"/>
      <c r="AY38" s="198"/>
      <c r="BC38" s="54" t="s">
        <v>2043</v>
      </c>
      <c r="BD38" s="52"/>
      <c r="BE38" s="52"/>
      <c r="BF38" s="52"/>
      <c r="BG38" s="52"/>
      <c r="BH38" s="52"/>
      <c r="BI38" s="54" t="s">
        <v>2044</v>
      </c>
      <c r="BJ38" s="52"/>
      <c r="BK38" s="52"/>
      <c r="BL38" s="52"/>
      <c r="BM38" s="52"/>
      <c r="BN38" s="52"/>
      <c r="BO38" s="51"/>
      <c r="BS38" s="184" t="s">
        <v>2037</v>
      </c>
      <c r="BT38" s="112"/>
      <c r="BU38" s="112"/>
      <c r="BV38" s="112"/>
      <c r="BW38" s="112"/>
      <c r="BX38" s="112"/>
      <c r="BY38" s="184" t="s">
        <v>2038</v>
      </c>
      <c r="BZ38" s="112"/>
      <c r="CA38" s="112"/>
      <c r="CB38" s="112"/>
      <c r="CC38" s="112"/>
      <c r="CD38" s="112"/>
      <c r="CE38" s="185"/>
      <c r="CI38" s="184"/>
      <c r="CJ38" s="112"/>
      <c r="CK38" s="112"/>
      <c r="CL38" s="112"/>
      <c r="CM38" s="112"/>
      <c r="CN38" s="112"/>
      <c r="CO38" s="184" t="s">
        <v>2045</v>
      </c>
      <c r="CP38" s="112"/>
      <c r="CQ38" s="112"/>
      <c r="CR38" s="112"/>
      <c r="CS38" s="112"/>
      <c r="CT38" s="112"/>
      <c r="CU38" s="185"/>
      <c r="CY38" s="186" t="s">
        <v>2046</v>
      </c>
      <c r="CZ38" s="112"/>
      <c r="DA38" s="112"/>
      <c r="DB38" s="112"/>
      <c r="DC38" s="112"/>
      <c r="DD38" s="112"/>
      <c r="DE38" s="184" t="s">
        <v>2047</v>
      </c>
      <c r="DF38" s="112"/>
      <c r="DG38" s="112"/>
      <c r="DH38" s="112"/>
      <c r="DI38" s="112"/>
      <c r="DJ38" s="112"/>
      <c r="DK38" s="185"/>
      <c r="DO38" s="54" t="s">
        <v>2048</v>
      </c>
      <c r="DP38" s="52"/>
      <c r="DQ38" s="52"/>
      <c r="DR38" s="52"/>
      <c r="DS38" s="52"/>
      <c r="DT38" s="52"/>
      <c r="DU38" s="54" t="s">
        <v>2049</v>
      </c>
      <c r="DV38" s="52"/>
      <c r="DW38" s="52"/>
      <c r="DX38" s="52"/>
      <c r="DY38" s="52"/>
      <c r="DZ38" s="52"/>
      <c r="EA38" s="51"/>
      <c r="EE38" s="181" t="s">
        <v>2050</v>
      </c>
      <c r="EF38" s="182"/>
      <c r="EG38" s="182"/>
      <c r="EH38" s="182"/>
      <c r="EI38" s="182"/>
      <c r="EJ38" s="182"/>
      <c r="EK38" s="181" t="s">
        <v>2051</v>
      </c>
      <c r="EL38" s="182"/>
      <c r="EM38" s="182"/>
      <c r="EN38" s="182"/>
      <c r="EO38" s="182"/>
      <c r="EP38" s="182"/>
      <c r="EQ38" s="183"/>
      <c r="EU38" s="61" t="s">
        <v>1419</v>
      </c>
      <c r="EV38" s="59"/>
      <c r="EW38" s="59"/>
      <c r="EX38" s="59"/>
      <c r="EY38" s="59"/>
      <c r="EZ38" s="59"/>
      <c r="FA38" s="61" t="s">
        <v>1908</v>
      </c>
      <c r="FB38" s="59"/>
      <c r="FC38" s="59"/>
      <c r="FD38" s="59"/>
      <c r="FE38" s="59"/>
      <c r="FF38" s="59"/>
      <c r="FG38" s="58"/>
      <c r="FK38" s="150" t="s">
        <v>2052</v>
      </c>
      <c r="FL38" s="63"/>
      <c r="FM38" s="63"/>
      <c r="FN38" s="63"/>
      <c r="FO38" s="63"/>
      <c r="FP38" s="63"/>
      <c r="FQ38" s="64" t="s">
        <v>2053</v>
      </c>
      <c r="FR38" s="63"/>
      <c r="FS38" s="63"/>
      <c r="FT38" s="63"/>
      <c r="FU38" s="63"/>
      <c r="FV38" s="63"/>
      <c r="FW38" s="62"/>
      <c r="GA38" s="219" t="s">
        <v>2054</v>
      </c>
      <c r="GB38" s="182"/>
      <c r="GC38" s="182"/>
      <c r="GD38" s="182"/>
      <c r="GE38" s="182"/>
      <c r="GF38" s="182"/>
      <c r="GG38" s="207" t="s">
        <v>2055</v>
      </c>
      <c r="GH38" s="182"/>
      <c r="GI38" s="55"/>
      <c r="GJ38" s="55"/>
      <c r="GK38" s="55"/>
      <c r="GL38" s="55"/>
      <c r="GM38" s="205"/>
      <c r="GQ38" s="187" t="s">
        <v>2056</v>
      </c>
      <c r="GR38" s="188"/>
      <c r="GS38" s="188"/>
      <c r="GT38" s="188"/>
      <c r="GU38" s="188"/>
      <c r="GV38" s="188"/>
      <c r="GW38" s="187" t="s">
        <v>2057</v>
      </c>
      <c r="GX38" s="188"/>
      <c r="GY38" s="188"/>
      <c r="GZ38" s="188"/>
      <c r="HA38" s="188"/>
      <c r="HB38" s="188"/>
      <c r="HC38" s="189"/>
      <c r="HG38" s="190" t="s">
        <v>2058</v>
      </c>
      <c r="HH38" s="191"/>
      <c r="HI38" s="191"/>
      <c r="HJ38" s="191"/>
      <c r="HK38" s="191"/>
      <c r="HL38" s="191"/>
      <c r="HM38" s="191"/>
      <c r="HN38" s="192" t="s">
        <v>2059</v>
      </c>
      <c r="HO38" s="191"/>
      <c r="HP38" s="191"/>
      <c r="HQ38" s="191"/>
      <c r="HR38" s="191"/>
      <c r="HS38" s="191"/>
      <c r="HT38" s="191"/>
      <c r="HU38" s="191"/>
      <c r="HV38" s="193"/>
      <c r="HZ38" s="177" t="s">
        <v>2058</v>
      </c>
      <c r="IA38" s="178"/>
      <c r="IB38" s="178"/>
      <c r="IC38" s="178"/>
      <c r="ID38" s="178"/>
      <c r="IE38" s="178"/>
      <c r="IF38" s="178"/>
      <c r="IG38" s="177" t="s">
        <v>2060</v>
      </c>
      <c r="IH38" s="178"/>
      <c r="II38" s="178"/>
      <c r="IJ38" s="178"/>
      <c r="IK38" s="178"/>
      <c r="IL38" s="178"/>
      <c r="IM38" s="178"/>
      <c r="IN38" s="179"/>
      <c r="IR38" s="221"/>
      <c r="IS38" s="222"/>
      <c r="IT38" s="222"/>
      <c r="IU38" s="222"/>
      <c r="IV38" s="222"/>
      <c r="IW38" s="222" t="s">
        <v>2061</v>
      </c>
      <c r="IX38" s="221"/>
      <c r="IY38" s="222"/>
      <c r="IZ38" s="222"/>
      <c r="JA38" s="222"/>
      <c r="JB38" s="222"/>
      <c r="JC38" s="222"/>
      <c r="JD38" s="223"/>
      <c r="JI38" s="177" t="s">
        <v>2062</v>
      </c>
      <c r="JJ38" s="178"/>
      <c r="JK38" s="178"/>
      <c r="JL38" s="178"/>
      <c r="JM38" s="178"/>
      <c r="JN38" s="178"/>
      <c r="JO38" s="177" t="s">
        <v>2063</v>
      </c>
      <c r="JP38" s="178"/>
      <c r="JQ38" s="178"/>
      <c r="JR38" s="178"/>
      <c r="JS38" s="178"/>
      <c r="JT38" s="178"/>
      <c r="JU38" s="179"/>
    </row>
    <row r="39" spans="2:281">
      <c r="B39" s="54" t="s">
        <v>2064</v>
      </c>
      <c r="C39" s="52"/>
      <c r="D39" s="52"/>
      <c r="E39" s="52"/>
      <c r="F39" s="52"/>
      <c r="G39" s="52"/>
      <c r="H39" s="54" t="s">
        <v>2065</v>
      </c>
      <c r="I39" s="52"/>
      <c r="J39" s="52"/>
      <c r="K39" s="52"/>
      <c r="L39" s="52"/>
      <c r="M39" s="52"/>
      <c r="N39" s="51"/>
      <c r="O39" s="52"/>
      <c r="P39" s="52"/>
      <c r="Q39" s="52"/>
      <c r="R39" s="54" t="s">
        <v>2064</v>
      </c>
      <c r="S39" s="52"/>
      <c r="T39" s="52"/>
      <c r="U39" s="52"/>
      <c r="V39" s="52"/>
      <c r="W39" s="52"/>
      <c r="X39" s="54" t="s">
        <v>2065</v>
      </c>
      <c r="Y39" s="52"/>
      <c r="Z39" s="52"/>
      <c r="AA39" s="52"/>
      <c r="AB39" s="52"/>
      <c r="AC39" s="52"/>
      <c r="AD39" s="51"/>
      <c r="AE39" s="52"/>
      <c r="AH39" s="184" t="s">
        <v>2066</v>
      </c>
      <c r="AI39" s="112"/>
      <c r="AJ39" s="112"/>
      <c r="AK39" s="112"/>
      <c r="AL39" s="112"/>
      <c r="AM39" s="112"/>
      <c r="AN39" s="112"/>
      <c r="AO39" s="112"/>
      <c r="AP39" s="112"/>
      <c r="AQ39" s="184" t="s">
        <v>2067</v>
      </c>
      <c r="AR39" s="112"/>
      <c r="AS39" s="112"/>
      <c r="AT39" s="112"/>
      <c r="AU39" s="112"/>
      <c r="AV39" s="112"/>
      <c r="AW39" s="112"/>
      <c r="AX39" s="112"/>
      <c r="AY39" s="185"/>
      <c r="BC39" s="54" t="s">
        <v>2068</v>
      </c>
      <c r="BD39" s="52"/>
      <c r="BE39" s="52"/>
      <c r="BF39" s="52"/>
      <c r="BG39" s="52"/>
      <c r="BH39" s="52"/>
      <c r="BI39" s="54" t="s">
        <v>2069</v>
      </c>
      <c r="BJ39" s="52"/>
      <c r="BK39" s="52"/>
      <c r="BL39" s="52"/>
      <c r="BM39" s="52"/>
      <c r="BN39" s="52"/>
      <c r="BO39" s="51"/>
      <c r="BS39" s="184" t="s">
        <v>2062</v>
      </c>
      <c r="BT39" s="197"/>
      <c r="BU39" s="197"/>
      <c r="BV39" s="197"/>
      <c r="BW39" s="197"/>
      <c r="BX39" s="197"/>
      <c r="BY39" s="184" t="s">
        <v>2063</v>
      </c>
      <c r="BZ39" s="197"/>
      <c r="CA39" s="197"/>
      <c r="CB39" s="197"/>
      <c r="CC39" s="197"/>
      <c r="CD39" s="197"/>
      <c r="CE39" s="198"/>
      <c r="CI39" s="184"/>
      <c r="CJ39" s="197"/>
      <c r="CK39" s="197"/>
      <c r="CL39" s="197"/>
      <c r="CM39" s="197"/>
      <c r="CN39" s="197"/>
      <c r="CO39" s="184" t="s">
        <v>2070</v>
      </c>
      <c r="CP39" s="197"/>
      <c r="CQ39" s="197"/>
      <c r="CR39" s="197"/>
      <c r="CS39" s="197"/>
      <c r="CT39" s="197"/>
      <c r="CU39" s="198"/>
      <c r="CY39" s="186" t="s">
        <v>2071</v>
      </c>
      <c r="CZ39" s="197"/>
      <c r="DA39" s="197"/>
      <c r="DB39" s="197"/>
      <c r="DC39" s="197"/>
      <c r="DD39" s="197"/>
      <c r="DE39" s="184" t="s">
        <v>2072</v>
      </c>
      <c r="DF39" s="197"/>
      <c r="DG39" s="197"/>
      <c r="DH39" s="197"/>
      <c r="DI39" s="197"/>
      <c r="DJ39" s="197"/>
      <c r="DK39" s="198"/>
      <c r="DO39" s="54" t="s">
        <v>2073</v>
      </c>
      <c r="DP39" s="52"/>
      <c r="DQ39" s="52"/>
      <c r="DR39" s="52"/>
      <c r="DS39" s="52"/>
      <c r="DT39" s="52"/>
      <c r="DU39" s="54" t="s">
        <v>2074</v>
      </c>
      <c r="DV39" s="52"/>
      <c r="DW39" s="52"/>
      <c r="DX39" s="52"/>
      <c r="DY39" s="52"/>
      <c r="DZ39" s="52"/>
      <c r="EA39" s="51"/>
      <c r="EE39" s="181" t="s">
        <v>2075</v>
      </c>
      <c r="EF39" s="182"/>
      <c r="EG39" s="182"/>
      <c r="EH39" s="182"/>
      <c r="EI39" s="182"/>
      <c r="EJ39" s="182"/>
      <c r="EK39" s="181" t="s">
        <v>2076</v>
      </c>
      <c r="EL39" s="182"/>
      <c r="EM39" s="182"/>
      <c r="EN39" s="182"/>
      <c r="EO39" s="182"/>
      <c r="EP39" s="182"/>
      <c r="EQ39" s="183"/>
      <c r="EU39" s="54" t="s">
        <v>1416</v>
      </c>
      <c r="EV39" s="52"/>
      <c r="EW39" s="52"/>
      <c r="EX39" s="52"/>
      <c r="EY39" s="52"/>
      <c r="EZ39" s="52"/>
      <c r="FA39" s="54" t="s">
        <v>2077</v>
      </c>
      <c r="FB39" s="52"/>
      <c r="FC39" s="52"/>
      <c r="FD39" s="52"/>
      <c r="FE39" s="52"/>
      <c r="FF39" s="52"/>
      <c r="FG39" s="51"/>
      <c r="FK39" s="224" t="s">
        <v>1585</v>
      </c>
      <c r="FL39" s="225"/>
      <c r="FM39" s="225"/>
      <c r="FN39" s="225"/>
      <c r="FO39" s="225"/>
      <c r="FP39" s="225"/>
      <c r="FQ39" s="224" t="s">
        <v>2078</v>
      </c>
      <c r="FR39" s="225"/>
      <c r="FS39" s="225"/>
      <c r="FT39" s="225"/>
      <c r="FU39" s="225"/>
      <c r="FV39" s="225"/>
      <c r="FW39" s="226"/>
      <c r="GA39" s="219" t="s">
        <v>2079</v>
      </c>
      <c r="GB39" s="182"/>
      <c r="GC39" s="182"/>
      <c r="GD39" s="182"/>
      <c r="GE39" s="182"/>
      <c r="GF39" s="182"/>
      <c r="GG39" s="56" t="s">
        <v>2080</v>
      </c>
      <c r="GH39" s="182"/>
      <c r="GI39" s="182"/>
      <c r="GJ39" s="182"/>
      <c r="GK39" s="182"/>
      <c r="GL39" s="182"/>
      <c r="GM39" s="183"/>
      <c r="GQ39" s="187"/>
      <c r="GR39" s="188"/>
      <c r="GS39" s="188"/>
      <c r="GT39" s="188"/>
      <c r="GU39" s="188"/>
      <c r="GV39" s="188"/>
      <c r="GW39" s="187"/>
      <c r="GX39" s="188"/>
      <c r="GY39" s="188"/>
      <c r="GZ39" s="188"/>
      <c r="HA39" s="188"/>
      <c r="HB39" s="188"/>
      <c r="HC39" s="189"/>
      <c r="HG39" s="190" t="s">
        <v>2081</v>
      </c>
      <c r="HH39" s="191"/>
      <c r="HI39" s="191"/>
      <c r="HJ39" s="191"/>
      <c r="HK39" s="191"/>
      <c r="HL39" s="191"/>
      <c r="HM39" s="191"/>
      <c r="HN39" s="192" t="s">
        <v>2082</v>
      </c>
      <c r="HO39" s="191"/>
      <c r="HP39" s="191"/>
      <c r="HQ39" s="191"/>
      <c r="HR39" s="191"/>
      <c r="HS39" s="191"/>
      <c r="HT39" s="191"/>
      <c r="HU39" s="191"/>
      <c r="HV39" s="193"/>
      <c r="HZ39" s="177" t="s">
        <v>2081</v>
      </c>
      <c r="IA39" s="178"/>
      <c r="IB39" s="178"/>
      <c r="IC39" s="178"/>
      <c r="ID39" s="178"/>
      <c r="IE39" s="178"/>
      <c r="IF39" s="178"/>
      <c r="IG39" s="177" t="s">
        <v>2083</v>
      </c>
      <c r="IH39" s="178"/>
      <c r="II39" s="178"/>
      <c r="IJ39" s="178"/>
      <c r="IK39" s="178"/>
      <c r="IL39" s="178"/>
      <c r="IM39" s="178"/>
      <c r="IN39" s="179"/>
      <c r="IR39" s="221" t="s">
        <v>2084</v>
      </c>
      <c r="IS39" s="222"/>
      <c r="IT39" s="222"/>
      <c r="IU39" s="222"/>
      <c r="IV39" s="222"/>
      <c r="IW39" s="222"/>
      <c r="IX39" s="221" t="s">
        <v>2085</v>
      </c>
      <c r="IY39" s="222"/>
      <c r="IZ39" s="222"/>
      <c r="JA39" s="222"/>
      <c r="JB39" s="222"/>
      <c r="JC39" s="222"/>
      <c r="JD39" s="223"/>
      <c r="JI39" s="177" t="s">
        <v>2086</v>
      </c>
      <c r="JJ39" s="178"/>
      <c r="JK39" s="178"/>
      <c r="JL39" s="178"/>
      <c r="JM39" s="178"/>
      <c r="JN39" s="178"/>
      <c r="JO39" s="177" t="s">
        <v>2087</v>
      </c>
      <c r="JP39" s="178"/>
      <c r="JQ39" s="178"/>
      <c r="JR39" s="178"/>
      <c r="JS39" s="178"/>
      <c r="JT39" s="178"/>
      <c r="JU39" s="179"/>
    </row>
    <row r="40" spans="2:281">
      <c r="B40" s="54" t="s">
        <v>2088</v>
      </c>
      <c r="C40" s="52"/>
      <c r="D40" s="52"/>
      <c r="E40" s="52"/>
      <c r="F40" s="52"/>
      <c r="G40" s="52"/>
      <c r="H40" s="54" t="s">
        <v>2089</v>
      </c>
      <c r="I40" s="52"/>
      <c r="J40" s="52"/>
      <c r="K40" s="52"/>
      <c r="L40" s="52"/>
      <c r="M40" s="52"/>
      <c r="N40" s="51"/>
      <c r="O40" s="52"/>
      <c r="P40" s="52"/>
      <c r="Q40" s="52"/>
      <c r="R40" s="54" t="s">
        <v>2088</v>
      </c>
      <c r="S40" s="52"/>
      <c r="T40" s="52"/>
      <c r="U40" s="52"/>
      <c r="V40" s="52"/>
      <c r="W40" s="52"/>
      <c r="X40" s="54" t="s">
        <v>2089</v>
      </c>
      <c r="Y40" s="52"/>
      <c r="Z40" s="52"/>
      <c r="AA40" s="52"/>
      <c r="AB40" s="52"/>
      <c r="AC40" s="52"/>
      <c r="AD40" s="51"/>
      <c r="AE40" s="52"/>
      <c r="AH40" s="184" t="s">
        <v>2090</v>
      </c>
      <c r="AI40" s="197"/>
      <c r="AJ40" s="197"/>
      <c r="AK40" s="197"/>
      <c r="AL40" s="197"/>
      <c r="AM40" s="197"/>
      <c r="AN40" s="197"/>
      <c r="AO40" s="197"/>
      <c r="AP40" s="197"/>
      <c r="AQ40" s="184" t="s">
        <v>2091</v>
      </c>
      <c r="AR40" s="197"/>
      <c r="AS40" s="197"/>
      <c r="AT40" s="197"/>
      <c r="AU40" s="197"/>
      <c r="AV40" s="197"/>
      <c r="AW40" s="197"/>
      <c r="AX40" s="197"/>
      <c r="AY40" s="198"/>
      <c r="BC40" s="54" t="s">
        <v>2092</v>
      </c>
      <c r="BD40" s="52"/>
      <c r="BE40" s="52"/>
      <c r="BF40" s="52"/>
      <c r="BG40" s="52"/>
      <c r="BH40" s="52"/>
      <c r="BI40" s="54" t="s">
        <v>2093</v>
      </c>
      <c r="BJ40" s="52"/>
      <c r="BK40" s="52"/>
      <c r="BL40" s="52"/>
      <c r="BM40" s="52"/>
      <c r="BN40" s="52"/>
      <c r="BO40" s="51"/>
      <c r="BS40" s="184" t="s">
        <v>2086</v>
      </c>
      <c r="BT40" s="197"/>
      <c r="BU40" s="197"/>
      <c r="BV40" s="197"/>
      <c r="BW40" s="197"/>
      <c r="BX40" s="197"/>
      <c r="BY40" s="184" t="s">
        <v>2087</v>
      </c>
      <c r="BZ40" s="197"/>
      <c r="CA40" s="197"/>
      <c r="CB40" s="197"/>
      <c r="CC40" s="197"/>
      <c r="CD40" s="197"/>
      <c r="CE40" s="198"/>
      <c r="CI40" s="184"/>
      <c r="CJ40" s="197"/>
      <c r="CK40" s="197"/>
      <c r="CL40" s="197"/>
      <c r="CM40" s="197"/>
      <c r="CN40" s="197"/>
      <c r="CO40" s="184" t="s">
        <v>2094</v>
      </c>
      <c r="CP40" s="197"/>
      <c r="CQ40" s="197"/>
      <c r="CR40" s="197"/>
      <c r="CS40" s="197"/>
      <c r="CT40" s="197"/>
      <c r="CU40" s="198"/>
      <c r="CY40" s="186" t="s">
        <v>2095</v>
      </c>
      <c r="CZ40" s="197"/>
      <c r="DA40" s="197"/>
      <c r="DB40" s="197"/>
      <c r="DC40" s="197"/>
      <c r="DD40" s="197"/>
      <c r="DE40" s="184" t="s">
        <v>2096</v>
      </c>
      <c r="DF40" s="197"/>
      <c r="DG40" s="197"/>
      <c r="DH40" s="197"/>
      <c r="DI40" s="197"/>
      <c r="DJ40" s="197"/>
      <c r="DK40" s="198"/>
      <c r="DO40" s="54" t="s">
        <v>2097</v>
      </c>
      <c r="DP40" s="52"/>
      <c r="DQ40" s="52"/>
      <c r="DR40" s="52"/>
      <c r="DS40" s="52"/>
      <c r="DT40" s="52"/>
      <c r="DU40" s="54" t="s">
        <v>2098</v>
      </c>
      <c r="DV40" s="52"/>
      <c r="DW40" s="52"/>
      <c r="DX40" s="52"/>
      <c r="DY40" s="52"/>
      <c r="DZ40" s="52"/>
      <c r="EA40" s="51"/>
      <c r="EE40" s="181" t="s">
        <v>2099</v>
      </c>
      <c r="EF40" s="182"/>
      <c r="EG40" s="182"/>
      <c r="EH40" s="182"/>
      <c r="EI40" s="182"/>
      <c r="EJ40" s="182"/>
      <c r="EK40" s="181" t="s">
        <v>2100</v>
      </c>
      <c r="EL40" s="182"/>
      <c r="EM40" s="182"/>
      <c r="EN40" s="182"/>
      <c r="EO40" s="182"/>
      <c r="EP40" s="182"/>
      <c r="EQ40" s="183"/>
      <c r="EU40" s="54" t="s">
        <v>1609</v>
      </c>
      <c r="EV40" s="52"/>
      <c r="EW40" s="52"/>
      <c r="EX40" s="52"/>
      <c r="EY40" s="52"/>
      <c r="EZ40" s="52"/>
      <c r="FA40" s="54" t="s">
        <v>2078</v>
      </c>
      <c r="FB40" s="52"/>
      <c r="FC40" s="52"/>
      <c r="FD40" s="52"/>
      <c r="FE40" s="52"/>
      <c r="FF40" s="52"/>
      <c r="FG40" s="51"/>
      <c r="FK40" s="161" t="s">
        <v>1346</v>
      </c>
      <c r="FL40" s="162"/>
      <c r="FM40" s="162"/>
      <c r="FN40" s="162"/>
      <c r="FO40" s="162"/>
      <c r="FP40" s="162"/>
      <c r="FQ40" s="161" t="s">
        <v>1959</v>
      </c>
      <c r="FR40" s="55"/>
      <c r="FS40" s="55"/>
      <c r="FT40" s="55"/>
      <c r="FU40" s="55"/>
      <c r="FV40" s="55"/>
      <c r="FW40" s="205"/>
      <c r="GA40" s="219" t="s">
        <v>2101</v>
      </c>
      <c r="GB40" s="182"/>
      <c r="GC40" s="182"/>
      <c r="GD40" s="182"/>
      <c r="GE40" s="182"/>
      <c r="GF40" s="182"/>
      <c r="GG40" s="56" t="s">
        <v>2102</v>
      </c>
      <c r="GH40" s="182"/>
      <c r="GI40" s="182"/>
      <c r="GJ40" s="182"/>
      <c r="GK40" s="182"/>
      <c r="GL40" s="182"/>
      <c r="GM40" s="183"/>
      <c r="GQ40" s="208"/>
      <c r="GR40" s="209"/>
      <c r="GS40" s="209"/>
      <c r="GT40" s="209"/>
      <c r="GU40" s="209"/>
      <c r="GV40" s="209"/>
      <c r="GW40" s="208"/>
      <c r="GX40" s="209"/>
      <c r="GY40" s="209"/>
      <c r="GZ40" s="209"/>
      <c r="HA40" s="209"/>
      <c r="HB40" s="209"/>
      <c r="HC40" s="210"/>
      <c r="HG40" s="190" t="s">
        <v>2103</v>
      </c>
      <c r="HH40" s="191"/>
      <c r="HI40" s="191"/>
      <c r="HJ40" s="191"/>
      <c r="HK40" s="191"/>
      <c r="HL40" s="191"/>
      <c r="HM40" s="191"/>
      <c r="HN40" s="192" t="s">
        <v>2104</v>
      </c>
      <c r="HO40" s="191"/>
      <c r="HP40" s="191"/>
      <c r="HQ40" s="191"/>
      <c r="HR40" s="191"/>
      <c r="HS40" s="191"/>
      <c r="HT40" s="191"/>
      <c r="HU40" s="191"/>
      <c r="HV40" s="193"/>
      <c r="HZ40" s="177" t="s">
        <v>2103</v>
      </c>
      <c r="IA40" s="178"/>
      <c r="IB40" s="178"/>
      <c r="IC40" s="178"/>
      <c r="ID40" s="178"/>
      <c r="IE40" s="178"/>
      <c r="IF40" s="178"/>
      <c r="IG40" s="177" t="s">
        <v>2105</v>
      </c>
      <c r="IH40" s="178"/>
      <c r="II40" s="178"/>
      <c r="IJ40" s="178"/>
      <c r="IK40" s="178"/>
      <c r="IL40" s="178"/>
      <c r="IM40" s="178"/>
      <c r="IN40" s="179"/>
      <c r="IR40" s="221" t="s">
        <v>2106</v>
      </c>
      <c r="IS40" s="222"/>
      <c r="IT40" s="222"/>
      <c r="IU40" s="222"/>
      <c r="IV40" s="222"/>
      <c r="IW40" s="222"/>
      <c r="IX40" s="221" t="s">
        <v>2085</v>
      </c>
      <c r="IY40" s="222"/>
      <c r="IZ40" s="222"/>
      <c r="JA40" s="222"/>
      <c r="JB40" s="222"/>
      <c r="JC40" s="222"/>
      <c r="JD40" s="223"/>
      <c r="JI40" s="177" t="s">
        <v>2107</v>
      </c>
      <c r="JJ40" s="178"/>
      <c r="JK40" s="178"/>
      <c r="JL40" s="178"/>
      <c r="JM40" s="178"/>
      <c r="JN40" s="178"/>
      <c r="JO40" s="177" t="s">
        <v>2108</v>
      </c>
      <c r="JP40" s="178"/>
      <c r="JQ40" s="178"/>
      <c r="JR40" s="178"/>
      <c r="JS40" s="178"/>
      <c r="JT40" s="178"/>
      <c r="JU40" s="179"/>
    </row>
    <row r="41" spans="2:281">
      <c r="B41" s="54" t="s">
        <v>2109</v>
      </c>
      <c r="C41" s="52"/>
      <c r="D41" s="52"/>
      <c r="E41" s="52"/>
      <c r="F41" s="52"/>
      <c r="G41" s="52"/>
      <c r="H41" s="54" t="s">
        <v>2110</v>
      </c>
      <c r="I41" s="52"/>
      <c r="J41" s="52"/>
      <c r="K41" s="52"/>
      <c r="L41" s="52"/>
      <c r="M41" s="52"/>
      <c r="N41" s="51"/>
      <c r="O41" s="52"/>
      <c r="P41" s="52"/>
      <c r="Q41" s="52"/>
      <c r="R41" s="54" t="s">
        <v>2109</v>
      </c>
      <c r="S41" s="52"/>
      <c r="T41" s="52"/>
      <c r="U41" s="52"/>
      <c r="V41" s="52"/>
      <c r="W41" s="52"/>
      <c r="X41" s="54" t="s">
        <v>2110</v>
      </c>
      <c r="Y41" s="52"/>
      <c r="Z41" s="52"/>
      <c r="AA41" s="52"/>
      <c r="AB41" s="52"/>
      <c r="AC41" s="52"/>
      <c r="AD41" s="51"/>
      <c r="AE41" s="52"/>
      <c r="AH41" s="184" t="s">
        <v>2111</v>
      </c>
      <c r="AI41" s="197"/>
      <c r="AJ41" s="197"/>
      <c r="AK41" s="197"/>
      <c r="AL41" s="197"/>
      <c r="AM41" s="197"/>
      <c r="AN41" s="197"/>
      <c r="AO41" s="197"/>
      <c r="AP41" s="197"/>
      <c r="AQ41" s="184" t="s">
        <v>2112</v>
      </c>
      <c r="AR41" s="197"/>
      <c r="AS41" s="197"/>
      <c r="AT41" s="197"/>
      <c r="AU41" s="197"/>
      <c r="AV41" s="197"/>
      <c r="AW41" s="197"/>
      <c r="AX41" s="197"/>
      <c r="AY41" s="198"/>
      <c r="BC41" s="54" t="s">
        <v>2113</v>
      </c>
      <c r="BD41" s="52"/>
      <c r="BE41" s="52"/>
      <c r="BF41" s="52"/>
      <c r="BG41" s="52"/>
      <c r="BH41" s="52"/>
      <c r="BI41" s="54" t="s">
        <v>2114</v>
      </c>
      <c r="BJ41" s="52"/>
      <c r="BK41" s="52"/>
      <c r="BL41" s="52"/>
      <c r="BM41" s="52"/>
      <c r="BN41" s="52"/>
      <c r="BO41" s="51"/>
      <c r="BS41" s="184" t="s">
        <v>2107</v>
      </c>
      <c r="BT41" s="197"/>
      <c r="BU41" s="197"/>
      <c r="BV41" s="197"/>
      <c r="BW41" s="197"/>
      <c r="BX41" s="197"/>
      <c r="BY41" s="184" t="s">
        <v>2108</v>
      </c>
      <c r="BZ41" s="197"/>
      <c r="CA41" s="197"/>
      <c r="CB41" s="197"/>
      <c r="CC41" s="197"/>
      <c r="CD41" s="197"/>
      <c r="CE41" s="198"/>
      <c r="CI41" s="184"/>
      <c r="CJ41" s="197"/>
      <c r="CK41" s="197"/>
      <c r="CL41" s="197"/>
      <c r="CM41" s="197"/>
      <c r="CN41" s="197"/>
      <c r="CO41" s="184" t="s">
        <v>2115</v>
      </c>
      <c r="CP41" s="197"/>
      <c r="CQ41" s="197"/>
      <c r="CR41" s="197"/>
      <c r="CS41" s="197"/>
      <c r="CT41" s="197"/>
      <c r="CU41" s="198"/>
      <c r="CY41" s="186" t="s">
        <v>2116</v>
      </c>
      <c r="CZ41" s="197"/>
      <c r="DA41" s="197"/>
      <c r="DB41" s="197"/>
      <c r="DC41" s="197"/>
      <c r="DD41" s="197"/>
      <c r="DE41" s="184" t="s">
        <v>2117</v>
      </c>
      <c r="DF41" s="197"/>
      <c r="DG41" s="197"/>
      <c r="DH41" s="197"/>
      <c r="DI41" s="197"/>
      <c r="DJ41" s="197"/>
      <c r="DK41" s="198"/>
      <c r="DO41" s="54" t="s">
        <v>2118</v>
      </c>
      <c r="DP41" s="52"/>
      <c r="DQ41" s="52"/>
      <c r="DR41" s="52"/>
      <c r="DS41" s="52"/>
      <c r="DT41" s="52"/>
      <c r="DU41" s="54" t="s">
        <v>2119</v>
      </c>
      <c r="DV41" s="52"/>
      <c r="DW41" s="52"/>
      <c r="DX41" s="52"/>
      <c r="DY41" s="52"/>
      <c r="DZ41" s="52"/>
      <c r="EA41" s="51"/>
      <c r="EE41" s="181" t="s">
        <v>2120</v>
      </c>
      <c r="EF41" s="182"/>
      <c r="EG41" s="182"/>
      <c r="EH41" s="182"/>
      <c r="EI41" s="182"/>
      <c r="EJ41" s="182"/>
      <c r="EK41" s="181" t="s">
        <v>2121</v>
      </c>
      <c r="EL41" s="182"/>
      <c r="EM41" s="182"/>
      <c r="EN41" s="182"/>
      <c r="EO41" s="182"/>
      <c r="EP41" s="182"/>
      <c r="EQ41" s="183"/>
      <c r="EU41" s="54" t="s">
        <v>1346</v>
      </c>
      <c r="EV41" s="52"/>
      <c r="EW41" s="52"/>
      <c r="EX41" s="52"/>
      <c r="EY41" s="52"/>
      <c r="EZ41" s="52"/>
      <c r="FA41" s="54" t="s">
        <v>1959</v>
      </c>
      <c r="FB41" s="52"/>
      <c r="FC41" s="52"/>
      <c r="FD41" s="52"/>
      <c r="FE41" s="52"/>
      <c r="FF41" s="52"/>
      <c r="FG41" s="51"/>
      <c r="FK41" s="161" t="s">
        <v>1591</v>
      </c>
      <c r="FL41" s="162"/>
      <c r="FM41" s="162"/>
      <c r="FN41" s="162"/>
      <c r="FO41" s="162"/>
      <c r="FP41" s="162"/>
      <c r="FQ41" s="161" t="s">
        <v>2122</v>
      </c>
      <c r="FR41" s="55"/>
      <c r="FS41" s="55"/>
      <c r="FT41" s="55"/>
      <c r="FU41" s="55"/>
      <c r="FV41" s="55"/>
      <c r="FW41" s="205"/>
      <c r="GA41" s="207" t="s">
        <v>2123</v>
      </c>
      <c r="GB41" s="182"/>
      <c r="GC41" s="182"/>
      <c r="GD41" s="182"/>
      <c r="GE41" s="182"/>
      <c r="GF41" s="182"/>
      <c r="GG41" s="207" t="s">
        <v>2124</v>
      </c>
      <c r="GH41" s="182"/>
      <c r="GI41" s="182"/>
      <c r="GJ41" s="182"/>
      <c r="GK41" s="182"/>
      <c r="GL41" s="182"/>
      <c r="GM41" s="183"/>
      <c r="GQ41" s="227"/>
      <c r="GR41" s="227"/>
      <c r="GS41" s="227"/>
      <c r="GT41" s="227"/>
      <c r="GU41" s="227"/>
      <c r="GV41" s="227"/>
      <c r="GW41" s="227"/>
      <c r="GX41" s="227"/>
      <c r="GY41" s="227"/>
      <c r="GZ41" s="227"/>
      <c r="HA41" s="227"/>
      <c r="HB41" s="227"/>
      <c r="HC41" s="227"/>
      <c r="HG41" s="190" t="s">
        <v>2125</v>
      </c>
      <c r="HH41" s="191"/>
      <c r="HI41" s="191"/>
      <c r="HJ41" s="191"/>
      <c r="HK41" s="191"/>
      <c r="HL41" s="191"/>
      <c r="HM41" s="191"/>
      <c r="HN41" s="192" t="s">
        <v>2126</v>
      </c>
      <c r="HO41" s="191"/>
      <c r="HP41" s="191"/>
      <c r="HQ41" s="191"/>
      <c r="HR41" s="191"/>
      <c r="HS41" s="191"/>
      <c r="HT41" s="191"/>
      <c r="HU41" s="191"/>
      <c r="HV41" s="193"/>
      <c r="HZ41" s="177" t="s">
        <v>2125</v>
      </c>
      <c r="IA41" s="178"/>
      <c r="IB41" s="178"/>
      <c r="IC41" s="178"/>
      <c r="ID41" s="178"/>
      <c r="IE41" s="178"/>
      <c r="IF41" s="178"/>
      <c r="IG41" s="177" t="s">
        <v>2127</v>
      </c>
      <c r="IH41" s="178"/>
      <c r="II41" s="178"/>
      <c r="IJ41" s="178"/>
      <c r="IK41" s="178"/>
      <c r="IL41" s="178"/>
      <c r="IM41" s="178"/>
      <c r="IN41" s="179"/>
      <c r="IR41" s="228"/>
      <c r="IS41" s="229"/>
      <c r="IT41" s="229"/>
      <c r="IU41" s="229"/>
      <c r="IV41" s="229"/>
      <c r="IW41" s="229"/>
      <c r="IX41" s="228"/>
      <c r="IY41" s="229"/>
      <c r="IZ41" s="229"/>
      <c r="JA41" s="229"/>
      <c r="JB41" s="229"/>
      <c r="JC41" s="229"/>
      <c r="JD41" s="230"/>
      <c r="JI41" s="177" t="s">
        <v>2128</v>
      </c>
      <c r="JJ41" s="178"/>
      <c r="JK41" s="178"/>
      <c r="JL41" s="178"/>
      <c r="JM41" s="178"/>
      <c r="JN41" s="178"/>
      <c r="JO41" s="177" t="s">
        <v>2129</v>
      </c>
      <c r="JP41" s="178"/>
      <c r="JQ41" s="178"/>
      <c r="JR41" s="178"/>
      <c r="JS41" s="178"/>
      <c r="JT41" s="178"/>
      <c r="JU41" s="179"/>
    </row>
    <row r="42" spans="2:281">
      <c r="B42" s="54" t="s">
        <v>2130</v>
      </c>
      <c r="C42" s="52"/>
      <c r="D42" s="52"/>
      <c r="E42" s="52"/>
      <c r="F42" s="52"/>
      <c r="G42" s="52"/>
      <c r="H42" s="54" t="s">
        <v>2131</v>
      </c>
      <c r="I42" s="52"/>
      <c r="J42" s="52"/>
      <c r="K42" s="52"/>
      <c r="L42" s="52"/>
      <c r="M42" s="52"/>
      <c r="N42" s="51"/>
      <c r="O42" s="52"/>
      <c r="P42" s="52"/>
      <c r="Q42" s="52"/>
      <c r="R42" s="54" t="s">
        <v>2130</v>
      </c>
      <c r="S42" s="52"/>
      <c r="T42" s="52"/>
      <c r="U42" s="52"/>
      <c r="V42" s="52"/>
      <c r="W42" s="52"/>
      <c r="X42" s="54" t="s">
        <v>2131</v>
      </c>
      <c r="Y42" s="52"/>
      <c r="Z42" s="52"/>
      <c r="AA42" s="52"/>
      <c r="AB42" s="52"/>
      <c r="AC42" s="52"/>
      <c r="AD42" s="51"/>
      <c r="AE42" s="52"/>
      <c r="AH42" s="184" t="s">
        <v>2132</v>
      </c>
      <c r="AI42" s="112"/>
      <c r="AJ42" s="112"/>
      <c r="AK42" s="112"/>
      <c r="AL42" s="112"/>
      <c r="AM42" s="112"/>
      <c r="AN42" s="112"/>
      <c r="AO42" s="112"/>
      <c r="AP42" s="112"/>
      <c r="AQ42" s="184" t="s">
        <v>2133</v>
      </c>
      <c r="AR42" s="112"/>
      <c r="AS42" s="112"/>
      <c r="AT42" s="112"/>
      <c r="AU42" s="112"/>
      <c r="AV42" s="112"/>
      <c r="AW42" s="112"/>
      <c r="AX42" s="112"/>
      <c r="AY42" s="185"/>
      <c r="BC42" s="54" t="s">
        <v>2134</v>
      </c>
      <c r="BD42" s="52"/>
      <c r="BE42" s="52"/>
      <c r="BF42" s="52"/>
      <c r="BG42" s="52"/>
      <c r="BH42" s="52"/>
      <c r="BI42" s="54" t="s">
        <v>2135</v>
      </c>
      <c r="BJ42" s="52"/>
      <c r="BK42" s="52"/>
      <c r="BL42" s="52"/>
      <c r="BM42" s="52"/>
      <c r="BN42" s="52"/>
      <c r="BO42" s="51"/>
      <c r="BS42" s="184" t="s">
        <v>2128</v>
      </c>
      <c r="BT42" s="112"/>
      <c r="BU42" s="112"/>
      <c r="BV42" s="112"/>
      <c r="BW42" s="112"/>
      <c r="BX42" s="112"/>
      <c r="BY42" s="184" t="s">
        <v>2129</v>
      </c>
      <c r="BZ42" s="112"/>
      <c r="CA42" s="112"/>
      <c r="CB42" s="112"/>
      <c r="CC42" s="112"/>
      <c r="CD42" s="112"/>
      <c r="CE42" s="185"/>
      <c r="CI42" s="184"/>
      <c r="CJ42" s="112"/>
      <c r="CK42" s="112"/>
      <c r="CL42" s="112"/>
      <c r="CM42" s="112"/>
      <c r="CN42" s="112"/>
      <c r="CO42" s="184" t="s">
        <v>2136</v>
      </c>
      <c r="CP42" s="112"/>
      <c r="CQ42" s="112"/>
      <c r="CR42" s="112"/>
      <c r="CS42" s="112"/>
      <c r="CT42" s="112"/>
      <c r="CU42" s="185"/>
      <c r="CY42" s="231" t="s">
        <v>2137</v>
      </c>
      <c r="CZ42" s="112"/>
      <c r="DA42" s="112"/>
      <c r="DB42" s="112"/>
      <c r="DC42" s="112"/>
      <c r="DD42" s="112"/>
      <c r="DE42" s="184" t="s">
        <v>2138</v>
      </c>
      <c r="DF42" s="112"/>
      <c r="DG42" s="112"/>
      <c r="DH42" s="112"/>
      <c r="DI42" s="112"/>
      <c r="DJ42" s="112"/>
      <c r="DK42" s="185"/>
      <c r="DO42" s="54" t="s">
        <v>1632</v>
      </c>
      <c r="DP42" s="52"/>
      <c r="DQ42" s="52"/>
      <c r="DR42" s="52"/>
      <c r="DS42" s="52"/>
      <c r="DT42" s="52"/>
      <c r="DU42" s="54" t="s">
        <v>2139</v>
      </c>
      <c r="DV42" s="52"/>
      <c r="DW42" s="52"/>
      <c r="DX42" s="52"/>
      <c r="DY42" s="52"/>
      <c r="DZ42" s="52"/>
      <c r="EA42" s="51"/>
      <c r="EE42" s="181" t="s">
        <v>2140</v>
      </c>
      <c r="EF42" s="182"/>
      <c r="EG42" s="182"/>
      <c r="EH42" s="182"/>
      <c r="EI42" s="182"/>
      <c r="EJ42" s="182"/>
      <c r="EK42" s="181" t="s">
        <v>2141</v>
      </c>
      <c r="EL42" s="182"/>
      <c r="EM42" s="182"/>
      <c r="EN42" s="182"/>
      <c r="EO42" s="182"/>
      <c r="EP42" s="182"/>
      <c r="EQ42" s="183"/>
      <c r="EU42" s="54" t="s">
        <v>2142</v>
      </c>
      <c r="EV42" s="52"/>
      <c r="EW42" s="52"/>
      <c r="EX42" s="52"/>
      <c r="EY42" s="52"/>
      <c r="EZ42" s="52"/>
      <c r="FA42" s="54" t="s">
        <v>2143</v>
      </c>
      <c r="FB42" s="52"/>
      <c r="FC42" s="52"/>
      <c r="FD42" s="52"/>
      <c r="FE42" s="52"/>
      <c r="FF42" s="52"/>
      <c r="FG42" s="51"/>
      <c r="FK42" s="60" t="s">
        <v>1421</v>
      </c>
      <c r="FL42" s="59"/>
      <c r="FM42" s="59"/>
      <c r="FN42" s="59"/>
      <c r="FO42" s="59"/>
      <c r="FP42" s="59"/>
      <c r="FQ42" s="60" t="s">
        <v>2144</v>
      </c>
      <c r="FR42" s="52"/>
      <c r="FS42" s="55"/>
      <c r="FT42" s="55"/>
      <c r="FU42" s="55"/>
      <c r="FV42" s="55"/>
      <c r="FW42" s="205"/>
      <c r="GA42" s="207" t="s">
        <v>2145</v>
      </c>
      <c r="GB42" s="182"/>
      <c r="GC42" s="182"/>
      <c r="GD42" s="182"/>
      <c r="GE42" s="182"/>
      <c r="GF42" s="182"/>
      <c r="GG42" s="207" t="s">
        <v>2146</v>
      </c>
      <c r="GH42" s="182"/>
      <c r="GI42" s="182"/>
      <c r="GJ42" s="182"/>
      <c r="GK42" s="182"/>
      <c r="GL42" s="182"/>
      <c r="GM42" s="183"/>
      <c r="GQ42" s="227"/>
      <c r="GR42" s="227"/>
      <c r="GS42" s="227"/>
      <c r="GT42" s="227"/>
      <c r="GU42" s="227"/>
      <c r="GV42" s="227"/>
      <c r="GW42" s="227"/>
      <c r="GX42" s="227"/>
      <c r="GY42" s="227"/>
      <c r="GZ42" s="227"/>
      <c r="HA42" s="227"/>
      <c r="HB42" s="227"/>
      <c r="HC42" s="227"/>
      <c r="HG42" s="190" t="s">
        <v>2147</v>
      </c>
      <c r="HH42" s="191"/>
      <c r="HI42" s="191"/>
      <c r="HJ42" s="191"/>
      <c r="HK42" s="191"/>
      <c r="HL42" s="191"/>
      <c r="HM42" s="191"/>
      <c r="HN42" s="192" t="s">
        <v>2148</v>
      </c>
      <c r="HO42" s="191"/>
      <c r="HP42" s="191"/>
      <c r="HQ42" s="191"/>
      <c r="HR42" s="191"/>
      <c r="HS42" s="191"/>
      <c r="HT42" s="191"/>
      <c r="HU42" s="191"/>
      <c r="HV42" s="193"/>
      <c r="HZ42" s="177" t="s">
        <v>2149</v>
      </c>
      <c r="IA42" s="178"/>
      <c r="IB42" s="178"/>
      <c r="IC42" s="178"/>
      <c r="ID42" s="178"/>
      <c r="IE42" s="178"/>
      <c r="IF42" s="178"/>
      <c r="IG42" s="177" t="s">
        <v>2150</v>
      </c>
      <c r="IH42" s="178"/>
      <c r="II42" s="178"/>
      <c r="IJ42" s="178"/>
      <c r="IK42" s="178"/>
      <c r="IL42" s="178"/>
      <c r="IM42" s="178"/>
      <c r="IN42" s="179"/>
      <c r="IR42" s="221"/>
      <c r="IS42" s="222"/>
      <c r="IT42" s="222"/>
      <c r="IU42" s="222"/>
      <c r="IV42" s="222"/>
      <c r="IW42" s="222"/>
      <c r="IX42" s="221"/>
      <c r="IY42" s="222"/>
      <c r="IZ42" s="222"/>
      <c r="JA42" s="222"/>
      <c r="JB42" s="222"/>
      <c r="JC42" s="222"/>
      <c r="JD42" s="223"/>
      <c r="JI42" s="177" t="s">
        <v>2151</v>
      </c>
      <c r="JJ42" s="178"/>
      <c r="JK42" s="178"/>
      <c r="JL42" s="178"/>
      <c r="JM42" s="178"/>
      <c r="JN42" s="178"/>
      <c r="JO42" s="177" t="s">
        <v>2152</v>
      </c>
      <c r="JP42" s="178"/>
      <c r="JQ42" s="178"/>
      <c r="JR42" s="178"/>
      <c r="JS42" s="178"/>
      <c r="JT42" s="178"/>
      <c r="JU42" s="179"/>
    </row>
    <row r="43" spans="2:281" ht="17.25">
      <c r="B43" s="54" t="s">
        <v>2153</v>
      </c>
      <c r="C43" s="52"/>
      <c r="D43" s="52"/>
      <c r="E43" s="52"/>
      <c r="F43" s="52"/>
      <c r="G43" s="52"/>
      <c r="H43" s="54" t="s">
        <v>2154</v>
      </c>
      <c r="I43" s="52"/>
      <c r="J43" s="52"/>
      <c r="K43" s="52"/>
      <c r="L43" s="52"/>
      <c r="M43" s="52"/>
      <c r="N43" s="51"/>
      <c r="O43" s="52"/>
      <c r="P43" s="52"/>
      <c r="Q43" s="52"/>
      <c r="R43" s="54" t="s">
        <v>2153</v>
      </c>
      <c r="S43" s="52"/>
      <c r="T43" s="52"/>
      <c r="U43" s="52"/>
      <c r="V43" s="52"/>
      <c r="W43" s="52"/>
      <c r="X43" s="54" t="s">
        <v>2154</v>
      </c>
      <c r="Y43" s="52"/>
      <c r="Z43" s="52"/>
      <c r="AA43" s="52"/>
      <c r="AB43" s="52"/>
      <c r="AC43" s="52"/>
      <c r="AD43" s="51"/>
      <c r="AE43" s="52"/>
      <c r="AH43" s="184"/>
      <c r="AI43" s="197"/>
      <c r="AJ43" s="197"/>
      <c r="AK43" s="197"/>
      <c r="AL43" s="197"/>
      <c r="AM43" s="197"/>
      <c r="AN43" s="197"/>
      <c r="AO43" s="197"/>
      <c r="AP43" s="197"/>
      <c r="AQ43" s="184"/>
      <c r="AR43" s="197"/>
      <c r="AS43" s="197"/>
      <c r="AT43" s="197"/>
      <c r="AU43" s="197"/>
      <c r="AV43" s="197"/>
      <c r="AW43" s="197"/>
      <c r="AX43" s="197"/>
      <c r="AY43" s="198"/>
      <c r="BC43" s="54" t="s">
        <v>2155</v>
      </c>
      <c r="BD43" s="52"/>
      <c r="BE43" s="52"/>
      <c r="BF43" s="52"/>
      <c r="BG43" s="52"/>
      <c r="BH43" s="52"/>
      <c r="BI43" s="54" t="s">
        <v>2156</v>
      </c>
      <c r="BJ43" s="52"/>
      <c r="BK43" s="52"/>
      <c r="BL43" s="52"/>
      <c r="BM43" s="52"/>
      <c r="BN43" s="52"/>
      <c r="BO43" s="51"/>
      <c r="BS43" s="184" t="s">
        <v>2157</v>
      </c>
      <c r="BT43" s="112"/>
      <c r="BU43" s="112"/>
      <c r="BV43" s="112"/>
      <c r="BW43" s="112"/>
      <c r="BX43" s="112"/>
      <c r="BY43" s="184" t="s">
        <v>2152</v>
      </c>
      <c r="BZ43" s="112"/>
      <c r="CA43" s="112"/>
      <c r="CB43" s="112"/>
      <c r="CC43" s="112"/>
      <c r="CD43" s="112"/>
      <c r="CE43" s="185"/>
      <c r="CI43" s="184"/>
      <c r="CJ43" s="112"/>
      <c r="CK43" s="112"/>
      <c r="CL43" s="112"/>
      <c r="CM43" s="112"/>
      <c r="CN43" s="112"/>
      <c r="CO43" s="184" t="s">
        <v>2158</v>
      </c>
      <c r="CP43" s="112"/>
      <c r="CQ43" s="112"/>
      <c r="CR43" s="112"/>
      <c r="CS43" s="112"/>
      <c r="CT43" s="112"/>
      <c r="CU43" s="185"/>
      <c r="CY43" s="231" t="s">
        <v>2159</v>
      </c>
      <c r="CZ43" s="112"/>
      <c r="DA43" s="112"/>
      <c r="DB43" s="112"/>
      <c r="DC43" s="112"/>
      <c r="DD43" s="112"/>
      <c r="DE43" s="184" t="s">
        <v>2160</v>
      </c>
      <c r="DF43" s="112"/>
      <c r="DG43" s="112"/>
      <c r="DH43" s="112"/>
      <c r="DI43" s="112"/>
      <c r="DJ43" s="112"/>
      <c r="DK43" s="185"/>
      <c r="DO43" s="54" t="s">
        <v>2161</v>
      </c>
      <c r="DP43" s="52"/>
      <c r="DQ43" s="52"/>
      <c r="DR43" s="52"/>
      <c r="DS43" s="52"/>
      <c r="DT43" s="52"/>
      <c r="DU43" s="54" t="s">
        <v>2162</v>
      </c>
      <c r="DV43" s="52"/>
      <c r="DW43" s="52"/>
      <c r="DX43" s="52"/>
      <c r="DY43" s="52"/>
      <c r="DZ43" s="52"/>
      <c r="EA43" s="51"/>
      <c r="EE43" s="181" t="s">
        <v>2163</v>
      </c>
      <c r="EF43" s="182"/>
      <c r="EG43" s="182"/>
      <c r="EH43" s="182"/>
      <c r="EI43" s="182"/>
      <c r="EJ43" s="182"/>
      <c r="EK43" s="181" t="s">
        <v>2164</v>
      </c>
      <c r="EL43" s="182"/>
      <c r="EM43" s="182"/>
      <c r="EN43" s="182"/>
      <c r="EO43" s="182"/>
      <c r="EP43" s="182"/>
      <c r="EQ43" s="183"/>
      <c r="EU43" s="54" t="s">
        <v>2165</v>
      </c>
      <c r="EV43" s="52"/>
      <c r="EW43" s="52"/>
      <c r="EX43" s="52"/>
      <c r="EY43" s="52"/>
      <c r="EZ43" s="52"/>
      <c r="FA43" s="54" t="s">
        <v>2166</v>
      </c>
      <c r="FB43" s="52"/>
      <c r="FC43" s="52"/>
      <c r="FD43" s="52"/>
      <c r="FE43" s="52"/>
      <c r="FF43" s="52"/>
      <c r="FG43" s="51"/>
      <c r="FK43" s="60" t="s">
        <v>1627</v>
      </c>
      <c r="FL43" s="59"/>
      <c r="FM43" s="59"/>
      <c r="FN43" s="59"/>
      <c r="FO43" s="59"/>
      <c r="FP43" s="59"/>
      <c r="FQ43" s="60" t="s">
        <v>2167</v>
      </c>
      <c r="FR43" s="52"/>
      <c r="FS43" s="52"/>
      <c r="FT43" s="52"/>
      <c r="FU43" s="52"/>
      <c r="FV43" s="52"/>
      <c r="FW43" s="51"/>
      <c r="GA43" s="207" t="s">
        <v>2168</v>
      </c>
      <c r="GB43" s="182" t="s">
        <v>2169</v>
      </c>
      <c r="GC43" s="182"/>
      <c r="GD43" s="182"/>
      <c r="GE43" s="182"/>
      <c r="GF43" s="182"/>
      <c r="GG43" s="207" t="s">
        <v>2170</v>
      </c>
      <c r="GH43" s="182"/>
      <c r="GI43" s="182"/>
      <c r="GJ43" s="182"/>
      <c r="GK43" s="182"/>
      <c r="GL43" s="182"/>
      <c r="GM43" s="183"/>
      <c r="GQ43" s="215" t="s">
        <v>2171</v>
      </c>
      <c r="GR43" s="152"/>
      <c r="GS43" s="152"/>
      <c r="GT43" s="152"/>
      <c r="GU43" s="152"/>
      <c r="GV43" s="152"/>
      <c r="GW43" s="151" t="s">
        <v>2172</v>
      </c>
      <c r="GX43" s="152"/>
      <c r="GY43" s="152"/>
      <c r="GZ43" s="152"/>
      <c r="HA43" s="152"/>
      <c r="HB43" s="152"/>
      <c r="HC43" s="153"/>
      <c r="HG43" s="190" t="s">
        <v>2173</v>
      </c>
      <c r="HH43" s="191"/>
      <c r="HI43" s="191"/>
      <c r="HJ43" s="191"/>
      <c r="HK43" s="191"/>
      <c r="HL43" s="191"/>
      <c r="HM43" s="191"/>
      <c r="HN43" s="192" t="s">
        <v>2174</v>
      </c>
      <c r="HO43" s="191"/>
      <c r="HP43" s="191"/>
      <c r="HQ43" s="191"/>
      <c r="HR43" s="191"/>
      <c r="HS43" s="191"/>
      <c r="HT43" s="191"/>
      <c r="HU43" s="191"/>
      <c r="HV43" s="193"/>
      <c r="HZ43" s="177" t="s">
        <v>2175</v>
      </c>
      <c r="IA43" s="178"/>
      <c r="IB43" s="178"/>
      <c r="IC43" s="178"/>
      <c r="ID43" s="178"/>
      <c r="IE43" s="178"/>
      <c r="IF43" s="178"/>
      <c r="IG43" s="177" t="s">
        <v>2176</v>
      </c>
      <c r="IH43" s="178"/>
      <c r="II43" s="178"/>
      <c r="IJ43" s="178"/>
      <c r="IK43" s="178"/>
      <c r="IL43" s="178"/>
      <c r="IM43" s="178"/>
      <c r="IN43" s="179"/>
      <c r="IR43" s="221"/>
      <c r="IS43" s="222"/>
      <c r="IT43" s="222"/>
      <c r="IU43" s="222"/>
      <c r="IV43" s="222"/>
      <c r="IW43" s="222"/>
      <c r="IX43" s="221"/>
      <c r="IY43" s="222"/>
      <c r="IZ43" s="222"/>
      <c r="JA43" s="222"/>
      <c r="JB43" s="222"/>
      <c r="JC43" s="222"/>
      <c r="JD43" s="223"/>
      <c r="JI43" s="177" t="s">
        <v>2177</v>
      </c>
      <c r="JJ43" s="178"/>
      <c r="JK43" s="178"/>
      <c r="JL43" s="178"/>
      <c r="JM43" s="178"/>
      <c r="JN43" s="178"/>
      <c r="JO43" s="177" t="s">
        <v>2178</v>
      </c>
      <c r="JP43" s="178"/>
      <c r="JQ43" s="178"/>
      <c r="JR43" s="178"/>
      <c r="JS43" s="178"/>
      <c r="JT43" s="178"/>
      <c r="JU43" s="179"/>
    </row>
    <row r="44" spans="2:281">
      <c r="B44" s="54" t="s">
        <v>2179</v>
      </c>
      <c r="C44" s="52"/>
      <c r="D44" s="52"/>
      <c r="E44" s="52"/>
      <c r="F44" s="52"/>
      <c r="G44" s="52"/>
      <c r="H44" s="54" t="s">
        <v>2180</v>
      </c>
      <c r="I44" s="52"/>
      <c r="J44" s="52"/>
      <c r="K44" s="52"/>
      <c r="L44" s="52"/>
      <c r="M44" s="52"/>
      <c r="N44" s="51"/>
      <c r="O44" s="52"/>
      <c r="P44" s="52"/>
      <c r="Q44" s="52"/>
      <c r="R44" s="54" t="s">
        <v>2179</v>
      </c>
      <c r="S44" s="52"/>
      <c r="T44" s="52"/>
      <c r="U44" s="52"/>
      <c r="V44" s="52"/>
      <c r="W44" s="52"/>
      <c r="X44" s="54" t="s">
        <v>2180</v>
      </c>
      <c r="Y44" s="52"/>
      <c r="Z44" s="52"/>
      <c r="AA44" s="52"/>
      <c r="AB44" s="52"/>
      <c r="AC44" s="52"/>
      <c r="AD44" s="51"/>
      <c r="AE44" s="52"/>
      <c r="AH44" s="50"/>
      <c r="AI44" s="49"/>
      <c r="AJ44" s="49"/>
      <c r="AK44" s="49"/>
      <c r="AL44" s="49"/>
      <c r="AM44" s="49"/>
      <c r="AN44" s="49"/>
      <c r="AO44" s="49"/>
      <c r="AP44" s="49"/>
      <c r="AQ44" s="50"/>
      <c r="AR44" s="49"/>
      <c r="AS44" s="49"/>
      <c r="AT44" s="49"/>
      <c r="AU44" s="49"/>
      <c r="AV44" s="49"/>
      <c r="AW44" s="49"/>
      <c r="AX44" s="49"/>
      <c r="AY44" s="48"/>
      <c r="BC44" s="54" t="s">
        <v>2181</v>
      </c>
      <c r="BD44" s="52"/>
      <c r="BE44" s="52"/>
      <c r="BF44" s="52"/>
      <c r="BG44" s="52"/>
      <c r="BH44" s="52"/>
      <c r="BI44" s="54" t="s">
        <v>2182</v>
      </c>
      <c r="BJ44" s="52"/>
      <c r="BK44" s="52"/>
      <c r="BL44" s="52"/>
      <c r="BM44" s="52"/>
      <c r="BN44" s="52"/>
      <c r="BO44" s="51"/>
      <c r="BS44" s="184" t="s">
        <v>2183</v>
      </c>
      <c r="BT44" s="112"/>
      <c r="BU44" s="112"/>
      <c r="BV44" s="112"/>
      <c r="BW44" s="112"/>
      <c r="BX44" s="112"/>
      <c r="BY44" s="184" t="s">
        <v>2178</v>
      </c>
      <c r="BZ44" s="112"/>
      <c r="CA44" s="112"/>
      <c r="CB44" s="112"/>
      <c r="CC44" s="112"/>
      <c r="CD44" s="112"/>
      <c r="CE44" s="185"/>
      <c r="CI44" s="184"/>
      <c r="CJ44" s="112"/>
      <c r="CK44" s="112"/>
      <c r="CL44" s="112"/>
      <c r="CM44" s="112"/>
      <c r="CN44" s="112"/>
      <c r="CO44" s="184" t="s">
        <v>2184</v>
      </c>
      <c r="CP44" s="112"/>
      <c r="CQ44" s="112"/>
      <c r="CR44" s="112"/>
      <c r="CS44" s="112"/>
      <c r="CT44" s="112"/>
      <c r="CU44" s="185"/>
      <c r="CY44" s="231" t="s">
        <v>2185</v>
      </c>
      <c r="CZ44" s="112"/>
      <c r="DA44" s="112"/>
      <c r="DB44" s="112"/>
      <c r="DC44" s="112"/>
      <c r="DD44" s="112"/>
      <c r="DE44" s="184" t="s">
        <v>2186</v>
      </c>
      <c r="DF44" s="112"/>
      <c r="DG44" s="112"/>
      <c r="DH44" s="112"/>
      <c r="DI44" s="112"/>
      <c r="DJ44" s="112"/>
      <c r="DK44" s="185"/>
      <c r="DO44" s="54" t="s">
        <v>2187</v>
      </c>
      <c r="DP44" s="52"/>
      <c r="DQ44" s="52"/>
      <c r="DR44" s="52"/>
      <c r="DS44" s="52"/>
      <c r="DT44" s="52"/>
      <c r="DU44" s="54" t="s">
        <v>2188</v>
      </c>
      <c r="DV44" s="52"/>
      <c r="DW44" s="52"/>
      <c r="DX44" s="52"/>
      <c r="DY44" s="52"/>
      <c r="DZ44" s="52"/>
      <c r="EA44" s="51"/>
      <c r="EE44" s="181" t="s">
        <v>2189</v>
      </c>
      <c r="EF44" s="182"/>
      <c r="EG44" s="182"/>
      <c r="EH44" s="182"/>
      <c r="EI44" s="182"/>
      <c r="EJ44" s="182"/>
      <c r="EK44" s="181" t="s">
        <v>2190</v>
      </c>
      <c r="EL44" s="182"/>
      <c r="EM44" s="182"/>
      <c r="EN44" s="182"/>
      <c r="EO44" s="182"/>
      <c r="EP44" s="182"/>
      <c r="EQ44" s="183"/>
      <c r="EU44" s="54" t="s">
        <v>1342</v>
      </c>
      <c r="EV44" s="52"/>
      <c r="EW44" s="52"/>
      <c r="EX44" s="52"/>
      <c r="EY44" s="52"/>
      <c r="EZ44" s="52"/>
      <c r="FA44" s="54" t="s">
        <v>1341</v>
      </c>
      <c r="FB44" s="52"/>
      <c r="FC44" s="52"/>
      <c r="FD44" s="52"/>
      <c r="FE44" s="52"/>
      <c r="FF44" s="52"/>
      <c r="FG44" s="51"/>
      <c r="FK44" s="54" t="s">
        <v>2191</v>
      </c>
      <c r="FL44" s="52"/>
      <c r="FM44" s="52"/>
      <c r="FN44" s="52"/>
      <c r="FO44" s="52"/>
      <c r="FP44" s="52"/>
      <c r="FQ44" s="54" t="s">
        <v>2192</v>
      </c>
      <c r="FR44" s="52"/>
      <c r="FS44" s="52"/>
      <c r="FT44" s="52"/>
      <c r="FU44" s="52"/>
      <c r="FV44" s="52"/>
      <c r="FW44" s="51"/>
      <c r="GA44" s="207" t="s">
        <v>2193</v>
      </c>
      <c r="GB44" s="182"/>
      <c r="GC44" s="182"/>
      <c r="GD44" s="182"/>
      <c r="GE44" s="182"/>
      <c r="GF44" s="182"/>
      <c r="GG44" s="207" t="s">
        <v>2194</v>
      </c>
      <c r="GH44" s="182"/>
      <c r="GI44" s="182"/>
      <c r="GJ44" s="182"/>
      <c r="GK44" s="182"/>
      <c r="GL44" s="182"/>
      <c r="GM44" s="183"/>
      <c r="GQ44" s="164" t="s">
        <v>1346</v>
      </c>
      <c r="GR44" s="165"/>
      <c r="GS44" s="165"/>
      <c r="GT44" s="165"/>
      <c r="GU44" s="165"/>
      <c r="GV44" s="165"/>
      <c r="GW44" s="164" t="s">
        <v>1650</v>
      </c>
      <c r="GX44" s="165"/>
      <c r="GY44" s="165"/>
      <c r="GZ44" s="165"/>
      <c r="HA44" s="165"/>
      <c r="HB44" s="165"/>
      <c r="HC44" s="166"/>
      <c r="HG44" s="190" t="s">
        <v>2195</v>
      </c>
      <c r="HH44" s="191"/>
      <c r="HI44" s="191"/>
      <c r="HJ44" s="191"/>
      <c r="HK44" s="191"/>
      <c r="HL44" s="191"/>
      <c r="HM44" s="191"/>
      <c r="HN44" s="192" t="s">
        <v>2196</v>
      </c>
      <c r="HO44" s="191"/>
      <c r="HP44" s="191"/>
      <c r="HQ44" s="191"/>
      <c r="HR44" s="191"/>
      <c r="HS44" s="191"/>
      <c r="HT44" s="191"/>
      <c r="HU44" s="191"/>
      <c r="HV44" s="193"/>
      <c r="HZ44" s="177" t="s">
        <v>2197</v>
      </c>
      <c r="IA44" s="178"/>
      <c r="IB44" s="178"/>
      <c r="IC44" s="178"/>
      <c r="ID44" s="178"/>
      <c r="IE44" s="178"/>
      <c r="IF44" s="178"/>
      <c r="IG44" s="177" t="s">
        <v>2198</v>
      </c>
      <c r="IH44" s="178"/>
      <c r="II44" s="178"/>
      <c r="IJ44" s="178"/>
      <c r="IK44" s="178"/>
      <c r="IL44" s="178"/>
      <c r="IM44" s="178"/>
      <c r="IN44" s="179"/>
      <c r="IR44" s="228"/>
      <c r="IS44" s="229"/>
      <c r="IT44" s="229"/>
      <c r="IU44" s="229"/>
      <c r="IV44" s="229"/>
      <c r="IW44" s="229"/>
      <c r="IX44" s="228"/>
      <c r="IY44" s="229"/>
      <c r="IZ44" s="229"/>
      <c r="JA44" s="229"/>
      <c r="JB44" s="229"/>
      <c r="JC44" s="229"/>
      <c r="JD44" s="230"/>
      <c r="JI44" s="177" t="s">
        <v>2199</v>
      </c>
      <c r="JJ44" s="178"/>
      <c r="JK44" s="178"/>
      <c r="JL44" s="178"/>
      <c r="JM44" s="178"/>
      <c r="JN44" s="178"/>
      <c r="JO44" s="177" t="s">
        <v>2200</v>
      </c>
      <c r="JP44" s="178"/>
      <c r="JQ44" s="178"/>
      <c r="JR44" s="178"/>
      <c r="JS44" s="178"/>
      <c r="JT44" s="178"/>
      <c r="JU44" s="179"/>
    </row>
    <row r="45" spans="2:281">
      <c r="B45" s="54" t="s">
        <v>2201</v>
      </c>
      <c r="C45" s="52"/>
      <c r="D45" s="52"/>
      <c r="E45" s="52"/>
      <c r="F45" s="52"/>
      <c r="G45" s="52"/>
      <c r="H45" s="54" t="s">
        <v>2169</v>
      </c>
      <c r="I45" s="52"/>
      <c r="J45" s="52"/>
      <c r="K45" s="52"/>
      <c r="L45" s="52"/>
      <c r="M45" s="52"/>
      <c r="N45" s="51"/>
      <c r="O45" s="52"/>
      <c r="P45" s="52"/>
      <c r="Q45" s="52"/>
      <c r="R45" s="54" t="s">
        <v>2201</v>
      </c>
      <c r="S45" s="52"/>
      <c r="T45" s="52"/>
      <c r="U45" s="52"/>
      <c r="V45" s="52"/>
      <c r="W45" s="52"/>
      <c r="X45" s="54" t="s">
        <v>2169</v>
      </c>
      <c r="Y45" s="52"/>
      <c r="Z45" s="52"/>
      <c r="AA45" s="52"/>
      <c r="AB45" s="52"/>
      <c r="AC45" s="52"/>
      <c r="AD45" s="51"/>
      <c r="AE45" s="52"/>
      <c r="AH45" s="54"/>
      <c r="AI45" s="52"/>
      <c r="AJ45" s="52"/>
      <c r="AK45" s="52"/>
      <c r="AL45" s="52"/>
      <c r="AM45" s="52"/>
      <c r="AN45" s="52"/>
      <c r="AO45" s="52"/>
      <c r="AP45" s="52"/>
      <c r="AQ45" s="54"/>
      <c r="AR45" s="52"/>
      <c r="AS45" s="52"/>
      <c r="AT45" s="52"/>
      <c r="AU45" s="52"/>
      <c r="AV45" s="52"/>
      <c r="AW45" s="52"/>
      <c r="AX45" s="52"/>
      <c r="AY45" s="51"/>
      <c r="BC45" s="232" t="s">
        <v>2202</v>
      </c>
      <c r="BD45" s="197"/>
      <c r="BE45" s="197"/>
      <c r="BF45" s="197"/>
      <c r="BG45" s="197"/>
      <c r="BH45" s="197"/>
      <c r="BI45" s="232" t="s">
        <v>2203</v>
      </c>
      <c r="BJ45" s="197"/>
      <c r="BK45" s="197"/>
      <c r="BL45" s="197"/>
      <c r="BM45" s="197"/>
      <c r="BN45" s="197"/>
      <c r="BO45" s="198"/>
      <c r="BS45" s="184" t="s">
        <v>2199</v>
      </c>
      <c r="BT45" s="197"/>
      <c r="BU45" s="197"/>
      <c r="BV45" s="197"/>
      <c r="BW45" s="197"/>
      <c r="BX45" s="197"/>
      <c r="BY45" s="184" t="s">
        <v>2200</v>
      </c>
      <c r="BZ45" s="197"/>
      <c r="CA45" s="197"/>
      <c r="CB45" s="197"/>
      <c r="CC45" s="197"/>
      <c r="CD45" s="197"/>
      <c r="CE45" s="198"/>
      <c r="CI45" s="184"/>
      <c r="CJ45" s="197"/>
      <c r="CK45" s="197"/>
      <c r="CL45" s="197"/>
      <c r="CM45" s="197"/>
      <c r="CN45" s="197"/>
      <c r="CO45" s="184" t="s">
        <v>2204</v>
      </c>
      <c r="CP45" s="197"/>
      <c r="CQ45" s="197"/>
      <c r="CR45" s="197"/>
      <c r="CS45" s="197"/>
      <c r="CT45" s="197"/>
      <c r="CU45" s="198"/>
      <c r="CY45" s="231" t="s">
        <v>2205</v>
      </c>
      <c r="CZ45" s="197"/>
      <c r="DA45" s="197"/>
      <c r="DB45" s="197"/>
      <c r="DC45" s="197"/>
      <c r="DD45" s="197"/>
      <c r="DE45" s="184" t="s">
        <v>2206</v>
      </c>
      <c r="DF45" s="197"/>
      <c r="DG45" s="197"/>
      <c r="DH45" s="197"/>
      <c r="DI45" s="197"/>
      <c r="DJ45" s="197"/>
      <c r="DK45" s="198"/>
      <c r="DO45" s="50"/>
      <c r="DP45" s="49"/>
      <c r="DQ45" s="49"/>
      <c r="DR45" s="49"/>
      <c r="DS45" s="49"/>
      <c r="DT45" s="49"/>
      <c r="DU45" s="50"/>
      <c r="DV45" s="49"/>
      <c r="DW45" s="49"/>
      <c r="DX45" s="49"/>
      <c r="DY45" s="49"/>
      <c r="DZ45" s="49"/>
      <c r="EA45" s="48"/>
      <c r="EE45" s="181" t="s">
        <v>2207</v>
      </c>
      <c r="EF45" s="182"/>
      <c r="EG45" s="182"/>
      <c r="EH45" s="182"/>
      <c r="EI45" s="182"/>
      <c r="EJ45" s="182"/>
      <c r="EK45" s="181" t="s">
        <v>2208</v>
      </c>
      <c r="EL45" s="182"/>
      <c r="EM45" s="182"/>
      <c r="EN45" s="182"/>
      <c r="EO45" s="182"/>
      <c r="EP45" s="182"/>
      <c r="EQ45" s="183"/>
      <c r="EU45" s="54" t="s">
        <v>1388</v>
      </c>
      <c r="EV45" s="52"/>
      <c r="EW45" s="52"/>
      <c r="EX45" s="52"/>
      <c r="EY45" s="52"/>
      <c r="EZ45" s="52"/>
      <c r="FA45" s="54" t="s">
        <v>2209</v>
      </c>
      <c r="FB45" s="52"/>
      <c r="FC45" s="52"/>
      <c r="FD45" s="52"/>
      <c r="FE45" s="52"/>
      <c r="FF45" s="52"/>
      <c r="FG45" s="51"/>
      <c r="FK45" s="54"/>
      <c r="FL45" s="52"/>
      <c r="FM45" s="52"/>
      <c r="FN45" s="52"/>
      <c r="FO45" s="52"/>
      <c r="FP45" s="52"/>
      <c r="FQ45" s="54"/>
      <c r="FR45" s="52"/>
      <c r="FS45" s="52"/>
      <c r="FT45" s="52"/>
      <c r="FU45" s="52"/>
      <c r="FV45" s="52"/>
      <c r="FW45" s="51"/>
      <c r="GA45" s="54" t="s">
        <v>2210</v>
      </c>
      <c r="GB45" s="52"/>
      <c r="GC45" s="52"/>
      <c r="GD45" s="52"/>
      <c r="GE45" s="52"/>
      <c r="GF45" s="52"/>
      <c r="GG45" s="54" t="s">
        <v>2211</v>
      </c>
      <c r="GH45" s="52"/>
      <c r="GI45" s="52"/>
      <c r="GJ45" s="52"/>
      <c r="GK45" s="52"/>
      <c r="GL45" s="52"/>
      <c r="GM45" s="51"/>
      <c r="GQ45" s="164" t="s">
        <v>2212</v>
      </c>
      <c r="GR45" s="165"/>
      <c r="GS45" s="165"/>
      <c r="GT45" s="165"/>
      <c r="GU45" s="165"/>
      <c r="GV45" s="165"/>
      <c r="GW45" s="164" t="s">
        <v>2213</v>
      </c>
      <c r="GX45" s="165"/>
      <c r="GY45" s="165"/>
      <c r="GZ45" s="165"/>
      <c r="HA45" s="165"/>
      <c r="HB45" s="165"/>
      <c r="HC45" s="166"/>
      <c r="HG45" s="190" t="s">
        <v>2214</v>
      </c>
      <c r="HH45" s="191"/>
      <c r="HI45" s="191"/>
      <c r="HJ45" s="191"/>
      <c r="HK45" s="191"/>
      <c r="HL45" s="191"/>
      <c r="HM45" s="191"/>
      <c r="HN45" s="192" t="s">
        <v>2215</v>
      </c>
      <c r="HO45" s="191"/>
      <c r="HP45" s="191"/>
      <c r="HQ45" s="191"/>
      <c r="HR45" s="191"/>
      <c r="HS45" s="191"/>
      <c r="HT45" s="191"/>
      <c r="HU45" s="191"/>
      <c r="HV45" s="193"/>
      <c r="HZ45" s="177" t="s">
        <v>2216</v>
      </c>
      <c r="IA45" s="178"/>
      <c r="IB45" s="178"/>
      <c r="IC45" s="178"/>
      <c r="ID45" s="178"/>
      <c r="IE45" s="178"/>
      <c r="IF45" s="178"/>
      <c r="IG45" s="177" t="s">
        <v>2217</v>
      </c>
      <c r="IH45" s="178"/>
      <c r="II45" s="178"/>
      <c r="IJ45" s="178"/>
      <c r="IK45" s="178"/>
      <c r="IL45" s="178"/>
      <c r="IM45" s="178"/>
      <c r="IN45" s="179"/>
      <c r="JI45" s="177" t="s">
        <v>2218</v>
      </c>
      <c r="JJ45" s="178"/>
      <c r="JK45" s="178"/>
      <c r="JL45" s="178"/>
      <c r="JM45" s="178"/>
      <c r="JN45" s="178"/>
      <c r="JO45" s="177" t="s">
        <v>2219</v>
      </c>
      <c r="JP45" s="178"/>
      <c r="JQ45" s="178"/>
      <c r="JR45" s="178"/>
      <c r="JS45" s="178"/>
      <c r="JT45" s="178"/>
      <c r="JU45" s="179"/>
    </row>
    <row r="46" spans="2:281">
      <c r="B46" s="54" t="s">
        <v>2220</v>
      </c>
      <c r="C46" s="52"/>
      <c r="D46" s="52"/>
      <c r="E46" s="52"/>
      <c r="F46" s="52"/>
      <c r="G46" s="52"/>
      <c r="H46" s="54" t="s">
        <v>2221</v>
      </c>
      <c r="I46" s="52"/>
      <c r="J46" s="52"/>
      <c r="K46" s="52"/>
      <c r="L46" s="52"/>
      <c r="M46" s="52"/>
      <c r="N46" s="51"/>
      <c r="O46" s="52"/>
      <c r="P46" s="52"/>
      <c r="Q46" s="52"/>
      <c r="R46" s="54" t="s">
        <v>2220</v>
      </c>
      <c r="S46" s="52"/>
      <c r="T46" s="52"/>
      <c r="U46" s="52"/>
      <c r="V46" s="52"/>
      <c r="W46" s="52"/>
      <c r="X46" s="54" t="s">
        <v>2222</v>
      </c>
      <c r="Y46" s="52"/>
      <c r="Z46" s="52"/>
      <c r="AA46" s="52"/>
      <c r="AB46" s="52"/>
      <c r="AC46" s="52"/>
      <c r="AD46" s="51"/>
      <c r="AE46" s="52"/>
      <c r="AH46" s="54"/>
      <c r="AI46" s="52"/>
      <c r="AJ46" s="52"/>
      <c r="AK46" s="52"/>
      <c r="AL46" s="52"/>
      <c r="AM46" s="52"/>
      <c r="AN46" s="52"/>
      <c r="AO46" s="52"/>
      <c r="AP46" s="52"/>
      <c r="AQ46" s="54"/>
      <c r="AR46" s="52"/>
      <c r="AS46" s="52"/>
      <c r="AT46" s="52"/>
      <c r="AU46" s="52"/>
      <c r="AV46" s="52"/>
      <c r="AW46" s="52"/>
      <c r="AX46" s="52"/>
      <c r="AY46" s="51"/>
      <c r="BC46" s="232" t="s">
        <v>2223</v>
      </c>
      <c r="BD46" s="197"/>
      <c r="BE46" s="197"/>
      <c r="BF46" s="197"/>
      <c r="BG46" s="197"/>
      <c r="BH46" s="197"/>
      <c r="BI46" s="232" t="s">
        <v>2224</v>
      </c>
      <c r="BJ46" s="197"/>
      <c r="BK46" s="197"/>
      <c r="BL46" s="197"/>
      <c r="BM46" s="197"/>
      <c r="BN46" s="197"/>
      <c r="BO46" s="198"/>
      <c r="BS46" s="184" t="s">
        <v>2218</v>
      </c>
      <c r="BT46" s="197"/>
      <c r="BU46" s="197"/>
      <c r="BV46" s="197"/>
      <c r="BW46" s="197"/>
      <c r="BX46" s="197"/>
      <c r="BY46" s="184" t="s">
        <v>2219</v>
      </c>
      <c r="BZ46" s="197"/>
      <c r="CA46" s="197"/>
      <c r="CB46" s="197"/>
      <c r="CC46" s="197"/>
      <c r="CD46" s="197"/>
      <c r="CE46" s="198"/>
      <c r="CI46" s="184"/>
      <c r="CJ46" s="197"/>
      <c r="CK46" s="197"/>
      <c r="CL46" s="197"/>
      <c r="CM46" s="197"/>
      <c r="CN46" s="197"/>
      <c r="CO46" s="184" t="s">
        <v>2225</v>
      </c>
      <c r="CP46" s="197"/>
      <c r="CQ46" s="197"/>
      <c r="CR46" s="197"/>
      <c r="CS46" s="197"/>
      <c r="CT46" s="197"/>
      <c r="CU46" s="198"/>
      <c r="CY46" s="231" t="s">
        <v>2226</v>
      </c>
      <c r="CZ46" s="197"/>
      <c r="DA46" s="197"/>
      <c r="DB46" s="197"/>
      <c r="DC46" s="197"/>
      <c r="DD46" s="197"/>
      <c r="DE46" s="184" t="s">
        <v>2227</v>
      </c>
      <c r="DF46" s="197"/>
      <c r="DG46" s="197"/>
      <c r="DH46" s="197"/>
      <c r="DI46" s="197"/>
      <c r="DJ46" s="197"/>
      <c r="DK46" s="198"/>
      <c r="DO46" s="54"/>
      <c r="DP46" s="52"/>
      <c r="DQ46" s="52"/>
      <c r="DR46" s="52"/>
      <c r="DS46" s="52"/>
      <c r="DT46" s="52"/>
      <c r="DU46" s="54"/>
      <c r="DV46" s="52"/>
      <c r="DW46" s="52"/>
      <c r="DX46" s="52"/>
      <c r="DY46" s="52"/>
      <c r="DZ46" s="52"/>
      <c r="EA46" s="51"/>
      <c r="EE46" s="181" t="s">
        <v>2228</v>
      </c>
      <c r="EF46" s="182"/>
      <c r="EG46" s="182"/>
      <c r="EH46" s="182"/>
      <c r="EI46" s="182"/>
      <c r="EJ46" s="182"/>
      <c r="EK46" s="181" t="s">
        <v>2229</v>
      </c>
      <c r="EL46" s="182"/>
      <c r="EM46" s="182"/>
      <c r="EN46" s="182"/>
      <c r="EO46" s="182"/>
      <c r="EP46" s="182"/>
      <c r="EQ46" s="183"/>
      <c r="EU46" s="54" t="s">
        <v>1384</v>
      </c>
      <c r="EV46" s="52"/>
      <c r="EW46" s="52"/>
      <c r="EX46" s="52"/>
      <c r="EY46" s="52"/>
      <c r="EZ46" s="52"/>
      <c r="FA46" s="54" t="s">
        <v>2230</v>
      </c>
      <c r="FB46" s="52"/>
      <c r="FC46" s="52"/>
      <c r="FD46" s="52"/>
      <c r="FE46" s="52"/>
      <c r="FF46" s="52"/>
      <c r="FG46" s="51"/>
      <c r="FK46" s="50"/>
      <c r="FL46" s="49"/>
      <c r="FM46" s="49"/>
      <c r="FN46" s="49"/>
      <c r="FO46" s="49"/>
      <c r="FP46" s="49"/>
      <c r="FQ46" s="50"/>
      <c r="FR46" s="49"/>
      <c r="FS46" s="49"/>
      <c r="FT46" s="49"/>
      <c r="FU46" s="49"/>
      <c r="FV46" s="49"/>
      <c r="FW46" s="48"/>
      <c r="GA46" s="54" t="s">
        <v>1911</v>
      </c>
      <c r="GB46" s="52"/>
      <c r="GC46" s="52"/>
      <c r="GD46" s="52"/>
      <c r="GE46" s="52"/>
      <c r="GF46" s="52"/>
      <c r="GG46" s="54" t="s">
        <v>2231</v>
      </c>
      <c r="GH46" s="52"/>
      <c r="GI46" s="52"/>
      <c r="GJ46" s="52"/>
      <c r="GK46" s="52"/>
      <c r="GL46" s="52"/>
      <c r="GM46" s="51"/>
      <c r="GQ46" s="164" t="s">
        <v>1679</v>
      </c>
      <c r="GR46" s="165"/>
      <c r="GS46" s="165"/>
      <c r="GT46" s="165"/>
      <c r="GU46" s="165"/>
      <c r="GV46" s="165"/>
      <c r="GW46" s="164" t="s">
        <v>2232</v>
      </c>
      <c r="GX46" s="165"/>
      <c r="GY46" s="165"/>
      <c r="GZ46" s="165"/>
      <c r="HA46" s="165"/>
      <c r="HB46" s="165"/>
      <c r="HC46" s="166"/>
      <c r="HG46" s="190" t="s">
        <v>2233</v>
      </c>
      <c r="HH46" s="191"/>
      <c r="HI46" s="191"/>
      <c r="HJ46" s="191"/>
      <c r="HK46" s="191"/>
      <c r="HL46" s="191"/>
      <c r="HM46" s="191"/>
      <c r="HN46" s="192" t="s">
        <v>2234</v>
      </c>
      <c r="HO46" s="191"/>
      <c r="HP46" s="191"/>
      <c r="HQ46" s="191"/>
      <c r="HR46" s="191"/>
      <c r="HS46" s="191"/>
      <c r="HT46" s="191"/>
      <c r="HU46" s="191"/>
      <c r="HV46" s="193"/>
      <c r="HZ46" s="177" t="s">
        <v>2235</v>
      </c>
      <c r="IA46" s="178"/>
      <c r="IB46" s="178"/>
      <c r="IC46" s="178"/>
      <c r="ID46" s="178"/>
      <c r="IE46" s="178"/>
      <c r="IF46" s="178"/>
      <c r="IG46" s="177" t="s">
        <v>2236</v>
      </c>
      <c r="IH46" s="178"/>
      <c r="II46" s="178"/>
      <c r="IJ46" s="178"/>
      <c r="IK46" s="178"/>
      <c r="IL46" s="178"/>
      <c r="IM46" s="178"/>
      <c r="IN46" s="179"/>
      <c r="JI46" s="177" t="s">
        <v>2237</v>
      </c>
      <c r="JJ46" s="178"/>
      <c r="JK46" s="178"/>
      <c r="JL46" s="178"/>
      <c r="JM46" s="178"/>
      <c r="JN46" s="178"/>
      <c r="JO46" s="177" t="s">
        <v>2238</v>
      </c>
      <c r="JP46" s="178"/>
      <c r="JQ46" s="178"/>
      <c r="JR46" s="178"/>
      <c r="JS46" s="178"/>
      <c r="JT46" s="178"/>
      <c r="JU46" s="179"/>
    </row>
    <row r="47" spans="2:281">
      <c r="B47" s="54" t="s">
        <v>2239</v>
      </c>
      <c r="C47" s="52"/>
      <c r="D47" s="52"/>
      <c r="E47" s="52"/>
      <c r="F47" s="52"/>
      <c r="G47" s="52"/>
      <c r="H47" s="54" t="s">
        <v>2240</v>
      </c>
      <c r="I47" s="52"/>
      <c r="J47" s="52"/>
      <c r="K47" s="52"/>
      <c r="L47" s="52"/>
      <c r="M47" s="52"/>
      <c r="N47" s="51"/>
      <c r="O47" s="52"/>
      <c r="P47" s="52"/>
      <c r="Q47" s="52"/>
      <c r="R47" s="54" t="s">
        <v>2239</v>
      </c>
      <c r="S47" s="52"/>
      <c r="T47" s="52"/>
      <c r="U47" s="52"/>
      <c r="V47" s="52"/>
      <c r="W47" s="52"/>
      <c r="X47" s="54" t="s">
        <v>2240</v>
      </c>
      <c r="Y47" s="52"/>
      <c r="Z47" s="52"/>
      <c r="AA47" s="52"/>
      <c r="AB47" s="52"/>
      <c r="AC47" s="52"/>
      <c r="AD47" s="51"/>
      <c r="AE47" s="52"/>
      <c r="AH47" s="50"/>
      <c r="AI47" s="49"/>
      <c r="AJ47" s="49"/>
      <c r="AK47" s="49"/>
      <c r="AL47" s="49"/>
      <c r="AM47" s="49"/>
      <c r="AN47" s="49"/>
      <c r="AO47" s="49"/>
      <c r="AP47" s="49"/>
      <c r="AQ47" s="50"/>
      <c r="AR47" s="49"/>
      <c r="AS47" s="49"/>
      <c r="AT47" s="49"/>
      <c r="AU47" s="49"/>
      <c r="AV47" s="49"/>
      <c r="AW47" s="49"/>
      <c r="AX47" s="49"/>
      <c r="AY47" s="48"/>
      <c r="BC47" s="232" t="s">
        <v>2241</v>
      </c>
      <c r="BD47" s="197"/>
      <c r="BE47" s="197"/>
      <c r="BF47" s="197"/>
      <c r="BG47" s="197"/>
      <c r="BH47" s="197"/>
      <c r="BI47" s="232" t="s">
        <v>2242</v>
      </c>
      <c r="BJ47" s="197"/>
      <c r="BK47" s="197"/>
      <c r="BL47" s="197"/>
      <c r="BM47" s="197"/>
      <c r="BN47" s="197"/>
      <c r="BO47" s="198"/>
      <c r="BS47" s="184" t="s">
        <v>2243</v>
      </c>
      <c r="BT47" s="197"/>
      <c r="BU47" s="197"/>
      <c r="BV47" s="197"/>
      <c r="BW47" s="197"/>
      <c r="BX47" s="197"/>
      <c r="BY47" s="184" t="s">
        <v>2238</v>
      </c>
      <c r="BZ47" s="197"/>
      <c r="CA47" s="197"/>
      <c r="CB47" s="197"/>
      <c r="CC47" s="197"/>
      <c r="CD47" s="197"/>
      <c r="CE47" s="198"/>
      <c r="CI47" s="184"/>
      <c r="CJ47" s="197"/>
      <c r="CK47" s="197"/>
      <c r="CL47" s="197"/>
      <c r="CM47" s="197"/>
      <c r="CN47" s="197"/>
      <c r="CO47" s="184" t="s">
        <v>2244</v>
      </c>
      <c r="CP47" s="197"/>
      <c r="CQ47" s="197"/>
      <c r="CR47" s="197"/>
      <c r="CS47" s="197"/>
      <c r="CT47" s="197"/>
      <c r="CU47" s="198"/>
      <c r="CY47" s="231" t="s">
        <v>2245</v>
      </c>
      <c r="CZ47" s="197"/>
      <c r="DA47" s="197"/>
      <c r="DB47" s="197"/>
      <c r="DC47" s="197"/>
      <c r="DD47" s="197"/>
      <c r="DE47" s="184" t="s">
        <v>2246</v>
      </c>
      <c r="DF47" s="197"/>
      <c r="DG47" s="197"/>
      <c r="DH47" s="197"/>
      <c r="DI47" s="197"/>
      <c r="DJ47" s="197"/>
      <c r="DK47" s="198"/>
      <c r="DO47" s="54"/>
      <c r="DP47" s="52"/>
      <c r="DQ47" s="52"/>
      <c r="DR47" s="52"/>
      <c r="DS47" s="52"/>
      <c r="DT47" s="52"/>
      <c r="DU47" s="54"/>
      <c r="DV47" s="52"/>
      <c r="DW47" s="52"/>
      <c r="DX47" s="52"/>
      <c r="DY47" s="52"/>
      <c r="DZ47" s="52"/>
      <c r="EA47" s="51"/>
      <c r="EE47" s="181" t="s">
        <v>2247</v>
      </c>
      <c r="EF47" s="182"/>
      <c r="EG47" s="182"/>
      <c r="EH47" s="182"/>
      <c r="EI47" s="182"/>
      <c r="EJ47" s="182"/>
      <c r="EK47" s="181" t="s">
        <v>2248</v>
      </c>
      <c r="EL47" s="182"/>
      <c r="EM47" s="182"/>
      <c r="EN47" s="182"/>
      <c r="EO47" s="182"/>
      <c r="EP47" s="182"/>
      <c r="EQ47" s="183"/>
      <c r="EU47" s="54" t="s">
        <v>1380</v>
      </c>
      <c r="EV47" s="52"/>
      <c r="EW47" s="52"/>
      <c r="EX47" s="52"/>
      <c r="EY47" s="52"/>
      <c r="EZ47" s="52"/>
      <c r="FA47" s="54" t="s">
        <v>2249</v>
      </c>
      <c r="FB47" s="52"/>
      <c r="FC47" s="52"/>
      <c r="FD47" s="52"/>
      <c r="FE47" s="52"/>
      <c r="FF47" s="52"/>
      <c r="FG47" s="51"/>
      <c r="GA47" s="54" t="s">
        <v>2250</v>
      </c>
      <c r="GB47" s="52"/>
      <c r="GC47" s="52"/>
      <c r="GD47" s="52"/>
      <c r="GE47" s="52"/>
      <c r="GF47" s="52"/>
      <c r="GG47" s="54" t="s">
        <v>2251</v>
      </c>
      <c r="GH47" s="52"/>
      <c r="GI47" s="52"/>
      <c r="GJ47" s="52"/>
      <c r="GK47" s="52"/>
      <c r="GL47" s="52"/>
      <c r="GM47" s="51"/>
      <c r="GQ47" s="164" t="s">
        <v>1591</v>
      </c>
      <c r="GR47" s="188"/>
      <c r="GS47" s="188"/>
      <c r="GT47" s="188"/>
      <c r="GU47" s="188"/>
      <c r="GV47" s="188"/>
      <c r="GW47" s="164" t="s">
        <v>2252</v>
      </c>
      <c r="GX47" s="188"/>
      <c r="GY47" s="188"/>
      <c r="GZ47" s="188"/>
      <c r="HA47" s="188"/>
      <c r="HB47" s="188"/>
      <c r="HC47" s="189"/>
      <c r="HG47" s="190" t="s">
        <v>2253</v>
      </c>
      <c r="HH47" s="191"/>
      <c r="HI47" s="191"/>
      <c r="HJ47" s="191"/>
      <c r="HK47" s="191"/>
      <c r="HL47" s="191"/>
      <c r="HM47" s="191"/>
      <c r="HN47" s="192" t="s">
        <v>2254</v>
      </c>
      <c r="HO47" s="191"/>
      <c r="HP47" s="191"/>
      <c r="HQ47" s="191"/>
      <c r="HR47" s="191"/>
      <c r="HS47" s="191"/>
      <c r="HT47" s="191"/>
      <c r="HU47" s="191"/>
      <c r="HV47" s="193"/>
      <c r="HZ47" s="177" t="s">
        <v>2255</v>
      </c>
      <c r="IA47" s="178"/>
      <c r="IB47" s="178"/>
      <c r="IC47" s="178"/>
      <c r="ID47" s="178"/>
      <c r="IE47" s="178"/>
      <c r="IF47" s="178"/>
      <c r="IG47" s="177" t="s">
        <v>2256</v>
      </c>
      <c r="IH47" s="178"/>
      <c r="II47" s="178"/>
      <c r="IJ47" s="178"/>
      <c r="IK47" s="178"/>
      <c r="IL47" s="178"/>
      <c r="IM47" s="178"/>
      <c r="IN47" s="179"/>
      <c r="JI47" s="177" t="s">
        <v>2257</v>
      </c>
      <c r="JJ47" s="178"/>
      <c r="JK47" s="178"/>
      <c r="JL47" s="178"/>
      <c r="JM47" s="178"/>
      <c r="JN47" s="178"/>
      <c r="JO47" s="177" t="s">
        <v>2258</v>
      </c>
      <c r="JP47" s="178"/>
      <c r="JQ47" s="178"/>
      <c r="JR47" s="178"/>
      <c r="JS47" s="178"/>
      <c r="JT47" s="178"/>
      <c r="JU47" s="179"/>
    </row>
    <row r="48" spans="2:281">
      <c r="B48" s="54" t="s">
        <v>2259</v>
      </c>
      <c r="C48" s="52"/>
      <c r="D48" s="52"/>
      <c r="E48" s="52"/>
      <c r="F48" s="52"/>
      <c r="G48" s="52"/>
      <c r="H48" s="54" t="s">
        <v>2260</v>
      </c>
      <c r="I48" s="52"/>
      <c r="J48" s="52"/>
      <c r="K48" s="52"/>
      <c r="L48" s="52"/>
      <c r="M48" s="52"/>
      <c r="N48" s="51"/>
      <c r="O48" s="52"/>
      <c r="P48" s="52"/>
      <c r="Q48" s="52"/>
      <c r="R48" s="54" t="s">
        <v>2259</v>
      </c>
      <c r="S48" s="52"/>
      <c r="T48" s="52"/>
      <c r="U48" s="52"/>
      <c r="V48" s="52"/>
      <c r="W48" s="52"/>
      <c r="X48" s="54" t="s">
        <v>2260</v>
      </c>
      <c r="Y48" s="52"/>
      <c r="Z48" s="52"/>
      <c r="AA48" s="52"/>
      <c r="AB48" s="52"/>
      <c r="AC48" s="52"/>
      <c r="AD48" s="51"/>
      <c r="AE48" s="52"/>
      <c r="BC48" s="232" t="s">
        <v>2261</v>
      </c>
      <c r="BD48" s="197"/>
      <c r="BE48" s="197"/>
      <c r="BF48" s="197"/>
      <c r="BG48" s="197"/>
      <c r="BH48" s="197"/>
      <c r="BI48" s="232" t="s">
        <v>2262</v>
      </c>
      <c r="BJ48" s="197"/>
      <c r="BK48" s="197"/>
      <c r="BL48" s="197"/>
      <c r="BM48" s="197"/>
      <c r="BN48" s="197"/>
      <c r="BO48" s="198"/>
      <c r="BS48" s="184" t="s">
        <v>2263</v>
      </c>
      <c r="BT48" s="112"/>
      <c r="BU48" s="112"/>
      <c r="BV48" s="112"/>
      <c r="BW48" s="112"/>
      <c r="BX48" s="112"/>
      <c r="BY48" s="184" t="s">
        <v>2258</v>
      </c>
      <c r="BZ48" s="112"/>
      <c r="CA48" s="112"/>
      <c r="CB48" s="112"/>
      <c r="CC48" s="112"/>
      <c r="CD48" s="112"/>
      <c r="CE48" s="198"/>
      <c r="CI48" s="184"/>
      <c r="CJ48" s="112"/>
      <c r="CK48" s="112"/>
      <c r="CL48" s="112"/>
      <c r="CM48" s="112"/>
      <c r="CN48" s="112"/>
      <c r="CO48" s="184"/>
      <c r="CP48" s="112"/>
      <c r="CQ48" s="112"/>
      <c r="CR48" s="112"/>
      <c r="CS48" s="112"/>
      <c r="CT48" s="112"/>
      <c r="CU48" s="185"/>
      <c r="CY48" s="231" t="s">
        <v>2264</v>
      </c>
      <c r="CZ48" s="112"/>
      <c r="DA48" s="112"/>
      <c r="DB48" s="112"/>
      <c r="DC48" s="112"/>
      <c r="DD48" s="112"/>
      <c r="DE48" s="184" t="s">
        <v>2265</v>
      </c>
      <c r="DF48" s="112"/>
      <c r="DG48" s="112"/>
      <c r="DH48" s="112"/>
      <c r="DI48" s="112"/>
      <c r="DJ48" s="112"/>
      <c r="DK48" s="185"/>
      <c r="DO48" s="50"/>
      <c r="DP48" s="49"/>
      <c r="DQ48" s="49"/>
      <c r="DR48" s="49"/>
      <c r="DS48" s="49"/>
      <c r="DT48" s="49"/>
      <c r="DU48" s="50"/>
      <c r="DV48" s="49"/>
      <c r="DW48" s="49"/>
      <c r="DX48" s="49"/>
      <c r="DY48" s="49"/>
      <c r="DZ48" s="49"/>
      <c r="EA48" s="48"/>
      <c r="EE48" s="181" t="s">
        <v>2266</v>
      </c>
      <c r="EF48" s="182"/>
      <c r="EG48" s="182"/>
      <c r="EH48" s="182"/>
      <c r="EI48" s="182"/>
      <c r="EJ48" s="182"/>
      <c r="EK48" s="181" t="s">
        <v>2267</v>
      </c>
      <c r="EL48" s="182"/>
      <c r="EM48" s="182"/>
      <c r="EN48" s="182"/>
      <c r="EO48" s="182"/>
      <c r="EP48" s="182"/>
      <c r="EQ48" s="183"/>
      <c r="EU48" s="54" t="s">
        <v>1378</v>
      </c>
      <c r="EV48" s="52"/>
      <c r="EW48" s="52"/>
      <c r="EX48" s="52"/>
      <c r="EY48" s="52"/>
      <c r="EZ48" s="52"/>
      <c r="FA48" s="54" t="s">
        <v>2268</v>
      </c>
      <c r="FB48" s="52"/>
      <c r="FC48" s="52"/>
      <c r="FD48" s="52"/>
      <c r="FE48" s="52"/>
      <c r="FF48" s="52"/>
      <c r="FG48" s="51"/>
      <c r="GA48" s="54" t="s">
        <v>2269</v>
      </c>
      <c r="GB48" s="52"/>
      <c r="GC48" s="52"/>
      <c r="GD48" s="52"/>
      <c r="GE48" s="52"/>
      <c r="GF48" s="52"/>
      <c r="GG48" s="54" t="s">
        <v>2270</v>
      </c>
      <c r="GH48" s="52"/>
      <c r="GI48" s="52"/>
      <c r="GJ48" s="52"/>
      <c r="GK48" s="52"/>
      <c r="GL48" s="52"/>
      <c r="GM48" s="51"/>
      <c r="GQ48" s="187" t="s">
        <v>1336</v>
      </c>
      <c r="GR48" s="188"/>
      <c r="GS48" s="188"/>
      <c r="GT48" s="188"/>
      <c r="GU48" s="188"/>
      <c r="GV48" s="188"/>
      <c r="GW48" s="187" t="s">
        <v>2271</v>
      </c>
      <c r="GX48" s="188"/>
      <c r="GY48" s="188"/>
      <c r="GZ48" s="188"/>
      <c r="HA48" s="188"/>
      <c r="HB48" s="188"/>
      <c r="HC48" s="189"/>
      <c r="HG48" s="190" t="s">
        <v>2272</v>
      </c>
      <c r="HH48" s="191"/>
      <c r="HI48" s="191"/>
      <c r="HJ48" s="191"/>
      <c r="HK48" s="191"/>
      <c r="HL48" s="191"/>
      <c r="HM48" s="191"/>
      <c r="HN48" s="192" t="s">
        <v>2273</v>
      </c>
      <c r="HO48" s="191"/>
      <c r="HP48" s="191"/>
      <c r="HQ48" s="191"/>
      <c r="HR48" s="191"/>
      <c r="HS48" s="191"/>
      <c r="HT48" s="191"/>
      <c r="HU48" s="191"/>
      <c r="HV48" s="193"/>
      <c r="HZ48" s="177" t="s">
        <v>2274</v>
      </c>
      <c r="IA48" s="178"/>
      <c r="IB48" s="178"/>
      <c r="IC48" s="178"/>
      <c r="ID48" s="178"/>
      <c r="IE48" s="178"/>
      <c r="IF48" s="178"/>
      <c r="IG48" s="177" t="s">
        <v>2275</v>
      </c>
      <c r="IH48" s="178"/>
      <c r="II48" s="178"/>
      <c r="IJ48" s="178"/>
      <c r="IK48" s="178"/>
      <c r="IL48" s="178"/>
      <c r="IM48" s="178"/>
      <c r="IN48" s="179"/>
      <c r="JI48" s="177" t="s">
        <v>2276</v>
      </c>
      <c r="JJ48" s="178"/>
      <c r="JK48" s="178"/>
      <c r="JL48" s="178"/>
      <c r="JM48" s="178"/>
      <c r="JN48" s="178"/>
      <c r="JO48" s="177" t="s">
        <v>2277</v>
      </c>
      <c r="JP48" s="178"/>
      <c r="JQ48" s="178"/>
      <c r="JR48" s="178"/>
      <c r="JS48" s="178"/>
      <c r="JT48" s="178"/>
      <c r="JU48" s="179"/>
    </row>
    <row r="49" spans="2:281">
      <c r="B49" s="54" t="s">
        <v>2278</v>
      </c>
      <c r="C49" s="52"/>
      <c r="D49" s="52"/>
      <c r="E49" s="52"/>
      <c r="F49" s="52"/>
      <c r="G49" s="52"/>
      <c r="H49" s="54" t="s">
        <v>2279</v>
      </c>
      <c r="I49" s="52"/>
      <c r="J49" s="52"/>
      <c r="K49" s="52"/>
      <c r="L49" s="52"/>
      <c r="M49" s="52"/>
      <c r="N49" s="51"/>
      <c r="O49" s="52"/>
      <c r="P49" s="52"/>
      <c r="Q49" s="52"/>
      <c r="R49" s="54" t="s">
        <v>2278</v>
      </c>
      <c r="S49" s="52"/>
      <c r="T49" s="52"/>
      <c r="U49" s="52"/>
      <c r="V49" s="52"/>
      <c r="W49" s="52"/>
      <c r="X49" s="54" t="s">
        <v>2279</v>
      </c>
      <c r="Y49" s="52"/>
      <c r="Z49" s="52"/>
      <c r="AA49" s="52"/>
      <c r="AB49" s="52"/>
      <c r="AC49" s="52"/>
      <c r="AD49" s="51"/>
      <c r="AE49" s="52"/>
      <c r="BC49" s="232" t="s">
        <v>2280</v>
      </c>
      <c r="BD49" s="197"/>
      <c r="BE49" s="197"/>
      <c r="BF49" s="197"/>
      <c r="BG49" s="197"/>
      <c r="BH49" s="197"/>
      <c r="BI49" s="232" t="s">
        <v>2281</v>
      </c>
      <c r="BJ49" s="197"/>
      <c r="BK49" s="197"/>
      <c r="BL49" s="197"/>
      <c r="BM49" s="197"/>
      <c r="BN49" s="197"/>
      <c r="BO49" s="198"/>
      <c r="BS49" s="184" t="s">
        <v>2282</v>
      </c>
      <c r="BT49" s="112"/>
      <c r="BU49" s="112"/>
      <c r="BV49" s="112"/>
      <c r="BW49" s="112"/>
      <c r="BX49" s="112"/>
      <c r="BY49" s="184" t="s">
        <v>2277</v>
      </c>
      <c r="BZ49" s="112"/>
      <c r="CA49" s="112"/>
      <c r="CB49" s="112"/>
      <c r="CC49" s="112"/>
      <c r="CD49" s="112"/>
      <c r="CE49" s="198"/>
      <c r="CI49" s="50"/>
      <c r="CJ49" s="49"/>
      <c r="CK49" s="49"/>
      <c r="CL49" s="49"/>
      <c r="CM49" s="49"/>
      <c r="CN49" s="49"/>
      <c r="CO49" s="50"/>
      <c r="CP49" s="49"/>
      <c r="CQ49" s="49"/>
      <c r="CR49" s="49"/>
      <c r="CS49" s="49"/>
      <c r="CT49" s="49"/>
      <c r="CU49" s="48"/>
      <c r="CY49" s="231" t="s">
        <v>2283</v>
      </c>
      <c r="CZ49" s="112"/>
      <c r="DA49" s="112"/>
      <c r="DB49" s="112"/>
      <c r="DC49" s="112"/>
      <c r="DD49" s="112"/>
      <c r="DE49" s="184" t="s">
        <v>2284</v>
      </c>
      <c r="DF49" s="112"/>
      <c r="DG49" s="112"/>
      <c r="DH49" s="112"/>
      <c r="DI49" s="112"/>
      <c r="DJ49" s="112"/>
      <c r="DK49" s="185"/>
      <c r="EE49" s="181" t="s">
        <v>2285</v>
      </c>
      <c r="EF49" s="182"/>
      <c r="EG49" s="182"/>
      <c r="EH49" s="182"/>
      <c r="EI49" s="182"/>
      <c r="EJ49" s="182"/>
      <c r="EK49" s="181" t="s">
        <v>2286</v>
      </c>
      <c r="EL49" s="182"/>
      <c r="EM49" s="182"/>
      <c r="EN49" s="182"/>
      <c r="EO49" s="182"/>
      <c r="EP49" s="182"/>
      <c r="EQ49" s="183"/>
      <c r="EU49" s="54" t="s">
        <v>1376</v>
      </c>
      <c r="EV49" s="52"/>
      <c r="EW49" s="52"/>
      <c r="EX49" s="52"/>
      <c r="EY49" s="52"/>
      <c r="EZ49" s="52"/>
      <c r="FA49" s="54" t="s">
        <v>2287</v>
      </c>
      <c r="FB49" s="52"/>
      <c r="FC49" s="52"/>
      <c r="FD49" s="52"/>
      <c r="FE49" s="52"/>
      <c r="FF49" s="52"/>
      <c r="FG49" s="51"/>
      <c r="FK49" t="s">
        <v>2288</v>
      </c>
      <c r="GA49" s="50"/>
      <c r="GB49" s="49"/>
      <c r="GC49" s="49"/>
      <c r="GD49" s="49"/>
      <c r="GE49" s="49"/>
      <c r="GF49" s="49"/>
      <c r="GG49" s="50"/>
      <c r="GH49" s="49"/>
      <c r="GI49" s="49"/>
      <c r="GJ49" s="49"/>
      <c r="GK49" s="49"/>
      <c r="GL49" s="49"/>
      <c r="GM49" s="48"/>
      <c r="GQ49" s="187" t="s">
        <v>2289</v>
      </c>
      <c r="GR49" s="188"/>
      <c r="GS49" s="188"/>
      <c r="GT49" s="188"/>
      <c r="GU49" s="188"/>
      <c r="GV49" s="188"/>
      <c r="GW49" s="187" t="s">
        <v>2290</v>
      </c>
      <c r="GX49" s="188"/>
      <c r="GY49" s="188"/>
      <c r="GZ49" s="188"/>
      <c r="HA49" s="188"/>
      <c r="HB49" s="188"/>
      <c r="HC49" s="189"/>
      <c r="HG49" s="190" t="s">
        <v>2291</v>
      </c>
      <c r="HH49" s="191"/>
      <c r="HI49" s="191"/>
      <c r="HJ49" s="191"/>
      <c r="HK49" s="191"/>
      <c r="HL49" s="191"/>
      <c r="HM49" s="191"/>
      <c r="HN49" s="192" t="s">
        <v>2292</v>
      </c>
      <c r="HO49" s="191"/>
      <c r="HP49" s="191"/>
      <c r="HQ49" s="191"/>
      <c r="HR49" s="191"/>
      <c r="HS49" s="191"/>
      <c r="HT49" s="191"/>
      <c r="HU49" s="191"/>
      <c r="HV49" s="193"/>
      <c r="HZ49" s="177" t="s">
        <v>2293</v>
      </c>
      <c r="IA49" s="178"/>
      <c r="IB49" s="178"/>
      <c r="IC49" s="178"/>
      <c r="ID49" s="178"/>
      <c r="IE49" s="178"/>
      <c r="IF49" s="178"/>
      <c r="IG49" s="177" t="s">
        <v>2294</v>
      </c>
      <c r="IH49" s="178"/>
      <c r="II49" s="178"/>
      <c r="IJ49" s="178"/>
      <c r="IK49" s="178"/>
      <c r="IL49" s="178"/>
      <c r="IM49" s="178"/>
      <c r="IN49" s="179"/>
      <c r="JI49" s="177" t="s">
        <v>2295</v>
      </c>
      <c r="JJ49" s="178"/>
      <c r="JK49" s="178"/>
      <c r="JL49" s="178"/>
      <c r="JM49" s="178"/>
      <c r="JN49" s="178"/>
      <c r="JO49" s="177" t="s">
        <v>2296</v>
      </c>
      <c r="JP49" s="178"/>
      <c r="JQ49" s="178"/>
      <c r="JR49" s="178"/>
      <c r="JS49" s="178"/>
      <c r="JT49" s="178"/>
      <c r="JU49" s="179"/>
    </row>
    <row r="50" spans="2:281" ht="17.25">
      <c r="B50" s="54" t="s">
        <v>2297</v>
      </c>
      <c r="C50" s="52"/>
      <c r="D50" s="52"/>
      <c r="E50" s="52"/>
      <c r="F50" s="52"/>
      <c r="G50" s="52"/>
      <c r="H50" s="54" t="s">
        <v>2298</v>
      </c>
      <c r="I50" s="52"/>
      <c r="J50" s="52"/>
      <c r="K50" s="52"/>
      <c r="L50" s="52"/>
      <c r="M50" s="52"/>
      <c r="N50" s="51"/>
      <c r="O50" s="52"/>
      <c r="P50" s="52"/>
      <c r="Q50" s="52"/>
      <c r="R50" s="54" t="s">
        <v>2297</v>
      </c>
      <c r="S50" s="52"/>
      <c r="T50" s="52"/>
      <c r="U50" s="52"/>
      <c r="V50" s="52"/>
      <c r="W50" s="52"/>
      <c r="X50" s="54" t="s">
        <v>2298</v>
      </c>
      <c r="Y50" s="52"/>
      <c r="Z50" s="52"/>
      <c r="AA50" s="52"/>
      <c r="AB50" s="52"/>
      <c r="AC50" s="52"/>
      <c r="AD50" s="51"/>
      <c r="AE50" s="52"/>
      <c r="AH50" t="s">
        <v>2299</v>
      </c>
      <c r="BC50" s="232" t="s">
        <v>2300</v>
      </c>
      <c r="BD50" s="197"/>
      <c r="BE50" s="197"/>
      <c r="BF50" s="197"/>
      <c r="BG50" s="197"/>
      <c r="BH50" s="197"/>
      <c r="BI50" s="232" t="s">
        <v>2301</v>
      </c>
      <c r="BJ50" s="197"/>
      <c r="BK50" s="197"/>
      <c r="BL50" s="197"/>
      <c r="BM50" s="197"/>
      <c r="BN50" s="197"/>
      <c r="BO50" s="198"/>
      <c r="BS50" s="184" t="s">
        <v>2302</v>
      </c>
      <c r="BT50" s="112"/>
      <c r="BU50" s="112"/>
      <c r="BV50" s="112"/>
      <c r="BW50" s="112"/>
      <c r="BX50" s="112"/>
      <c r="BY50" s="184" t="s">
        <v>2296</v>
      </c>
      <c r="BZ50" s="112"/>
      <c r="CA50" s="112"/>
      <c r="CB50" s="112"/>
      <c r="CC50" s="112"/>
      <c r="CD50" s="112"/>
      <c r="CE50" s="198"/>
      <c r="CI50" s="54"/>
      <c r="CJ50" s="52"/>
      <c r="CK50" s="52"/>
      <c r="CL50" s="52"/>
      <c r="CM50" s="52"/>
      <c r="CN50" s="52"/>
      <c r="CO50" s="54"/>
      <c r="CP50" s="52"/>
      <c r="CQ50" s="52"/>
      <c r="CR50" s="52"/>
      <c r="CS50" s="52"/>
      <c r="CT50" s="52"/>
      <c r="CU50" s="51"/>
      <c r="CY50" s="231" t="s">
        <v>2303</v>
      </c>
      <c r="CZ50" s="112"/>
      <c r="DA50" s="112"/>
      <c r="DB50" s="112"/>
      <c r="DC50" s="112"/>
      <c r="DD50" s="112"/>
      <c r="DE50" s="184" t="s">
        <v>2304</v>
      </c>
      <c r="DF50" s="112"/>
      <c r="DG50" s="112"/>
      <c r="DH50" s="112"/>
      <c r="DI50" s="112"/>
      <c r="DJ50" s="112"/>
      <c r="DK50" s="185"/>
      <c r="EE50" s="181" t="s">
        <v>2305</v>
      </c>
      <c r="EF50" s="182"/>
      <c r="EG50" s="182"/>
      <c r="EH50" s="182"/>
      <c r="EI50" s="182"/>
      <c r="EJ50" s="182"/>
      <c r="EK50" s="181" t="s">
        <v>2306</v>
      </c>
      <c r="EL50" s="182"/>
      <c r="EM50" s="182"/>
      <c r="EN50" s="182"/>
      <c r="EO50" s="182"/>
      <c r="EP50" s="182"/>
      <c r="EQ50" s="183"/>
      <c r="EU50" s="53" t="s">
        <v>1374</v>
      </c>
      <c r="EV50" s="206"/>
      <c r="EW50" s="206"/>
      <c r="EX50" s="206"/>
      <c r="EY50" s="206"/>
      <c r="EZ50" s="206"/>
      <c r="FA50" s="53" t="s">
        <v>2307</v>
      </c>
      <c r="FB50" s="206"/>
      <c r="FC50" s="206"/>
      <c r="FD50" s="206"/>
      <c r="FE50" s="206"/>
      <c r="FF50" s="206"/>
      <c r="FG50" s="57"/>
      <c r="FK50" s="150" t="s">
        <v>2052</v>
      </c>
      <c r="FL50" s="63"/>
      <c r="FM50" s="63"/>
      <c r="FN50" s="63"/>
      <c r="FO50" s="63"/>
      <c r="FP50" s="63"/>
      <c r="FQ50" s="64" t="s">
        <v>2308</v>
      </c>
      <c r="FR50" s="63"/>
      <c r="FS50" s="63"/>
      <c r="FT50" s="63"/>
      <c r="FU50" s="63"/>
      <c r="FV50" s="63"/>
      <c r="FW50" s="62"/>
      <c r="GQ50" s="187"/>
      <c r="GR50" s="188"/>
      <c r="GS50" s="188"/>
      <c r="GT50" s="188"/>
      <c r="GU50" s="188"/>
      <c r="GV50" s="188"/>
      <c r="GW50" s="187"/>
      <c r="GX50" s="188"/>
      <c r="GY50" s="188"/>
      <c r="GZ50" s="188"/>
      <c r="HA50" s="188"/>
      <c r="HB50" s="188"/>
      <c r="HC50" s="189"/>
      <c r="HG50" s="190" t="s">
        <v>2309</v>
      </c>
      <c r="HH50" s="191"/>
      <c r="HI50" s="191"/>
      <c r="HJ50" s="191"/>
      <c r="HK50" s="191"/>
      <c r="HL50" s="191"/>
      <c r="HM50" s="191"/>
      <c r="HN50" s="192" t="s">
        <v>2310</v>
      </c>
      <c r="HO50" s="191"/>
      <c r="HP50" s="191"/>
      <c r="HQ50" s="191"/>
      <c r="HR50" s="191"/>
      <c r="HS50" s="191"/>
      <c r="HT50" s="191"/>
      <c r="HU50" s="191"/>
      <c r="HV50" s="193"/>
      <c r="HZ50" s="177" t="s">
        <v>2311</v>
      </c>
      <c r="IA50" s="178"/>
      <c r="IB50" s="178"/>
      <c r="IC50" s="178"/>
      <c r="ID50" s="178"/>
      <c r="IE50" s="178"/>
      <c r="IF50" s="178"/>
      <c r="IG50" s="177" t="s">
        <v>2312</v>
      </c>
      <c r="IH50" s="178"/>
      <c r="II50" s="178"/>
      <c r="IJ50" s="178"/>
      <c r="IK50" s="178"/>
      <c r="IL50" s="178"/>
      <c r="IM50" s="178"/>
      <c r="IN50" s="179"/>
      <c r="JI50" s="177" t="s">
        <v>2313</v>
      </c>
      <c r="JJ50" s="178"/>
      <c r="JK50" s="178"/>
      <c r="JL50" s="178"/>
      <c r="JM50" s="178"/>
      <c r="JN50" s="178"/>
      <c r="JO50" s="177" t="s">
        <v>2314</v>
      </c>
      <c r="JP50" s="178"/>
      <c r="JQ50" s="178"/>
      <c r="JR50" s="178"/>
      <c r="JS50" s="178"/>
      <c r="JT50" s="178"/>
      <c r="JU50" s="179"/>
    </row>
    <row r="51" spans="2:281" ht="17.25">
      <c r="B51" s="54" t="s">
        <v>2315</v>
      </c>
      <c r="C51" s="52"/>
      <c r="D51" s="52"/>
      <c r="E51" s="52"/>
      <c r="F51" s="52"/>
      <c r="G51" s="52"/>
      <c r="H51" s="54" t="s">
        <v>2316</v>
      </c>
      <c r="I51" s="52"/>
      <c r="J51" s="52"/>
      <c r="K51" s="52"/>
      <c r="L51" s="52"/>
      <c r="M51" s="52"/>
      <c r="N51" s="51"/>
      <c r="O51" s="52"/>
      <c r="P51" s="52"/>
      <c r="Q51" s="52"/>
      <c r="R51" s="54" t="s">
        <v>2315</v>
      </c>
      <c r="S51" s="52"/>
      <c r="T51" s="52"/>
      <c r="U51" s="52"/>
      <c r="V51" s="52"/>
      <c r="W51" s="52"/>
      <c r="X51" s="54" t="s">
        <v>2317</v>
      </c>
      <c r="Y51" s="52"/>
      <c r="Z51" s="52"/>
      <c r="AA51" s="52"/>
      <c r="AB51" s="52"/>
      <c r="AC51" s="52"/>
      <c r="AD51" s="51"/>
      <c r="AE51" s="52"/>
      <c r="AH51" s="150" t="s">
        <v>1563</v>
      </c>
      <c r="AI51" s="63"/>
      <c r="AJ51" s="63"/>
      <c r="AK51" s="63"/>
      <c r="AL51" s="63"/>
      <c r="AM51" s="63"/>
      <c r="AN51" s="63"/>
      <c r="AO51" s="63"/>
      <c r="AP51" s="63"/>
      <c r="AQ51" s="64" t="s">
        <v>2318</v>
      </c>
      <c r="AR51" s="63"/>
      <c r="AS51" s="63"/>
      <c r="AT51" s="63"/>
      <c r="AU51" s="63"/>
      <c r="AV51" s="63"/>
      <c r="AW51" s="63"/>
      <c r="AX51" s="63"/>
      <c r="AY51" s="62"/>
      <c r="BC51" s="232" t="s">
        <v>2319</v>
      </c>
      <c r="BD51" s="197"/>
      <c r="BE51" s="197"/>
      <c r="BF51" s="197"/>
      <c r="BG51" s="197"/>
      <c r="BH51" s="197"/>
      <c r="BI51" s="232" t="s">
        <v>2320</v>
      </c>
      <c r="BJ51" s="197"/>
      <c r="BK51" s="197"/>
      <c r="BL51" s="197"/>
      <c r="BM51" s="197"/>
      <c r="BN51" s="197"/>
      <c r="BO51" s="198"/>
      <c r="BS51" s="184" t="s">
        <v>2313</v>
      </c>
      <c r="BT51" s="197"/>
      <c r="BU51" s="197"/>
      <c r="BV51" s="197"/>
      <c r="BW51" s="197"/>
      <c r="BX51" s="197"/>
      <c r="BY51" s="184" t="s">
        <v>2314</v>
      </c>
      <c r="BZ51" s="197"/>
      <c r="CA51" s="197"/>
      <c r="CB51" s="197"/>
      <c r="CC51" s="197"/>
      <c r="CD51" s="197"/>
      <c r="CE51" s="198"/>
      <c r="CI51" s="54"/>
      <c r="CJ51" s="52"/>
      <c r="CK51" s="52"/>
      <c r="CL51" s="52"/>
      <c r="CM51" s="52"/>
      <c r="CN51" s="52"/>
      <c r="CO51" s="54"/>
      <c r="CP51" s="52"/>
      <c r="CQ51" s="52"/>
      <c r="CR51" s="52"/>
      <c r="CS51" s="52"/>
      <c r="CT51" s="52"/>
      <c r="CU51" s="51"/>
      <c r="CY51" s="231" t="s">
        <v>2321</v>
      </c>
      <c r="CZ51" s="197"/>
      <c r="DA51" s="197"/>
      <c r="DB51" s="197"/>
      <c r="DC51" s="197"/>
      <c r="DD51" s="197"/>
      <c r="DE51" s="184" t="s">
        <v>2322</v>
      </c>
      <c r="DF51" s="197"/>
      <c r="DG51" s="197"/>
      <c r="DH51" s="197"/>
      <c r="DI51" s="197"/>
      <c r="DJ51" s="197"/>
      <c r="DK51" s="198"/>
      <c r="DO51" t="s">
        <v>1552</v>
      </c>
      <c r="EE51" s="181" t="s">
        <v>2323</v>
      </c>
      <c r="EF51" s="182"/>
      <c r="EG51" s="182"/>
      <c r="EH51" s="182"/>
      <c r="EI51" s="182"/>
      <c r="EJ51" s="182"/>
      <c r="EK51" s="181" t="s">
        <v>2324</v>
      </c>
      <c r="EL51" s="182"/>
      <c r="EM51" s="182"/>
      <c r="EN51" s="182"/>
      <c r="EO51" s="182"/>
      <c r="EP51" s="182"/>
      <c r="EQ51" s="183"/>
      <c r="EU51" s="54" t="s">
        <v>1372</v>
      </c>
      <c r="EV51" s="52"/>
      <c r="EW51" s="52"/>
      <c r="EX51" s="52"/>
      <c r="EY51" s="52"/>
      <c r="EZ51" s="52"/>
      <c r="FA51" s="54" t="s">
        <v>2325</v>
      </c>
      <c r="FB51" s="52"/>
      <c r="FC51" s="52"/>
      <c r="FD51" s="52"/>
      <c r="FE51" s="52"/>
      <c r="FF51" s="52"/>
      <c r="FG51" s="51"/>
      <c r="FK51" s="224" t="s">
        <v>1585</v>
      </c>
      <c r="FL51" s="225"/>
      <c r="FM51" s="225"/>
      <c r="FN51" s="225"/>
      <c r="FO51" s="225"/>
      <c r="FP51" s="225"/>
      <c r="FQ51" s="224" t="s">
        <v>1347</v>
      </c>
      <c r="FR51" s="225"/>
      <c r="FS51" s="225"/>
      <c r="FT51" s="225"/>
      <c r="FU51" s="225"/>
      <c r="FV51" s="225"/>
      <c r="FW51" s="226"/>
      <c r="GQ51" s="208"/>
      <c r="GR51" s="209"/>
      <c r="GS51" s="209"/>
      <c r="GT51" s="209"/>
      <c r="GU51" s="209"/>
      <c r="GV51" s="209"/>
      <c r="GW51" s="208"/>
      <c r="GX51" s="209"/>
      <c r="GY51" s="209"/>
      <c r="GZ51" s="209"/>
      <c r="HA51" s="209"/>
      <c r="HB51" s="209"/>
      <c r="HC51" s="210"/>
      <c r="HG51" s="190" t="s">
        <v>2326</v>
      </c>
      <c r="HH51" s="191"/>
      <c r="HI51" s="191"/>
      <c r="HJ51" s="191"/>
      <c r="HK51" s="191"/>
      <c r="HL51" s="191"/>
      <c r="HM51" s="191"/>
      <c r="HN51" s="192" t="s">
        <v>2327</v>
      </c>
      <c r="HO51" s="191"/>
      <c r="HP51" s="191"/>
      <c r="HQ51" s="191"/>
      <c r="HR51" s="191"/>
      <c r="HS51" s="191"/>
      <c r="HT51" s="191"/>
      <c r="HU51" s="191"/>
      <c r="HV51" s="193"/>
      <c r="HZ51" s="177" t="s">
        <v>2328</v>
      </c>
      <c r="IA51" s="178"/>
      <c r="IB51" s="178"/>
      <c r="IC51" s="178"/>
      <c r="ID51" s="178"/>
      <c r="IE51" s="178"/>
      <c r="IF51" s="178"/>
      <c r="IG51" s="177" t="s">
        <v>2329</v>
      </c>
      <c r="IH51" s="178"/>
      <c r="II51" s="178"/>
      <c r="IJ51" s="178"/>
      <c r="IK51" s="178"/>
      <c r="IL51" s="178"/>
      <c r="IM51" s="178"/>
      <c r="IN51" s="179"/>
      <c r="JI51" s="177" t="s">
        <v>2330</v>
      </c>
      <c r="JJ51" s="178"/>
      <c r="JK51" s="178"/>
      <c r="JL51" s="178"/>
      <c r="JM51" s="178"/>
      <c r="JN51" s="178"/>
      <c r="JO51" s="177" t="s">
        <v>2331</v>
      </c>
      <c r="JP51" s="178"/>
      <c r="JQ51" s="178"/>
      <c r="JR51" s="178"/>
      <c r="JS51" s="178"/>
      <c r="JT51" s="178"/>
      <c r="JU51" s="179"/>
    </row>
    <row r="52" spans="2:281" ht="17.25">
      <c r="B52" s="54" t="s">
        <v>2332</v>
      </c>
      <c r="C52" s="52"/>
      <c r="D52" s="52"/>
      <c r="E52" s="52"/>
      <c r="F52" s="52"/>
      <c r="G52" s="52"/>
      <c r="H52" s="54" t="s">
        <v>2333</v>
      </c>
      <c r="I52" s="52"/>
      <c r="J52" s="52"/>
      <c r="K52" s="52"/>
      <c r="L52" s="52"/>
      <c r="M52" s="52"/>
      <c r="N52" s="51"/>
      <c r="O52" s="52"/>
      <c r="P52" s="52"/>
      <c r="Q52" s="52"/>
      <c r="R52" s="54" t="s">
        <v>2332</v>
      </c>
      <c r="S52" s="52"/>
      <c r="T52" s="52"/>
      <c r="U52" s="52"/>
      <c r="V52" s="52"/>
      <c r="W52" s="52"/>
      <c r="X52" s="54" t="s">
        <v>2333</v>
      </c>
      <c r="Y52" s="52"/>
      <c r="Z52" s="52"/>
      <c r="AA52" s="52"/>
      <c r="AB52" s="52"/>
      <c r="AC52" s="52"/>
      <c r="AD52" s="51"/>
      <c r="AE52" s="52"/>
      <c r="AH52" s="61" t="s">
        <v>1424</v>
      </c>
      <c r="AI52" s="59"/>
      <c r="AJ52" s="59"/>
      <c r="AK52" s="59"/>
      <c r="AL52" s="59"/>
      <c r="AM52" s="59"/>
      <c r="AN52" s="59"/>
      <c r="AO52" s="59"/>
      <c r="AP52" s="59"/>
      <c r="AQ52" s="61" t="s">
        <v>1583</v>
      </c>
      <c r="AR52" s="59"/>
      <c r="AS52" s="59"/>
      <c r="AT52" s="59"/>
      <c r="AU52" s="59"/>
      <c r="AV52" s="59"/>
      <c r="AW52" s="59"/>
      <c r="AX52" s="59"/>
      <c r="AY52" s="58"/>
      <c r="BC52" s="232" t="s">
        <v>2334</v>
      </c>
      <c r="BD52" s="197"/>
      <c r="BE52" s="197"/>
      <c r="BF52" s="197"/>
      <c r="BG52" s="197"/>
      <c r="BH52" s="197"/>
      <c r="BI52" s="232" t="s">
        <v>2335</v>
      </c>
      <c r="BJ52" s="197"/>
      <c r="BK52" s="197"/>
      <c r="BL52" s="197"/>
      <c r="BM52" s="197"/>
      <c r="BN52" s="197"/>
      <c r="BO52" s="198"/>
      <c r="BS52" s="184" t="s">
        <v>2336</v>
      </c>
      <c r="BT52" s="197"/>
      <c r="BU52" s="197"/>
      <c r="BV52" s="197"/>
      <c r="BW52" s="197"/>
      <c r="BX52" s="197"/>
      <c r="BY52" s="184" t="s">
        <v>2331</v>
      </c>
      <c r="BZ52" s="197"/>
      <c r="CA52" s="197"/>
      <c r="CB52" s="197"/>
      <c r="CC52" s="197"/>
      <c r="CD52" s="197"/>
      <c r="CE52" s="198"/>
      <c r="CI52" s="50"/>
      <c r="CJ52" s="49"/>
      <c r="CK52" s="49"/>
      <c r="CL52" s="49"/>
      <c r="CM52" s="49"/>
      <c r="CN52" s="49"/>
      <c r="CO52" s="50"/>
      <c r="CP52" s="49"/>
      <c r="CQ52" s="49"/>
      <c r="CR52" s="49"/>
      <c r="CS52" s="49"/>
      <c r="CT52" s="49"/>
      <c r="CU52" s="48"/>
      <c r="CY52" s="231" t="s">
        <v>2337</v>
      </c>
      <c r="CZ52" s="197"/>
      <c r="DA52" s="197"/>
      <c r="DB52" s="197"/>
      <c r="DC52" s="197"/>
      <c r="DD52" s="197"/>
      <c r="DE52" s="184" t="s">
        <v>2338</v>
      </c>
      <c r="DF52" s="197"/>
      <c r="DG52" s="197"/>
      <c r="DH52" s="197"/>
      <c r="DI52" s="197"/>
      <c r="DJ52" s="197"/>
      <c r="DK52" s="198"/>
      <c r="DO52" s="150" t="s">
        <v>1569</v>
      </c>
      <c r="DP52" s="63"/>
      <c r="DQ52" s="63"/>
      <c r="DR52" s="63"/>
      <c r="DS52" s="63"/>
      <c r="DT52" s="63"/>
      <c r="DU52" s="64" t="s">
        <v>2339</v>
      </c>
      <c r="DV52" s="63"/>
      <c r="DW52" s="63"/>
      <c r="DX52" s="63"/>
      <c r="DY52" s="63"/>
      <c r="DZ52" s="63"/>
      <c r="EA52" s="62"/>
      <c r="EE52" s="181" t="s">
        <v>2340</v>
      </c>
      <c r="EF52" s="182"/>
      <c r="EG52" s="182"/>
      <c r="EH52" s="182"/>
      <c r="EI52" s="182"/>
      <c r="EJ52" s="182"/>
      <c r="EK52" s="181" t="s">
        <v>2341</v>
      </c>
      <c r="EL52" s="182"/>
      <c r="EM52" s="182"/>
      <c r="EN52" s="182"/>
      <c r="EO52" s="182"/>
      <c r="EP52" s="182"/>
      <c r="EQ52" s="183"/>
      <c r="EU52" s="54" t="s">
        <v>2342</v>
      </c>
      <c r="EV52" s="52"/>
      <c r="EW52" s="52"/>
      <c r="EX52" s="52"/>
      <c r="EY52" s="52"/>
      <c r="EZ52" s="52"/>
      <c r="FA52" s="54" t="s">
        <v>2343</v>
      </c>
      <c r="FB52" s="52"/>
      <c r="FC52" s="52"/>
      <c r="FD52" s="52"/>
      <c r="FE52" s="52"/>
      <c r="FF52" s="52"/>
      <c r="FG52" s="51"/>
      <c r="FK52" s="161" t="s">
        <v>1340</v>
      </c>
      <c r="FL52" s="162"/>
      <c r="FM52" s="162"/>
      <c r="FN52" s="162"/>
      <c r="FO52" s="162"/>
      <c r="FP52" s="162"/>
      <c r="FQ52" s="161" t="s">
        <v>2344</v>
      </c>
      <c r="FR52" s="55"/>
      <c r="FS52" s="55"/>
      <c r="FT52" s="55"/>
      <c r="FU52" s="55"/>
      <c r="FV52" s="55"/>
      <c r="FW52" s="205"/>
      <c r="GA52" t="s">
        <v>2345</v>
      </c>
      <c r="GQ52" s="227"/>
      <c r="GR52" s="227"/>
      <c r="GS52" s="227"/>
      <c r="GT52" s="227"/>
      <c r="GU52" s="227"/>
      <c r="GV52" s="227"/>
      <c r="GW52" s="227"/>
      <c r="GX52" s="227"/>
      <c r="GY52" s="227"/>
      <c r="GZ52" s="227"/>
      <c r="HA52" s="227"/>
      <c r="HB52" s="227"/>
      <c r="HC52" s="227"/>
      <c r="HG52" s="190" t="s">
        <v>2346</v>
      </c>
      <c r="HH52" s="191"/>
      <c r="HI52" s="191"/>
      <c r="HJ52" s="191"/>
      <c r="HK52" s="191"/>
      <c r="HL52" s="191"/>
      <c r="HM52" s="191"/>
      <c r="HN52" s="192" t="s">
        <v>2347</v>
      </c>
      <c r="HO52" s="191"/>
      <c r="HP52" s="191"/>
      <c r="HQ52" s="191"/>
      <c r="HR52" s="191"/>
      <c r="HS52" s="191"/>
      <c r="HT52" s="191"/>
      <c r="HU52" s="191"/>
      <c r="HV52" s="193"/>
      <c r="HZ52" s="177" t="s">
        <v>2348</v>
      </c>
      <c r="IA52" s="178"/>
      <c r="IB52" s="178"/>
      <c r="IC52" s="178"/>
      <c r="ID52" s="178"/>
      <c r="IE52" s="178"/>
      <c r="IF52" s="178"/>
      <c r="IG52" s="177" t="s">
        <v>2349</v>
      </c>
      <c r="IH52" s="178"/>
      <c r="II52" s="178"/>
      <c r="IJ52" s="178"/>
      <c r="IK52" s="178"/>
      <c r="IL52" s="178"/>
      <c r="IM52" s="178"/>
      <c r="IN52" s="179"/>
      <c r="IR52" s="211" t="s">
        <v>2350</v>
      </c>
      <c r="IS52" s="211"/>
      <c r="IT52" s="211"/>
      <c r="IU52" s="211"/>
      <c r="IV52" s="211"/>
      <c r="IW52" s="211"/>
      <c r="IX52" s="211"/>
      <c r="IY52" s="211"/>
      <c r="IZ52" s="211"/>
      <c r="JA52" s="211"/>
      <c r="JB52" s="211"/>
      <c r="JC52" s="211"/>
      <c r="JD52" s="211"/>
      <c r="JI52" s="177" t="s">
        <v>2351</v>
      </c>
      <c r="JJ52" s="178"/>
      <c r="JK52" s="178"/>
      <c r="JL52" s="178"/>
      <c r="JM52" s="178"/>
      <c r="JN52" s="178"/>
      <c r="JO52" s="177" t="s">
        <v>2352</v>
      </c>
      <c r="JP52" s="178"/>
      <c r="JQ52" s="178"/>
      <c r="JR52" s="178"/>
      <c r="JS52" s="178"/>
      <c r="JT52" s="178"/>
      <c r="JU52" s="179"/>
    </row>
    <row r="53" spans="2:281" ht="17.25">
      <c r="B53" s="54" t="s">
        <v>2353</v>
      </c>
      <c r="C53" s="52"/>
      <c r="D53" s="52"/>
      <c r="E53" s="52"/>
      <c r="F53" s="52"/>
      <c r="G53" s="52"/>
      <c r="H53" s="54" t="s">
        <v>2354</v>
      </c>
      <c r="I53" s="52"/>
      <c r="J53" s="52"/>
      <c r="K53" s="52"/>
      <c r="L53" s="52"/>
      <c r="M53" s="52"/>
      <c r="N53" s="51"/>
      <c r="O53" s="52"/>
      <c r="P53" s="52"/>
      <c r="Q53" s="52"/>
      <c r="R53" s="54" t="s">
        <v>2353</v>
      </c>
      <c r="S53" s="52"/>
      <c r="T53" s="52"/>
      <c r="U53" s="52"/>
      <c r="V53" s="52"/>
      <c r="W53" s="52"/>
      <c r="X53" s="54" t="s">
        <v>2354</v>
      </c>
      <c r="Y53" s="52"/>
      <c r="Z53" s="52"/>
      <c r="AA53" s="52"/>
      <c r="AB53" s="52"/>
      <c r="AC53" s="52"/>
      <c r="AD53" s="51"/>
      <c r="AE53" s="52"/>
      <c r="AH53" s="61" t="s">
        <v>1423</v>
      </c>
      <c r="AI53" s="59"/>
      <c r="AJ53" s="59"/>
      <c r="AK53" s="59"/>
      <c r="AL53" s="59"/>
      <c r="AM53" s="59"/>
      <c r="AN53" s="59"/>
      <c r="AO53" s="59"/>
      <c r="AP53" s="59"/>
      <c r="AQ53" s="61" t="s">
        <v>1422</v>
      </c>
      <c r="AR53" s="59"/>
      <c r="AS53" s="59"/>
      <c r="AT53" s="59"/>
      <c r="AU53" s="59"/>
      <c r="AV53" s="59"/>
      <c r="AW53" s="59"/>
      <c r="AX53" s="59"/>
      <c r="AY53" s="58"/>
      <c r="BC53" s="232" t="s">
        <v>2355</v>
      </c>
      <c r="BD53" s="197"/>
      <c r="BE53" s="197"/>
      <c r="BF53" s="197"/>
      <c r="BG53" s="197"/>
      <c r="BH53" s="197"/>
      <c r="BI53" s="232" t="s">
        <v>2356</v>
      </c>
      <c r="BJ53" s="197"/>
      <c r="BK53" s="197"/>
      <c r="BL53" s="197"/>
      <c r="BM53" s="197"/>
      <c r="BN53" s="197"/>
      <c r="BO53" s="198"/>
      <c r="BS53" s="184" t="s">
        <v>2357</v>
      </c>
      <c r="BT53" s="197"/>
      <c r="BU53" s="197"/>
      <c r="BV53" s="197"/>
      <c r="BW53" s="197"/>
      <c r="BX53" s="197"/>
      <c r="BY53" s="184" t="s">
        <v>2352</v>
      </c>
      <c r="BZ53" s="197"/>
      <c r="CA53" s="197"/>
      <c r="CB53" s="197"/>
      <c r="CC53" s="197"/>
      <c r="CD53" s="197"/>
      <c r="CE53" s="198"/>
      <c r="CY53" s="231" t="s">
        <v>2358</v>
      </c>
      <c r="CZ53" s="197"/>
      <c r="DA53" s="197"/>
      <c r="DB53" s="197"/>
      <c r="DC53" s="197"/>
      <c r="DD53" s="197"/>
      <c r="DE53" s="184" t="s">
        <v>2359</v>
      </c>
      <c r="DF53" s="197"/>
      <c r="DG53" s="197"/>
      <c r="DH53" s="197"/>
      <c r="DI53" s="197"/>
      <c r="DJ53" s="197"/>
      <c r="DK53" s="198"/>
      <c r="DO53" s="61" t="s">
        <v>1424</v>
      </c>
      <c r="DP53" s="59"/>
      <c r="DQ53" s="59"/>
      <c r="DR53" s="59"/>
      <c r="DS53" s="59"/>
      <c r="DT53" s="59"/>
      <c r="DU53" s="61" t="s">
        <v>1583</v>
      </c>
      <c r="DV53" s="59"/>
      <c r="DW53" s="59"/>
      <c r="DX53" s="59"/>
      <c r="DY53" s="59"/>
      <c r="DZ53" s="59"/>
      <c r="EA53" s="58"/>
      <c r="EE53" s="181" t="s">
        <v>2360</v>
      </c>
      <c r="EF53" s="182"/>
      <c r="EG53" s="182"/>
      <c r="EH53" s="182"/>
      <c r="EI53" s="182"/>
      <c r="EJ53" s="182"/>
      <c r="EK53" s="181" t="s">
        <v>2361</v>
      </c>
      <c r="EL53" s="182"/>
      <c r="EM53" s="182"/>
      <c r="EN53" s="182"/>
      <c r="EO53" s="182"/>
      <c r="EP53" s="182"/>
      <c r="EQ53" s="183"/>
      <c r="EU53" s="54" t="s">
        <v>1334</v>
      </c>
      <c r="EV53" s="52"/>
      <c r="EW53" s="52"/>
      <c r="EX53" s="52"/>
      <c r="EY53" s="52"/>
      <c r="EZ53" s="52"/>
      <c r="FA53" s="54" t="s">
        <v>1702</v>
      </c>
      <c r="FB53" s="52"/>
      <c r="FC53" s="52"/>
      <c r="FD53" s="52"/>
      <c r="FE53" s="52"/>
      <c r="FF53" s="52"/>
      <c r="FG53" s="51"/>
      <c r="FK53" s="54" t="s">
        <v>1416</v>
      </c>
      <c r="FL53" s="52"/>
      <c r="FM53" s="52"/>
      <c r="FN53" s="52"/>
      <c r="FO53" s="52"/>
      <c r="FP53" s="52"/>
      <c r="FQ53" s="54" t="s">
        <v>2362</v>
      </c>
      <c r="FR53" s="52"/>
      <c r="FS53" s="52"/>
      <c r="FT53" s="52"/>
      <c r="FU53" s="52"/>
      <c r="FV53" s="52"/>
      <c r="FW53" s="51"/>
      <c r="GA53" s="150" t="s">
        <v>2363</v>
      </c>
      <c r="GB53" s="63"/>
      <c r="GC53" s="63"/>
      <c r="GD53" s="63"/>
      <c r="GE53" s="63"/>
      <c r="GF53" s="63"/>
      <c r="GG53" s="64" t="s">
        <v>2364</v>
      </c>
      <c r="GH53" s="63"/>
      <c r="GI53" s="63"/>
      <c r="GJ53" s="63"/>
      <c r="GK53" s="63"/>
      <c r="GL53" s="63"/>
      <c r="GM53" s="62"/>
      <c r="GQ53" s="227"/>
      <c r="GR53" s="227"/>
      <c r="GS53" s="227"/>
      <c r="GT53" s="227"/>
      <c r="GU53" s="227"/>
      <c r="GV53" s="227"/>
      <c r="GW53" s="227"/>
      <c r="GX53" s="227"/>
      <c r="GY53" s="227"/>
      <c r="GZ53" s="227"/>
      <c r="HA53" s="227"/>
      <c r="HB53" s="227"/>
      <c r="HC53" s="227"/>
      <c r="HG53" s="190" t="s">
        <v>2365</v>
      </c>
      <c r="HH53" s="191"/>
      <c r="HI53" s="191"/>
      <c r="HJ53" s="191"/>
      <c r="HK53" s="191"/>
      <c r="HL53" s="191"/>
      <c r="HM53" s="191"/>
      <c r="HN53" s="192" t="s">
        <v>2366</v>
      </c>
      <c r="HO53" s="191"/>
      <c r="HP53" s="191"/>
      <c r="HQ53" s="191"/>
      <c r="HR53" s="191"/>
      <c r="HS53" s="191"/>
      <c r="HT53" s="191"/>
      <c r="HU53" s="191"/>
      <c r="HV53" s="193"/>
      <c r="HZ53" s="177" t="s">
        <v>2367</v>
      </c>
      <c r="IA53" s="178"/>
      <c r="IB53" s="178"/>
      <c r="IC53" s="178"/>
      <c r="ID53" s="178"/>
      <c r="IE53" s="178"/>
      <c r="IF53" s="178"/>
      <c r="IG53" s="177" t="s">
        <v>2368</v>
      </c>
      <c r="IH53" s="178"/>
      <c r="II53" s="178"/>
      <c r="IJ53" s="178"/>
      <c r="IK53" s="178"/>
      <c r="IL53" s="178"/>
      <c r="IM53" s="178"/>
      <c r="IN53" s="179"/>
      <c r="IR53" s="212" t="s">
        <v>1561</v>
      </c>
      <c r="IS53" s="213"/>
      <c r="IT53" s="213"/>
      <c r="IU53" s="213"/>
      <c r="IV53" s="213"/>
      <c r="IW53" s="213"/>
      <c r="IX53" s="212" t="s">
        <v>2369</v>
      </c>
      <c r="IY53" s="213"/>
      <c r="IZ53" s="213"/>
      <c r="JA53" s="213"/>
      <c r="JB53" s="213"/>
      <c r="JC53" s="213"/>
      <c r="JD53" s="214"/>
      <c r="JI53" s="177" t="s">
        <v>2370</v>
      </c>
      <c r="JJ53" s="178"/>
      <c r="JK53" s="178"/>
      <c r="JL53" s="178"/>
      <c r="JM53" s="178"/>
      <c r="JN53" s="178"/>
      <c r="JO53" s="177" t="s">
        <v>2371</v>
      </c>
      <c r="JP53" s="178"/>
      <c r="JQ53" s="178"/>
      <c r="JR53" s="178"/>
      <c r="JS53" s="178"/>
      <c r="JT53" s="178"/>
      <c r="JU53" s="179"/>
    </row>
    <row r="54" spans="2:281" ht="17.25">
      <c r="B54" s="54" t="s">
        <v>2372</v>
      </c>
      <c r="C54" s="52"/>
      <c r="D54" s="52"/>
      <c r="E54" s="52"/>
      <c r="F54" s="52"/>
      <c r="G54" s="52"/>
      <c r="H54" s="54" t="s">
        <v>2373</v>
      </c>
      <c r="I54" s="52"/>
      <c r="J54" s="52"/>
      <c r="K54" s="52"/>
      <c r="L54" s="52"/>
      <c r="M54" s="52"/>
      <c r="N54" s="51"/>
      <c r="O54" s="52"/>
      <c r="P54" s="52"/>
      <c r="Q54" s="52"/>
      <c r="R54" s="54" t="s">
        <v>2372</v>
      </c>
      <c r="S54" s="52"/>
      <c r="T54" s="52"/>
      <c r="U54" s="52"/>
      <c r="V54" s="52"/>
      <c r="W54" s="52"/>
      <c r="X54" s="54" t="s">
        <v>2374</v>
      </c>
      <c r="Y54" s="52"/>
      <c r="Z54" s="52"/>
      <c r="AA54" s="52"/>
      <c r="AB54" s="52"/>
      <c r="AC54" s="52"/>
      <c r="AD54" s="51"/>
      <c r="AE54" s="52"/>
      <c r="AH54" s="61" t="s">
        <v>1419</v>
      </c>
      <c r="AI54" s="59"/>
      <c r="AJ54" s="59"/>
      <c r="AK54" s="59"/>
      <c r="AL54" s="59"/>
      <c r="AM54" s="59"/>
      <c r="AN54" s="59"/>
      <c r="AO54" s="59"/>
      <c r="AP54" s="59"/>
      <c r="AQ54" s="61" t="s">
        <v>2375</v>
      </c>
      <c r="AR54" s="59"/>
      <c r="AS54" s="59"/>
      <c r="AT54" s="59"/>
      <c r="AU54" s="59"/>
      <c r="AV54" s="59"/>
      <c r="AW54" s="59"/>
      <c r="AX54" s="59"/>
      <c r="AY54" s="58"/>
      <c r="BC54" s="232" t="s">
        <v>2376</v>
      </c>
      <c r="BD54" s="197"/>
      <c r="BE54" s="197"/>
      <c r="BF54" s="197"/>
      <c r="BG54" s="197"/>
      <c r="BH54" s="197"/>
      <c r="BI54" s="232" t="s">
        <v>2377</v>
      </c>
      <c r="BJ54" s="197"/>
      <c r="BK54" s="197"/>
      <c r="BL54" s="197"/>
      <c r="BM54" s="197"/>
      <c r="BN54" s="197"/>
      <c r="BO54" s="198"/>
      <c r="BS54" s="184" t="s">
        <v>2378</v>
      </c>
      <c r="BT54" s="112"/>
      <c r="BU54" s="112"/>
      <c r="BV54" s="112"/>
      <c r="BW54" s="112"/>
      <c r="BX54" s="112"/>
      <c r="BY54" s="184" t="s">
        <v>2371</v>
      </c>
      <c r="BZ54" s="112"/>
      <c r="CA54" s="112"/>
      <c r="CB54" s="112"/>
      <c r="CC54" s="112"/>
      <c r="CD54" s="112"/>
      <c r="CE54" s="185"/>
      <c r="CY54" s="231" t="s">
        <v>2379</v>
      </c>
      <c r="CZ54" s="112"/>
      <c r="DA54" s="112"/>
      <c r="DB54" s="112"/>
      <c r="DC54" s="112"/>
      <c r="DD54" s="112"/>
      <c r="DE54" s="184" t="s">
        <v>2371</v>
      </c>
      <c r="DF54" s="112"/>
      <c r="DG54" s="112"/>
      <c r="DH54" s="112"/>
      <c r="DI54" s="112"/>
      <c r="DJ54" s="112"/>
      <c r="DK54" s="185"/>
      <c r="DO54" s="61" t="s">
        <v>1423</v>
      </c>
      <c r="DP54" s="59"/>
      <c r="DQ54" s="59"/>
      <c r="DR54" s="59"/>
      <c r="DS54" s="59"/>
      <c r="DT54" s="59"/>
      <c r="DU54" s="61" t="s">
        <v>1422</v>
      </c>
      <c r="DV54" s="59"/>
      <c r="DW54" s="59"/>
      <c r="DX54" s="59"/>
      <c r="DY54" s="59"/>
      <c r="DZ54" s="59"/>
      <c r="EA54" s="58"/>
      <c r="EE54" s="181" t="s">
        <v>2380</v>
      </c>
      <c r="EF54" s="182"/>
      <c r="EG54" s="182"/>
      <c r="EH54" s="182"/>
      <c r="EI54" s="182"/>
      <c r="EJ54" s="182"/>
      <c r="EK54" s="181" t="s">
        <v>2381</v>
      </c>
      <c r="EL54" s="182"/>
      <c r="EM54" s="182"/>
      <c r="EN54" s="182"/>
      <c r="EO54" s="182"/>
      <c r="EP54" s="182"/>
      <c r="EQ54" s="183"/>
      <c r="EU54" s="54" t="s">
        <v>1360</v>
      </c>
      <c r="EV54" s="52"/>
      <c r="EW54" s="52"/>
      <c r="EX54" s="52"/>
      <c r="EY54" s="52"/>
      <c r="EZ54" s="52"/>
      <c r="FA54" s="54" t="s">
        <v>2382</v>
      </c>
      <c r="FB54" s="52"/>
      <c r="FC54" s="52"/>
      <c r="FD54" s="52"/>
      <c r="FE54" s="52"/>
      <c r="FF54" s="52"/>
      <c r="FG54" s="51"/>
      <c r="FK54" s="61" t="s">
        <v>1423</v>
      </c>
      <c r="FL54" s="59"/>
      <c r="FM54" s="59"/>
      <c r="FN54" s="59"/>
      <c r="FO54" s="59"/>
      <c r="FP54" s="59"/>
      <c r="FQ54" s="61" t="s">
        <v>1422</v>
      </c>
      <c r="FR54" s="59"/>
      <c r="FS54" s="59"/>
      <c r="FT54" s="59"/>
      <c r="FU54" s="59"/>
      <c r="FV54" s="59"/>
      <c r="FW54" s="58"/>
      <c r="GA54" s="161" t="s">
        <v>1585</v>
      </c>
      <c r="GB54" s="162"/>
      <c r="GC54" s="162"/>
      <c r="GD54" s="162"/>
      <c r="GE54" s="162"/>
      <c r="GF54" s="162"/>
      <c r="GG54" s="161" t="s">
        <v>2383</v>
      </c>
      <c r="GH54" s="162"/>
      <c r="GI54" s="162"/>
      <c r="GJ54" s="162"/>
      <c r="GK54" s="162"/>
      <c r="GL54" s="162"/>
      <c r="GM54" s="163"/>
      <c r="GQ54" s="215" t="s">
        <v>2171</v>
      </c>
      <c r="GR54" s="152"/>
      <c r="GS54" s="152"/>
      <c r="GT54" s="152"/>
      <c r="GU54" s="152"/>
      <c r="GV54" s="152"/>
      <c r="GW54" s="151" t="s">
        <v>2384</v>
      </c>
      <c r="GX54" s="152"/>
      <c r="GY54" s="152"/>
      <c r="GZ54" s="152"/>
      <c r="HA54" s="152"/>
      <c r="HB54" s="152"/>
      <c r="HC54" s="153"/>
      <c r="HG54" s="187" t="s">
        <v>2385</v>
      </c>
      <c r="HH54" s="188"/>
      <c r="HI54" s="188"/>
      <c r="HJ54" s="188"/>
      <c r="HK54" s="188"/>
      <c r="HL54" s="188"/>
      <c r="HM54" s="188"/>
      <c r="HN54" s="192" t="s">
        <v>2386</v>
      </c>
      <c r="HO54" s="188"/>
      <c r="HP54" s="188"/>
      <c r="HQ54" s="188"/>
      <c r="HR54" s="188"/>
      <c r="HS54" s="188"/>
      <c r="HT54" s="188"/>
      <c r="HU54" s="188"/>
      <c r="HV54" s="189"/>
      <c r="HZ54" s="177" t="s">
        <v>2387</v>
      </c>
      <c r="IA54" s="178"/>
      <c r="IB54" s="178"/>
      <c r="IC54" s="178"/>
      <c r="ID54" s="178"/>
      <c r="IE54" s="178"/>
      <c r="IF54" s="178"/>
      <c r="IG54" s="177" t="s">
        <v>2388</v>
      </c>
      <c r="IH54" s="178"/>
      <c r="II54" s="178"/>
      <c r="IJ54" s="178"/>
      <c r="IK54" s="178"/>
      <c r="IL54" s="178"/>
      <c r="IM54" s="178"/>
      <c r="IN54" s="179"/>
      <c r="IR54" s="216" t="s">
        <v>1424</v>
      </c>
      <c r="IS54" s="217"/>
      <c r="IT54" s="217"/>
      <c r="IU54" s="217"/>
      <c r="IV54" s="217"/>
      <c r="IW54" s="217"/>
      <c r="IX54" s="216" t="s">
        <v>1339</v>
      </c>
      <c r="IY54" s="217"/>
      <c r="IZ54" s="217"/>
      <c r="JA54" s="217"/>
      <c r="JB54" s="217"/>
      <c r="JC54" s="217"/>
      <c r="JD54" s="218"/>
      <c r="JI54" s="177" t="s">
        <v>2389</v>
      </c>
      <c r="JJ54" s="178"/>
      <c r="JK54" s="178"/>
      <c r="JL54" s="178"/>
      <c r="JM54" s="178"/>
      <c r="JN54" s="178"/>
      <c r="JO54" s="177" t="s">
        <v>2390</v>
      </c>
      <c r="JP54" s="178"/>
      <c r="JQ54" s="178"/>
      <c r="JR54" s="178"/>
      <c r="JS54" s="178"/>
      <c r="JT54" s="178"/>
      <c r="JU54" s="179"/>
    </row>
    <row r="55" spans="2:281">
      <c r="B55" s="54" t="s">
        <v>2391</v>
      </c>
      <c r="C55" s="52"/>
      <c r="D55" s="52"/>
      <c r="E55" s="52"/>
      <c r="F55" s="52"/>
      <c r="G55" s="52"/>
      <c r="H55" s="54" t="s">
        <v>2392</v>
      </c>
      <c r="I55" s="52"/>
      <c r="J55" s="52"/>
      <c r="K55" s="52"/>
      <c r="L55" s="52"/>
      <c r="M55" s="52"/>
      <c r="N55" s="51"/>
      <c r="O55" s="52"/>
      <c r="P55" s="52"/>
      <c r="Q55" s="52"/>
      <c r="R55" s="54" t="s">
        <v>2391</v>
      </c>
      <c r="S55" s="52"/>
      <c r="T55" s="52"/>
      <c r="U55" s="52"/>
      <c r="V55" s="52"/>
      <c r="W55" s="52"/>
      <c r="X55" s="54" t="s">
        <v>2392</v>
      </c>
      <c r="Y55" s="52"/>
      <c r="Z55" s="52"/>
      <c r="AA55" s="52"/>
      <c r="AB55" s="52"/>
      <c r="AC55" s="52"/>
      <c r="AD55" s="51"/>
      <c r="AE55" s="52"/>
      <c r="AH55" s="233" t="s">
        <v>2393</v>
      </c>
      <c r="AI55" s="234"/>
      <c r="AJ55" s="234"/>
      <c r="AK55" s="234"/>
      <c r="AL55" s="234"/>
      <c r="AM55" s="234"/>
      <c r="AN55" s="234"/>
      <c r="AO55" s="234"/>
      <c r="AP55" s="234"/>
      <c r="AQ55" s="233" t="s">
        <v>2394</v>
      </c>
      <c r="AR55" s="234"/>
      <c r="AS55" s="234"/>
      <c r="AT55" s="234"/>
      <c r="AU55" s="234"/>
      <c r="AV55" s="234"/>
      <c r="AW55" s="234"/>
      <c r="AX55" s="234"/>
      <c r="AY55" s="235"/>
      <c r="BC55" s="232" t="s">
        <v>2395</v>
      </c>
      <c r="BD55" s="197"/>
      <c r="BE55" s="197"/>
      <c r="BF55" s="197"/>
      <c r="BG55" s="197"/>
      <c r="BH55" s="197"/>
      <c r="BI55" s="232" t="s">
        <v>2396</v>
      </c>
      <c r="BJ55" s="197"/>
      <c r="BK55" s="197"/>
      <c r="BL55" s="197"/>
      <c r="BM55" s="197"/>
      <c r="BN55" s="197"/>
      <c r="BO55" s="198"/>
      <c r="BS55" s="184" t="s">
        <v>2397</v>
      </c>
      <c r="BT55" s="112"/>
      <c r="BU55" s="112"/>
      <c r="BV55" s="112"/>
      <c r="BW55" s="112"/>
      <c r="BX55" s="112"/>
      <c r="BY55" s="184" t="s">
        <v>2390</v>
      </c>
      <c r="BZ55" s="112"/>
      <c r="CA55" s="112"/>
      <c r="CB55" s="112"/>
      <c r="CC55" s="112"/>
      <c r="CD55" s="112"/>
      <c r="CE55" s="185"/>
      <c r="CI55" t="s">
        <v>2398</v>
      </c>
      <c r="CY55" s="231" t="s">
        <v>2399</v>
      </c>
      <c r="CZ55" s="112"/>
      <c r="DA55" s="112"/>
      <c r="DB55" s="112"/>
      <c r="DC55" s="112"/>
      <c r="DD55" s="112"/>
      <c r="DE55" s="184" t="s">
        <v>2390</v>
      </c>
      <c r="DF55" s="112"/>
      <c r="DG55" s="112"/>
      <c r="DH55" s="112"/>
      <c r="DI55" s="112"/>
      <c r="DJ55" s="112"/>
      <c r="DK55" s="185"/>
      <c r="DO55" s="61" t="s">
        <v>1419</v>
      </c>
      <c r="DP55" s="59"/>
      <c r="DQ55" s="59"/>
      <c r="DR55" s="59"/>
      <c r="DS55" s="59"/>
      <c r="DT55" s="59"/>
      <c r="DU55" s="61" t="s">
        <v>2375</v>
      </c>
      <c r="DV55" s="59"/>
      <c r="DW55" s="59"/>
      <c r="DX55" s="59"/>
      <c r="DY55" s="59"/>
      <c r="DZ55" s="59"/>
      <c r="EA55" s="58"/>
      <c r="EE55" s="181" t="s">
        <v>2400</v>
      </c>
      <c r="EF55" s="182"/>
      <c r="EG55" s="182"/>
      <c r="EH55" s="182"/>
      <c r="EI55" s="182"/>
      <c r="EJ55" s="182"/>
      <c r="EK55" s="181" t="s">
        <v>2401</v>
      </c>
      <c r="EL55" s="182"/>
      <c r="EM55" s="182"/>
      <c r="EN55" s="182"/>
      <c r="EO55" s="182"/>
      <c r="EP55" s="182"/>
      <c r="EQ55" s="183"/>
      <c r="EU55" s="50"/>
      <c r="EV55" s="49"/>
      <c r="EW55" s="49"/>
      <c r="EX55" s="49"/>
      <c r="EY55" s="49"/>
      <c r="EZ55" s="49"/>
      <c r="FA55" s="50"/>
      <c r="FB55" s="49"/>
      <c r="FC55" s="49"/>
      <c r="FD55" s="49"/>
      <c r="FE55" s="49"/>
      <c r="FF55" s="49"/>
      <c r="FG55" s="48"/>
      <c r="FK55" s="61" t="s">
        <v>1419</v>
      </c>
      <c r="FL55" s="59"/>
      <c r="FM55" s="59"/>
      <c r="FN55" s="59"/>
      <c r="FO55" s="59"/>
      <c r="FP55" s="59"/>
      <c r="FQ55" s="61" t="s">
        <v>2375</v>
      </c>
      <c r="FR55" s="59"/>
      <c r="FS55" s="59"/>
      <c r="FT55" s="59"/>
      <c r="FU55" s="59"/>
      <c r="FV55" s="59"/>
      <c r="FW55" s="58"/>
      <c r="GA55" s="219" t="s">
        <v>1346</v>
      </c>
      <c r="GB55" s="55"/>
      <c r="GC55" s="55"/>
      <c r="GD55" s="55"/>
      <c r="GE55" s="55"/>
      <c r="GF55" s="55"/>
      <c r="GG55" s="219" t="s">
        <v>2402</v>
      </c>
      <c r="GH55" s="55"/>
      <c r="GI55" s="55"/>
      <c r="GJ55" s="55"/>
      <c r="GK55" s="55"/>
      <c r="GL55" s="55"/>
      <c r="GM55" s="205"/>
      <c r="GQ55" s="164" t="s">
        <v>1346</v>
      </c>
      <c r="GR55" s="165"/>
      <c r="GS55" s="165"/>
      <c r="GT55" s="165"/>
      <c r="GU55" s="165"/>
      <c r="GV55" s="165"/>
      <c r="GW55" s="164" t="s">
        <v>2402</v>
      </c>
      <c r="GX55" s="165"/>
      <c r="GY55" s="165"/>
      <c r="GZ55" s="165"/>
      <c r="HA55" s="165"/>
      <c r="HB55" s="165"/>
      <c r="HC55" s="166"/>
      <c r="HG55" s="187" t="s">
        <v>2403</v>
      </c>
      <c r="HH55" s="188"/>
      <c r="HI55" s="188"/>
      <c r="HJ55" s="188"/>
      <c r="HK55" s="188"/>
      <c r="HL55" s="188"/>
      <c r="HM55" s="188"/>
      <c r="HN55" s="192" t="s">
        <v>2404</v>
      </c>
      <c r="HO55" s="188"/>
      <c r="HP55" s="188"/>
      <c r="HQ55" s="188"/>
      <c r="HR55" s="188"/>
      <c r="HS55" s="188"/>
      <c r="HT55" s="188"/>
      <c r="HU55" s="188"/>
      <c r="HV55" s="189"/>
      <c r="HZ55" s="177" t="s">
        <v>2405</v>
      </c>
      <c r="IA55" s="178"/>
      <c r="IB55" s="178"/>
      <c r="IC55" s="178"/>
      <c r="ID55" s="178"/>
      <c r="IE55" s="178"/>
      <c r="IF55" s="178"/>
      <c r="IG55" s="177" t="s">
        <v>2406</v>
      </c>
      <c r="IH55" s="178"/>
      <c r="II55" s="178"/>
      <c r="IJ55" s="178"/>
      <c r="IK55" s="178"/>
      <c r="IL55" s="178"/>
      <c r="IM55" s="178"/>
      <c r="IN55" s="179"/>
      <c r="IR55" s="216" t="s">
        <v>1423</v>
      </c>
      <c r="IS55" s="217"/>
      <c r="IT55" s="217"/>
      <c r="IU55" s="217"/>
      <c r="IV55" s="217"/>
      <c r="IW55" s="217"/>
      <c r="IX55" s="216" t="s">
        <v>1422</v>
      </c>
      <c r="IY55" s="217"/>
      <c r="IZ55" s="217"/>
      <c r="JA55" s="217"/>
      <c r="JB55" s="217"/>
      <c r="JC55" s="217"/>
      <c r="JD55" s="218"/>
      <c r="JI55" s="177" t="s">
        <v>2407</v>
      </c>
      <c r="JJ55" s="178"/>
      <c r="JK55" s="178"/>
      <c r="JL55" s="178"/>
      <c r="JM55" s="178"/>
      <c r="JN55" s="178"/>
      <c r="JO55" s="177" t="s">
        <v>2408</v>
      </c>
      <c r="JP55" s="178"/>
      <c r="JQ55" s="178"/>
      <c r="JR55" s="178"/>
      <c r="JS55" s="178"/>
      <c r="JT55" s="178"/>
      <c r="JU55" s="179"/>
    </row>
    <row r="56" spans="2:281" ht="17.25">
      <c r="B56" s="54" t="s">
        <v>2409</v>
      </c>
      <c r="C56" s="52"/>
      <c r="D56" s="52"/>
      <c r="E56" s="52"/>
      <c r="F56" s="52"/>
      <c r="G56" s="52"/>
      <c r="H56" s="54" t="s">
        <v>2410</v>
      </c>
      <c r="I56" s="52"/>
      <c r="J56" s="52"/>
      <c r="K56" s="52"/>
      <c r="L56" s="52"/>
      <c r="M56" s="52"/>
      <c r="N56" s="51"/>
      <c r="O56" s="52"/>
      <c r="P56" s="52"/>
      <c r="Q56" s="52"/>
      <c r="R56" s="54" t="s">
        <v>2409</v>
      </c>
      <c r="S56" s="52"/>
      <c r="T56" s="52"/>
      <c r="U56" s="52"/>
      <c r="V56" s="52"/>
      <c r="W56" s="52"/>
      <c r="X56" s="54" t="s">
        <v>2410</v>
      </c>
      <c r="Y56" s="52"/>
      <c r="Z56" s="52"/>
      <c r="AA56" s="52"/>
      <c r="AB56" s="52"/>
      <c r="AC56" s="52"/>
      <c r="AD56" s="51"/>
      <c r="AE56" s="52"/>
      <c r="AH56" s="233" t="s">
        <v>2411</v>
      </c>
      <c r="AI56" s="234"/>
      <c r="AJ56" s="234"/>
      <c r="AK56" s="234"/>
      <c r="AL56" s="234"/>
      <c r="AM56" s="234"/>
      <c r="AN56" s="234"/>
      <c r="AO56" s="234"/>
      <c r="AP56" s="234"/>
      <c r="AQ56" s="233" t="s">
        <v>2412</v>
      </c>
      <c r="AR56" s="234"/>
      <c r="AS56" s="234"/>
      <c r="AT56" s="234"/>
      <c r="AU56" s="234"/>
      <c r="AV56" s="234"/>
      <c r="AW56" s="234"/>
      <c r="AX56" s="234"/>
      <c r="AY56" s="235"/>
      <c r="BC56" s="232" t="s">
        <v>2413</v>
      </c>
      <c r="BD56" s="197"/>
      <c r="BE56" s="197"/>
      <c r="BF56" s="197"/>
      <c r="BG56" s="197"/>
      <c r="BH56" s="197"/>
      <c r="BI56" s="232" t="s">
        <v>2414</v>
      </c>
      <c r="BJ56" s="197"/>
      <c r="BK56" s="197"/>
      <c r="BL56" s="197"/>
      <c r="BM56" s="197"/>
      <c r="BN56" s="197"/>
      <c r="BO56" s="198"/>
      <c r="BS56" s="184" t="s">
        <v>2407</v>
      </c>
      <c r="BT56" s="112"/>
      <c r="BU56" s="112"/>
      <c r="BV56" s="112"/>
      <c r="BW56" s="112"/>
      <c r="BX56" s="112"/>
      <c r="BY56" s="184" t="s">
        <v>2408</v>
      </c>
      <c r="BZ56" s="112"/>
      <c r="CA56" s="112"/>
      <c r="CB56" s="112"/>
      <c r="CC56" s="112"/>
      <c r="CD56" s="112"/>
      <c r="CE56" s="185"/>
      <c r="CI56" s="150" t="s">
        <v>1563</v>
      </c>
      <c r="CJ56" s="63"/>
      <c r="CK56" s="63"/>
      <c r="CL56" s="63"/>
      <c r="CM56" s="63"/>
      <c r="CN56" s="63"/>
      <c r="CO56" s="64" t="s">
        <v>2415</v>
      </c>
      <c r="CP56" s="63"/>
      <c r="CQ56" s="63"/>
      <c r="CR56" s="63"/>
      <c r="CS56" s="63"/>
      <c r="CT56" s="63"/>
      <c r="CU56" s="62"/>
      <c r="CY56" s="231" t="s">
        <v>2416</v>
      </c>
      <c r="CZ56" s="112"/>
      <c r="DA56" s="112"/>
      <c r="DB56" s="112"/>
      <c r="DC56" s="112"/>
      <c r="DD56" s="112"/>
      <c r="DE56" s="184" t="s">
        <v>2408</v>
      </c>
      <c r="DF56" s="112"/>
      <c r="DG56" s="112"/>
      <c r="DH56" s="112"/>
      <c r="DI56" s="112"/>
      <c r="DJ56" s="112"/>
      <c r="DK56" s="185"/>
      <c r="DO56" s="181" t="s">
        <v>2417</v>
      </c>
      <c r="DP56" s="182"/>
      <c r="DQ56" s="182"/>
      <c r="DR56" s="182"/>
      <c r="DS56" s="182"/>
      <c r="DT56" s="182"/>
      <c r="DU56" s="181" t="s">
        <v>2418</v>
      </c>
      <c r="DV56" s="182"/>
      <c r="DW56" s="182"/>
      <c r="DX56" s="182"/>
      <c r="DY56" s="182"/>
      <c r="DZ56" s="182"/>
      <c r="EA56" s="183"/>
      <c r="EE56" s="181" t="s">
        <v>2419</v>
      </c>
      <c r="EF56" s="182"/>
      <c r="EG56" s="182"/>
      <c r="EH56" s="182"/>
      <c r="EI56" s="182"/>
      <c r="EJ56" s="182"/>
      <c r="EK56" s="181" t="s">
        <v>2420</v>
      </c>
      <c r="EL56" s="182"/>
      <c r="EM56" s="182"/>
      <c r="EN56" s="182"/>
      <c r="EO56" s="182"/>
      <c r="EP56" s="182"/>
      <c r="EQ56" s="183"/>
      <c r="FK56" s="161" t="s">
        <v>1346</v>
      </c>
      <c r="FL56" s="162"/>
      <c r="FM56" s="162"/>
      <c r="FN56" s="162"/>
      <c r="FO56" s="162"/>
      <c r="FP56" s="162"/>
      <c r="FQ56" s="161" t="s">
        <v>2402</v>
      </c>
      <c r="FR56" s="55"/>
      <c r="FS56" s="55"/>
      <c r="FT56" s="55"/>
      <c r="FU56" s="55"/>
      <c r="FV56" s="55"/>
      <c r="FW56" s="205"/>
      <c r="GA56" s="219" t="s">
        <v>1591</v>
      </c>
      <c r="GB56" s="55"/>
      <c r="GC56" s="55"/>
      <c r="GD56" s="55"/>
      <c r="GE56" s="55"/>
      <c r="GF56" s="55"/>
      <c r="GG56" s="219" t="s">
        <v>2252</v>
      </c>
      <c r="GH56" s="55"/>
      <c r="GI56" s="55"/>
      <c r="GJ56" s="55"/>
      <c r="GK56" s="55"/>
      <c r="GL56" s="55"/>
      <c r="GM56" s="205"/>
      <c r="GQ56" s="164" t="s">
        <v>2212</v>
      </c>
      <c r="GR56" s="165"/>
      <c r="GS56" s="165"/>
      <c r="GT56" s="165"/>
      <c r="GU56" s="165"/>
      <c r="GV56" s="165"/>
      <c r="GW56" s="164" t="s">
        <v>1654</v>
      </c>
      <c r="GX56" s="165"/>
      <c r="GY56" s="165"/>
      <c r="GZ56" s="165"/>
      <c r="HA56" s="165"/>
      <c r="HB56" s="165"/>
      <c r="HC56" s="166"/>
      <c r="HG56" s="187" t="s">
        <v>2421</v>
      </c>
      <c r="HH56" s="188"/>
      <c r="HI56" s="188"/>
      <c r="HJ56" s="188"/>
      <c r="HK56" s="188"/>
      <c r="HL56" s="188"/>
      <c r="HM56" s="188"/>
      <c r="HN56" s="192" t="s">
        <v>2422</v>
      </c>
      <c r="HO56" s="188"/>
      <c r="HP56" s="188"/>
      <c r="HQ56" s="188"/>
      <c r="HR56" s="188"/>
      <c r="HS56" s="188"/>
      <c r="HT56" s="188"/>
      <c r="HU56" s="188"/>
      <c r="HV56" s="189"/>
      <c r="HZ56" s="177" t="s">
        <v>2423</v>
      </c>
      <c r="IA56" s="178"/>
      <c r="IB56" s="178"/>
      <c r="IC56" s="178"/>
      <c r="ID56" s="178"/>
      <c r="IE56" s="178"/>
      <c r="IF56" s="178"/>
      <c r="IG56" s="177" t="s">
        <v>2424</v>
      </c>
      <c r="IH56" s="178"/>
      <c r="II56" s="178"/>
      <c r="IJ56" s="178"/>
      <c r="IK56" s="178"/>
      <c r="IL56" s="178"/>
      <c r="IM56" s="178"/>
      <c r="IN56" s="179"/>
      <c r="IR56" s="216" t="s">
        <v>1419</v>
      </c>
      <c r="IS56" s="217"/>
      <c r="IT56" s="217"/>
      <c r="IU56" s="217"/>
      <c r="IV56" s="217"/>
      <c r="IW56" s="217"/>
      <c r="IX56" s="216" t="s">
        <v>1257</v>
      </c>
      <c r="IY56" s="217"/>
      <c r="IZ56" s="217"/>
      <c r="JA56" s="217"/>
      <c r="JB56" s="217"/>
      <c r="JC56" s="217"/>
      <c r="JD56" s="218"/>
      <c r="JI56" s="177" t="s">
        <v>2425</v>
      </c>
      <c r="JJ56" s="178"/>
      <c r="JK56" s="178"/>
      <c r="JL56" s="178"/>
      <c r="JM56" s="178"/>
      <c r="JN56" s="178"/>
      <c r="JO56" s="177" t="s">
        <v>2426</v>
      </c>
      <c r="JP56" s="178"/>
      <c r="JQ56" s="178"/>
      <c r="JR56" s="178"/>
      <c r="JS56" s="178"/>
      <c r="JT56" s="178"/>
      <c r="JU56" s="179"/>
    </row>
    <row r="57" spans="2:281">
      <c r="B57" s="54" t="s">
        <v>2427</v>
      </c>
      <c r="C57" s="52"/>
      <c r="D57" s="52"/>
      <c r="E57" s="52"/>
      <c r="F57" s="52"/>
      <c r="G57" s="52"/>
      <c r="H57" s="54" t="s">
        <v>2428</v>
      </c>
      <c r="I57" s="52"/>
      <c r="J57" s="52"/>
      <c r="K57" s="52"/>
      <c r="L57" s="52"/>
      <c r="M57" s="52"/>
      <c r="N57" s="51"/>
      <c r="O57" s="52"/>
      <c r="P57" s="52"/>
      <c r="Q57" s="52"/>
      <c r="R57" s="54" t="s">
        <v>2427</v>
      </c>
      <c r="S57" s="52"/>
      <c r="T57" s="52"/>
      <c r="U57" s="52"/>
      <c r="V57" s="52"/>
      <c r="W57" s="52"/>
      <c r="X57" s="54" t="s">
        <v>2428</v>
      </c>
      <c r="Y57" s="52"/>
      <c r="Z57" s="52"/>
      <c r="AA57" s="52"/>
      <c r="AB57" s="52"/>
      <c r="AC57" s="52"/>
      <c r="AD57" s="51"/>
      <c r="AE57" s="52"/>
      <c r="AH57" s="233" t="s">
        <v>2429</v>
      </c>
      <c r="AI57" s="234"/>
      <c r="AJ57" s="234"/>
      <c r="AK57" s="234"/>
      <c r="AL57" s="234"/>
      <c r="AM57" s="234"/>
      <c r="AN57" s="234"/>
      <c r="AO57" s="234"/>
      <c r="AP57" s="234"/>
      <c r="AQ57" s="233" t="s">
        <v>2430</v>
      </c>
      <c r="AR57" s="234"/>
      <c r="AS57" s="234"/>
      <c r="AT57" s="234"/>
      <c r="AU57" s="234"/>
      <c r="AV57" s="234"/>
      <c r="AW57" s="234"/>
      <c r="AX57" s="234"/>
      <c r="AY57" s="235"/>
      <c r="BC57" s="236" t="s">
        <v>2431</v>
      </c>
      <c r="BD57" s="237"/>
      <c r="BE57" s="237"/>
      <c r="BF57" s="237"/>
      <c r="BG57" s="237"/>
      <c r="BH57" s="237"/>
      <c r="BI57" s="236" t="s">
        <v>2432</v>
      </c>
      <c r="BJ57" s="237"/>
      <c r="BK57" s="237"/>
      <c r="BL57" s="237"/>
      <c r="BM57" s="237"/>
      <c r="BN57" s="237"/>
      <c r="BO57" s="238"/>
      <c r="BS57" s="184" t="s">
        <v>2425</v>
      </c>
      <c r="BT57" s="197"/>
      <c r="BU57" s="197"/>
      <c r="BV57" s="197"/>
      <c r="BW57" s="197"/>
      <c r="BX57" s="197"/>
      <c r="BY57" s="184" t="s">
        <v>2426</v>
      </c>
      <c r="BZ57" s="197"/>
      <c r="CA57" s="197"/>
      <c r="CB57" s="197"/>
      <c r="CC57" s="197"/>
      <c r="CD57" s="197"/>
      <c r="CE57" s="198"/>
      <c r="CI57" s="61" t="s">
        <v>1424</v>
      </c>
      <c r="CJ57" s="59"/>
      <c r="CK57" s="59"/>
      <c r="CL57" s="59"/>
      <c r="CM57" s="59"/>
      <c r="CN57" s="59"/>
      <c r="CO57" s="61" t="s">
        <v>1583</v>
      </c>
      <c r="CP57" s="59"/>
      <c r="CQ57" s="59"/>
      <c r="CR57" s="59"/>
      <c r="CS57" s="59"/>
      <c r="CT57" s="59"/>
      <c r="CU57" s="58"/>
      <c r="CY57" s="231" t="s">
        <v>2433</v>
      </c>
      <c r="CZ57" s="197"/>
      <c r="DA57" s="197"/>
      <c r="DB57" s="197"/>
      <c r="DC57" s="197"/>
      <c r="DD57" s="197"/>
      <c r="DE57" s="184" t="s">
        <v>2426</v>
      </c>
      <c r="DF57" s="197"/>
      <c r="DG57" s="197"/>
      <c r="DH57" s="197"/>
      <c r="DI57" s="197"/>
      <c r="DJ57" s="197"/>
      <c r="DK57" s="198"/>
      <c r="DO57" s="54" t="s">
        <v>1625</v>
      </c>
      <c r="DP57" s="52"/>
      <c r="DQ57" s="52"/>
      <c r="DR57" s="52"/>
      <c r="DS57" s="52"/>
      <c r="DT57" s="52"/>
      <c r="DU57" s="54" t="s">
        <v>2434</v>
      </c>
      <c r="DV57" s="52"/>
      <c r="DW57" s="52"/>
      <c r="DX57" s="52"/>
      <c r="DY57" s="52"/>
      <c r="DZ57" s="52"/>
      <c r="EA57" s="51"/>
      <c r="EE57" s="181" t="s">
        <v>2435</v>
      </c>
      <c r="EF57" s="182"/>
      <c r="EG57" s="182"/>
      <c r="EH57" s="182"/>
      <c r="EI57" s="182"/>
      <c r="EJ57" s="182"/>
      <c r="EK57" s="181" t="s">
        <v>2436</v>
      </c>
      <c r="EL57" s="182"/>
      <c r="EM57" s="182"/>
      <c r="EN57" s="182"/>
      <c r="EO57" s="182"/>
      <c r="EP57" s="182"/>
      <c r="EQ57" s="183"/>
      <c r="FK57" s="161" t="s">
        <v>1591</v>
      </c>
      <c r="FL57" s="162"/>
      <c r="FM57" s="162"/>
      <c r="FN57" s="162"/>
      <c r="FO57" s="162"/>
      <c r="FP57" s="162"/>
      <c r="FQ57" s="161" t="s">
        <v>2252</v>
      </c>
      <c r="FR57" s="55"/>
      <c r="FS57" s="55"/>
      <c r="FT57" s="55"/>
      <c r="FU57" s="55"/>
      <c r="FV57" s="55"/>
      <c r="FW57" s="205"/>
      <c r="GA57" s="61" t="s">
        <v>1421</v>
      </c>
      <c r="GB57" s="59"/>
      <c r="GC57" s="59"/>
      <c r="GD57" s="59"/>
      <c r="GE57" s="59"/>
      <c r="GF57" s="59"/>
      <c r="GG57" s="61" t="s">
        <v>2144</v>
      </c>
      <c r="GH57" s="59"/>
      <c r="GI57" s="59"/>
      <c r="GJ57" s="59"/>
      <c r="GK57" s="59"/>
      <c r="GL57" s="59"/>
      <c r="GM57" s="58"/>
      <c r="GQ57" s="164" t="s">
        <v>2437</v>
      </c>
      <c r="GR57" s="165"/>
      <c r="GS57" s="165"/>
      <c r="GT57" s="165"/>
      <c r="GU57" s="165"/>
      <c r="GV57" s="165"/>
      <c r="GW57" s="164" t="s">
        <v>1680</v>
      </c>
      <c r="GX57" s="165"/>
      <c r="GY57" s="165"/>
      <c r="GZ57" s="165"/>
      <c r="HA57" s="165"/>
      <c r="HB57" s="165"/>
      <c r="HC57" s="166"/>
      <c r="HG57" s="187" t="s">
        <v>2438</v>
      </c>
      <c r="HH57" s="188"/>
      <c r="HI57" s="188"/>
      <c r="HJ57" s="188"/>
      <c r="HK57" s="188"/>
      <c r="HL57" s="188"/>
      <c r="HM57" s="188"/>
      <c r="HN57" s="192" t="s">
        <v>2439</v>
      </c>
      <c r="HO57" s="188"/>
      <c r="HP57" s="188"/>
      <c r="HQ57" s="188"/>
      <c r="HR57" s="188"/>
      <c r="HS57" s="188"/>
      <c r="HT57" s="188"/>
      <c r="HU57" s="188"/>
      <c r="HV57" s="189"/>
      <c r="HZ57" s="177" t="s">
        <v>2440</v>
      </c>
      <c r="IA57" s="178"/>
      <c r="IB57" s="178"/>
      <c r="IC57" s="178"/>
      <c r="ID57" s="178"/>
      <c r="IE57" s="178"/>
      <c r="IF57" s="178"/>
      <c r="IG57" s="177" t="s">
        <v>2441</v>
      </c>
      <c r="IH57" s="178"/>
      <c r="II57" s="178"/>
      <c r="IJ57" s="178"/>
      <c r="IK57" s="178"/>
      <c r="IL57" s="178"/>
      <c r="IM57" s="178"/>
      <c r="IN57" s="179"/>
      <c r="IR57" s="221" t="s">
        <v>2442</v>
      </c>
      <c r="IS57" s="222"/>
      <c r="IT57" s="222"/>
      <c r="IU57" s="222"/>
      <c r="IV57" s="222"/>
      <c r="IW57" s="222"/>
      <c r="IX57" s="221" t="s">
        <v>2443</v>
      </c>
      <c r="IY57" s="222"/>
      <c r="IZ57" s="222"/>
      <c r="JA57" s="222"/>
      <c r="JB57" s="222"/>
      <c r="JC57" s="222"/>
      <c r="JD57" s="223"/>
      <c r="JI57" s="177" t="s">
        <v>2444</v>
      </c>
      <c r="JJ57" s="178"/>
      <c r="JK57" s="178"/>
      <c r="JL57" s="178"/>
      <c r="JM57" s="178"/>
      <c r="JN57" s="178"/>
      <c r="JO57" s="177" t="s">
        <v>2445</v>
      </c>
      <c r="JP57" s="178"/>
      <c r="JQ57" s="178"/>
      <c r="JR57" s="178"/>
      <c r="JS57" s="178"/>
      <c r="JT57" s="178"/>
      <c r="JU57" s="179"/>
    </row>
    <row r="58" spans="2:281">
      <c r="B58" s="232" t="s">
        <v>2446</v>
      </c>
      <c r="C58" s="197"/>
      <c r="D58" s="197"/>
      <c r="E58" s="197"/>
      <c r="F58" s="197"/>
      <c r="G58" s="197"/>
      <c r="H58" s="232" t="s">
        <v>2447</v>
      </c>
      <c r="I58" s="197"/>
      <c r="J58" s="197"/>
      <c r="K58" s="197"/>
      <c r="L58" s="197"/>
      <c r="M58" s="197"/>
      <c r="N58" s="198"/>
      <c r="O58" s="197"/>
      <c r="P58" s="197"/>
      <c r="Q58" s="197"/>
      <c r="R58" s="232" t="s">
        <v>2446</v>
      </c>
      <c r="S58" s="197"/>
      <c r="T58" s="197"/>
      <c r="U58" s="197"/>
      <c r="V58" s="197"/>
      <c r="W58" s="197"/>
      <c r="X58" s="232" t="s">
        <v>2447</v>
      </c>
      <c r="Y58" s="197"/>
      <c r="Z58" s="197"/>
      <c r="AA58" s="197"/>
      <c r="AB58" s="197"/>
      <c r="AC58" s="197"/>
      <c r="AD58" s="198"/>
      <c r="AE58" s="197"/>
      <c r="AH58" s="233" t="s">
        <v>2448</v>
      </c>
      <c r="AI58" s="234"/>
      <c r="AJ58" s="234"/>
      <c r="AK58" s="234"/>
      <c r="AL58" s="234"/>
      <c r="AM58" s="234"/>
      <c r="AN58" s="234"/>
      <c r="AO58" s="234"/>
      <c r="AP58" s="234"/>
      <c r="AQ58" s="233" t="s">
        <v>2449</v>
      </c>
      <c r="AR58" s="234"/>
      <c r="AS58" s="234"/>
      <c r="AT58" s="234"/>
      <c r="AU58" s="234"/>
      <c r="AV58" s="234"/>
      <c r="AW58" s="234"/>
      <c r="AX58" s="234"/>
      <c r="AY58" s="235"/>
      <c r="BC58" s="236" t="s">
        <v>2450</v>
      </c>
      <c r="BD58" s="237"/>
      <c r="BE58" s="237"/>
      <c r="BF58" s="237"/>
      <c r="BG58" s="237"/>
      <c r="BH58" s="237"/>
      <c r="BI58" s="236" t="s">
        <v>2451</v>
      </c>
      <c r="BJ58" s="237"/>
      <c r="BK58" s="237"/>
      <c r="BL58" s="237"/>
      <c r="BM58" s="237"/>
      <c r="BN58" s="237"/>
      <c r="BO58" s="238"/>
      <c r="BS58" s="184" t="s">
        <v>2452</v>
      </c>
      <c r="BT58" s="197"/>
      <c r="BU58" s="197"/>
      <c r="BV58" s="197"/>
      <c r="BW58" s="197"/>
      <c r="BX58" s="197"/>
      <c r="BY58" s="184" t="s">
        <v>2445</v>
      </c>
      <c r="BZ58" s="197"/>
      <c r="CA58" s="197"/>
      <c r="CB58" s="197"/>
      <c r="CC58" s="197"/>
      <c r="CD58" s="197"/>
      <c r="CE58" s="198"/>
      <c r="CI58" s="61" t="s">
        <v>1423</v>
      </c>
      <c r="CJ58" s="59"/>
      <c r="CK58" s="59"/>
      <c r="CL58" s="59"/>
      <c r="CM58" s="59"/>
      <c r="CN58" s="59"/>
      <c r="CO58" s="61" t="s">
        <v>1422</v>
      </c>
      <c r="CP58" s="59"/>
      <c r="CQ58" s="59"/>
      <c r="CR58" s="59"/>
      <c r="CS58" s="59"/>
      <c r="CT58" s="59"/>
      <c r="CU58" s="58"/>
      <c r="CY58" s="231" t="s">
        <v>2453</v>
      </c>
      <c r="CZ58" s="197"/>
      <c r="DA58" s="197"/>
      <c r="DB58" s="197"/>
      <c r="DC58" s="197"/>
      <c r="DD58" s="197"/>
      <c r="DE58" s="184" t="s">
        <v>2445</v>
      </c>
      <c r="DF58" s="197"/>
      <c r="DG58" s="197"/>
      <c r="DH58" s="197"/>
      <c r="DI58" s="197"/>
      <c r="DJ58" s="197"/>
      <c r="DK58" s="198"/>
      <c r="DO58" s="54" t="s">
        <v>1646</v>
      </c>
      <c r="DP58" s="52"/>
      <c r="DQ58" s="52"/>
      <c r="DR58" s="52"/>
      <c r="DS58" s="52"/>
      <c r="DT58" s="52"/>
      <c r="DU58" s="54" t="s">
        <v>1647</v>
      </c>
      <c r="DV58" s="52"/>
      <c r="DW58" s="52"/>
      <c r="DX58" s="52"/>
      <c r="DY58" s="52"/>
      <c r="DZ58" s="52"/>
      <c r="EA58" s="51"/>
      <c r="EE58" s="181" t="s">
        <v>2454</v>
      </c>
      <c r="EF58" s="182"/>
      <c r="EG58" s="182"/>
      <c r="EH58" s="182"/>
      <c r="EI58" s="182"/>
      <c r="EJ58" s="182"/>
      <c r="EK58" s="181" t="s">
        <v>2455</v>
      </c>
      <c r="EL58" s="182"/>
      <c r="EM58" s="182"/>
      <c r="EN58" s="182"/>
      <c r="EO58" s="182"/>
      <c r="EP58" s="182"/>
      <c r="EQ58" s="183"/>
      <c r="FK58" s="60" t="s">
        <v>1421</v>
      </c>
      <c r="FL58" s="59"/>
      <c r="FM58" s="59"/>
      <c r="FN58" s="59"/>
      <c r="FO58" s="59"/>
      <c r="FP58" s="59"/>
      <c r="FQ58" s="60" t="s">
        <v>2456</v>
      </c>
      <c r="FR58" s="52"/>
      <c r="FS58" s="55"/>
      <c r="FT58" s="55"/>
      <c r="FU58" s="55"/>
      <c r="FV58" s="55"/>
      <c r="FW58" s="205"/>
      <c r="GA58" s="56" t="s">
        <v>2457</v>
      </c>
      <c r="GB58" s="55"/>
      <c r="GC58" s="55"/>
      <c r="GD58" s="55"/>
      <c r="GE58" s="55"/>
      <c r="GF58" s="55"/>
      <c r="GG58" s="56" t="s">
        <v>2458</v>
      </c>
      <c r="GH58" s="55"/>
      <c r="GI58" s="55"/>
      <c r="GJ58" s="55"/>
      <c r="GK58" s="55"/>
      <c r="GL58" s="55"/>
      <c r="GM58" s="205"/>
      <c r="GQ58" s="164" t="s">
        <v>1591</v>
      </c>
      <c r="GR58" s="188"/>
      <c r="GS58" s="188"/>
      <c r="GT58" s="188"/>
      <c r="GU58" s="188"/>
      <c r="GV58" s="188"/>
      <c r="GW58" s="164" t="s">
        <v>2252</v>
      </c>
      <c r="GX58" s="188"/>
      <c r="GY58" s="188"/>
      <c r="GZ58" s="188"/>
      <c r="HA58" s="188"/>
      <c r="HB58" s="188"/>
      <c r="HC58" s="189"/>
      <c r="HG58" s="187" t="s">
        <v>2459</v>
      </c>
      <c r="HH58" s="188"/>
      <c r="HI58" s="188"/>
      <c r="HJ58" s="188"/>
      <c r="HK58" s="188"/>
      <c r="HL58" s="188"/>
      <c r="HM58" s="188"/>
      <c r="HN58" s="192" t="s">
        <v>2460</v>
      </c>
      <c r="HO58" s="188"/>
      <c r="HP58" s="188"/>
      <c r="HQ58" s="188"/>
      <c r="HR58" s="188"/>
      <c r="HS58" s="188"/>
      <c r="HT58" s="188"/>
      <c r="HU58" s="188"/>
      <c r="HV58" s="189"/>
      <c r="HZ58" s="177" t="s">
        <v>2461</v>
      </c>
      <c r="IA58" s="178"/>
      <c r="IB58" s="178"/>
      <c r="IC58" s="178"/>
      <c r="ID58" s="178"/>
      <c r="IE58" s="178"/>
      <c r="IF58" s="178"/>
      <c r="IG58" s="177" t="s">
        <v>2462</v>
      </c>
      <c r="IH58" s="178"/>
      <c r="II58" s="178"/>
      <c r="IJ58" s="178"/>
      <c r="IK58" s="178"/>
      <c r="IL58" s="178"/>
      <c r="IM58" s="178"/>
      <c r="IN58" s="179"/>
      <c r="IR58" s="221" t="s">
        <v>2463</v>
      </c>
      <c r="IS58" s="222"/>
      <c r="IT58" s="222"/>
      <c r="IU58" s="222"/>
      <c r="IV58" s="222"/>
      <c r="IW58" s="222"/>
      <c r="IX58" s="221" t="s">
        <v>2464</v>
      </c>
      <c r="IY58" s="222"/>
      <c r="IZ58" s="222"/>
      <c r="JA58" s="222"/>
      <c r="JB58" s="222"/>
      <c r="JC58" s="222"/>
      <c r="JD58" s="223"/>
      <c r="JI58" s="177" t="s">
        <v>2465</v>
      </c>
      <c r="JJ58" s="178"/>
      <c r="JK58" s="178"/>
      <c r="JL58" s="178"/>
      <c r="JM58" s="178"/>
      <c r="JN58" s="178"/>
      <c r="JO58" s="177" t="s">
        <v>2466</v>
      </c>
      <c r="JP58" s="178"/>
      <c r="JQ58" s="178"/>
      <c r="JR58" s="178"/>
      <c r="JS58" s="178"/>
      <c r="JT58" s="178"/>
      <c r="JU58" s="179"/>
    </row>
    <row r="59" spans="2:281">
      <c r="B59" s="54" t="s">
        <v>2467</v>
      </c>
      <c r="C59" s="52"/>
      <c r="D59" s="52"/>
      <c r="E59" s="52"/>
      <c r="F59" s="52"/>
      <c r="G59" s="52"/>
      <c r="H59" s="54" t="s">
        <v>2468</v>
      </c>
      <c r="I59" s="52"/>
      <c r="J59" s="52"/>
      <c r="K59" s="52"/>
      <c r="L59" s="52"/>
      <c r="M59" s="52"/>
      <c r="N59" s="51"/>
      <c r="O59" s="52"/>
      <c r="P59" s="52"/>
      <c r="Q59" s="52"/>
      <c r="R59" s="54" t="s">
        <v>2467</v>
      </c>
      <c r="S59" s="52"/>
      <c r="T59" s="52"/>
      <c r="U59" s="52"/>
      <c r="V59" s="52"/>
      <c r="W59" s="52"/>
      <c r="X59" s="54" t="s">
        <v>2468</v>
      </c>
      <c r="Y59" s="52"/>
      <c r="Z59" s="52"/>
      <c r="AA59" s="52"/>
      <c r="AB59" s="52"/>
      <c r="AC59" s="52"/>
      <c r="AD59" s="51"/>
      <c r="AE59" s="52"/>
      <c r="AH59" s="233"/>
      <c r="AI59" s="234"/>
      <c r="AJ59" s="234"/>
      <c r="AK59" s="234"/>
      <c r="AL59" s="234"/>
      <c r="AM59" s="234"/>
      <c r="AN59" s="234"/>
      <c r="AO59" s="234"/>
      <c r="AP59" s="234"/>
      <c r="AQ59" s="233"/>
      <c r="AR59" s="234"/>
      <c r="AS59" s="234"/>
      <c r="AT59" s="234"/>
      <c r="AU59" s="234"/>
      <c r="AV59" s="234"/>
      <c r="AW59" s="234"/>
      <c r="AX59" s="234"/>
      <c r="AY59" s="235"/>
      <c r="BC59" s="236" t="s">
        <v>2469</v>
      </c>
      <c r="BD59" s="237"/>
      <c r="BE59" s="237"/>
      <c r="BF59" s="237"/>
      <c r="BG59" s="237"/>
      <c r="BH59" s="237"/>
      <c r="BI59" s="236" t="s">
        <v>2470</v>
      </c>
      <c r="BJ59" s="237"/>
      <c r="BK59" s="237"/>
      <c r="BL59" s="237"/>
      <c r="BM59" s="237"/>
      <c r="BN59" s="237"/>
      <c r="BO59" s="238"/>
      <c r="BS59" s="184" t="s">
        <v>2471</v>
      </c>
      <c r="BT59" s="197"/>
      <c r="BU59" s="197"/>
      <c r="BV59" s="197"/>
      <c r="BW59" s="197"/>
      <c r="BX59" s="197"/>
      <c r="BY59" s="184" t="s">
        <v>2466</v>
      </c>
      <c r="BZ59" s="197"/>
      <c r="CA59" s="197"/>
      <c r="CB59" s="197"/>
      <c r="CC59" s="197"/>
      <c r="CD59" s="197"/>
      <c r="CE59" s="198"/>
      <c r="CI59" s="61" t="s">
        <v>1419</v>
      </c>
      <c r="CJ59" s="59"/>
      <c r="CK59" s="59"/>
      <c r="CL59" s="59"/>
      <c r="CM59" s="59"/>
      <c r="CN59" s="59"/>
      <c r="CO59" s="61" t="s">
        <v>2472</v>
      </c>
      <c r="CP59" s="59"/>
      <c r="CQ59" s="59"/>
      <c r="CR59" s="59"/>
      <c r="CS59" s="59"/>
      <c r="CT59" s="59"/>
      <c r="CU59" s="58"/>
      <c r="CY59" s="231" t="s">
        <v>2473</v>
      </c>
      <c r="CZ59" s="197"/>
      <c r="DA59" s="197"/>
      <c r="DB59" s="197"/>
      <c r="DC59" s="197"/>
      <c r="DD59" s="197"/>
      <c r="DE59" s="184" t="s">
        <v>2466</v>
      </c>
      <c r="DF59" s="197"/>
      <c r="DG59" s="197"/>
      <c r="DH59" s="197"/>
      <c r="DI59" s="197"/>
      <c r="DJ59" s="197"/>
      <c r="DK59" s="198"/>
      <c r="DO59" s="54" t="s">
        <v>1672</v>
      </c>
      <c r="DP59" s="52"/>
      <c r="DQ59" s="52"/>
      <c r="DR59" s="52"/>
      <c r="DS59" s="52"/>
      <c r="DT59" s="52"/>
      <c r="DU59" s="54" t="s">
        <v>1673</v>
      </c>
      <c r="DV59" s="52"/>
      <c r="DW59" s="52"/>
      <c r="DX59" s="52"/>
      <c r="DY59" s="52"/>
      <c r="DZ59" s="52"/>
      <c r="EA59" s="51"/>
      <c r="EE59" s="181" t="s">
        <v>2474</v>
      </c>
      <c r="EF59" s="182"/>
      <c r="EG59" s="182"/>
      <c r="EH59" s="182"/>
      <c r="EI59" s="182"/>
      <c r="EJ59" s="182"/>
      <c r="EK59" s="181" t="s">
        <v>2475</v>
      </c>
      <c r="EL59" s="182"/>
      <c r="EM59" s="182"/>
      <c r="EN59" s="182"/>
      <c r="EO59" s="182"/>
      <c r="EP59" s="182"/>
      <c r="EQ59" s="183"/>
      <c r="FK59" s="60" t="s">
        <v>1627</v>
      </c>
      <c r="FL59" s="59"/>
      <c r="FM59" s="59"/>
      <c r="FN59" s="59"/>
      <c r="FO59" s="59"/>
      <c r="FP59" s="59"/>
      <c r="FQ59" s="60" t="s">
        <v>2476</v>
      </c>
      <c r="FR59" s="52"/>
      <c r="FS59" s="52"/>
      <c r="FT59" s="52"/>
      <c r="FU59" s="52"/>
      <c r="FV59" s="52"/>
      <c r="FW59" s="51"/>
      <c r="GA59" s="56" t="s">
        <v>1338</v>
      </c>
      <c r="GB59" s="55"/>
      <c r="GC59" s="55"/>
      <c r="GD59" s="55"/>
      <c r="GE59" s="55"/>
      <c r="GF59" s="55"/>
      <c r="GG59" s="56" t="s">
        <v>2477</v>
      </c>
      <c r="GH59" s="55"/>
      <c r="GI59" s="55"/>
      <c r="GJ59" s="55"/>
      <c r="GK59" s="55"/>
      <c r="GL59" s="55"/>
      <c r="GM59" s="205"/>
      <c r="GQ59" s="187" t="s">
        <v>2031</v>
      </c>
      <c r="GR59" s="188"/>
      <c r="GS59" s="188"/>
      <c r="GT59" s="188"/>
      <c r="GU59" s="188"/>
      <c r="GV59" s="188"/>
      <c r="GW59" s="187" t="s">
        <v>2478</v>
      </c>
      <c r="GX59" s="188"/>
      <c r="GY59" s="188"/>
      <c r="GZ59" s="188"/>
      <c r="HA59" s="188"/>
      <c r="HB59" s="188"/>
      <c r="HC59" s="189"/>
      <c r="HG59" s="187" t="s">
        <v>2479</v>
      </c>
      <c r="HH59" s="188"/>
      <c r="HI59" s="188"/>
      <c r="HJ59" s="188"/>
      <c r="HK59" s="188"/>
      <c r="HL59" s="188"/>
      <c r="HM59" s="188"/>
      <c r="HN59" s="192" t="s">
        <v>2480</v>
      </c>
      <c r="HO59" s="188"/>
      <c r="HP59" s="188"/>
      <c r="HQ59" s="188"/>
      <c r="HR59" s="188"/>
      <c r="HS59" s="188"/>
      <c r="HT59" s="188"/>
      <c r="HU59" s="188"/>
      <c r="HV59" s="189"/>
      <c r="HZ59" s="177" t="s">
        <v>2481</v>
      </c>
      <c r="IA59" s="178"/>
      <c r="IB59" s="178"/>
      <c r="IC59" s="178"/>
      <c r="ID59" s="178"/>
      <c r="IE59" s="178"/>
      <c r="IF59" s="178"/>
      <c r="IG59" s="177" t="s">
        <v>2482</v>
      </c>
      <c r="IH59" s="178"/>
      <c r="II59" s="178"/>
      <c r="IJ59" s="178"/>
      <c r="IK59" s="178"/>
      <c r="IL59" s="178"/>
      <c r="IM59" s="178"/>
      <c r="IN59" s="179"/>
      <c r="IR59" s="221" t="s">
        <v>2483</v>
      </c>
      <c r="IS59" s="222"/>
      <c r="IT59" s="222"/>
      <c r="IU59" s="222"/>
      <c r="IV59" s="222"/>
      <c r="IW59" s="222"/>
      <c r="IX59" s="221" t="s">
        <v>2484</v>
      </c>
      <c r="IY59" s="222"/>
      <c r="IZ59" s="222"/>
      <c r="JA59" s="222"/>
      <c r="JB59" s="222"/>
      <c r="JC59" s="222"/>
      <c r="JD59" s="223"/>
      <c r="JI59" s="177" t="s">
        <v>2485</v>
      </c>
      <c r="JJ59" s="178"/>
      <c r="JK59" s="178"/>
      <c r="JL59" s="178"/>
      <c r="JM59" s="178"/>
      <c r="JN59" s="178"/>
      <c r="JO59" s="177" t="s">
        <v>2486</v>
      </c>
      <c r="JP59" s="178"/>
      <c r="JQ59" s="178"/>
      <c r="JR59" s="178"/>
      <c r="JS59" s="178"/>
      <c r="JT59" s="178"/>
      <c r="JU59" s="179"/>
    </row>
    <row r="60" spans="2:281">
      <c r="B60" s="54" t="s">
        <v>2487</v>
      </c>
      <c r="C60" s="52"/>
      <c r="D60" s="52"/>
      <c r="E60" s="52"/>
      <c r="F60" s="52"/>
      <c r="G60" s="52"/>
      <c r="H60" s="54" t="s">
        <v>2488</v>
      </c>
      <c r="I60" s="52"/>
      <c r="J60" s="52"/>
      <c r="K60" s="52"/>
      <c r="L60" s="52"/>
      <c r="M60" s="52"/>
      <c r="N60" s="51"/>
      <c r="O60" s="52"/>
      <c r="P60" s="52"/>
      <c r="Q60" s="52"/>
      <c r="R60" s="54" t="s">
        <v>2487</v>
      </c>
      <c r="S60" s="52"/>
      <c r="T60" s="52"/>
      <c r="U60" s="52"/>
      <c r="V60" s="52"/>
      <c r="W60" s="52"/>
      <c r="X60" s="54" t="s">
        <v>2488</v>
      </c>
      <c r="Y60" s="52"/>
      <c r="Z60" s="52"/>
      <c r="AA60" s="52"/>
      <c r="AB60" s="52"/>
      <c r="AC60" s="52"/>
      <c r="AD60" s="51"/>
      <c r="AE60" s="52"/>
      <c r="AH60" s="233"/>
      <c r="AI60" s="234"/>
      <c r="AJ60" s="234"/>
      <c r="AK60" s="234"/>
      <c r="AL60" s="234"/>
      <c r="AM60" s="234"/>
      <c r="AN60" s="234"/>
      <c r="AO60" s="234"/>
      <c r="AP60" s="234"/>
      <c r="AQ60" s="233"/>
      <c r="AR60" s="234"/>
      <c r="AS60" s="234"/>
      <c r="AT60" s="234"/>
      <c r="AU60" s="234"/>
      <c r="AV60" s="234"/>
      <c r="AW60" s="234"/>
      <c r="AX60" s="234"/>
      <c r="AY60" s="235"/>
      <c r="BC60" s="236" t="s">
        <v>2489</v>
      </c>
      <c r="BD60" s="237"/>
      <c r="BE60" s="237"/>
      <c r="BF60" s="237"/>
      <c r="BG60" s="237"/>
      <c r="BH60" s="237"/>
      <c r="BI60" s="236" t="s">
        <v>2490</v>
      </c>
      <c r="BJ60" s="237"/>
      <c r="BK60" s="237"/>
      <c r="BL60" s="237"/>
      <c r="BM60" s="237"/>
      <c r="BN60" s="237"/>
      <c r="BO60" s="238"/>
      <c r="BS60" s="184" t="s">
        <v>2491</v>
      </c>
      <c r="BT60" s="112"/>
      <c r="BU60" s="112"/>
      <c r="BV60" s="112"/>
      <c r="BW60" s="112"/>
      <c r="BX60" s="112"/>
      <c r="BY60" s="184" t="s">
        <v>2486</v>
      </c>
      <c r="BZ60" s="112"/>
      <c r="CA60" s="112"/>
      <c r="CB60" s="112"/>
      <c r="CC60" s="112"/>
      <c r="CD60" s="112"/>
      <c r="CE60" s="198"/>
      <c r="CI60" s="184"/>
      <c r="CJ60" s="112"/>
      <c r="CK60" s="112"/>
      <c r="CL60" s="112"/>
      <c r="CM60" s="112"/>
      <c r="CN60" s="112"/>
      <c r="CO60" s="184" t="s">
        <v>2492</v>
      </c>
      <c r="CP60" s="112"/>
      <c r="CQ60" s="112"/>
      <c r="CR60" s="112"/>
      <c r="CS60" s="112"/>
      <c r="CT60" s="112"/>
      <c r="CU60" s="185"/>
      <c r="CY60" s="231" t="s">
        <v>2493</v>
      </c>
      <c r="CZ60" s="112"/>
      <c r="DA60" s="112"/>
      <c r="DB60" s="112"/>
      <c r="DC60" s="112"/>
      <c r="DD60" s="112"/>
      <c r="DE60" s="184" t="s">
        <v>2486</v>
      </c>
      <c r="DF60" s="112"/>
      <c r="DG60" s="112"/>
      <c r="DH60" s="112"/>
      <c r="DI60" s="112"/>
      <c r="DJ60" s="112"/>
      <c r="DK60" s="185"/>
      <c r="DO60" s="54" t="s">
        <v>1698</v>
      </c>
      <c r="DP60" s="52"/>
      <c r="DQ60" s="52"/>
      <c r="DR60" s="52"/>
      <c r="DS60" s="52"/>
      <c r="DT60" s="52"/>
      <c r="DU60" s="54" t="s">
        <v>1699</v>
      </c>
      <c r="DV60" s="52"/>
      <c r="DW60" s="52"/>
      <c r="DX60" s="52"/>
      <c r="DY60" s="52"/>
      <c r="DZ60" s="52"/>
      <c r="EA60" s="51"/>
      <c r="EE60" s="50"/>
      <c r="EF60" s="49"/>
      <c r="EG60" s="49"/>
      <c r="EH60" s="49"/>
      <c r="EI60" s="49"/>
      <c r="EJ60" s="49"/>
      <c r="EK60" s="50"/>
      <c r="EL60" s="49"/>
      <c r="EM60" s="49"/>
      <c r="EN60" s="49"/>
      <c r="EO60" s="49"/>
      <c r="EP60" s="49"/>
      <c r="EQ60" s="48"/>
      <c r="FK60" s="54" t="s">
        <v>1651</v>
      </c>
      <c r="FL60" s="52"/>
      <c r="FM60" s="52"/>
      <c r="FN60" s="52"/>
      <c r="FO60" s="52"/>
      <c r="FP60" s="52"/>
      <c r="FQ60" s="54" t="s">
        <v>2494</v>
      </c>
      <c r="FR60" s="52"/>
      <c r="FS60" s="52"/>
      <c r="FT60" s="52"/>
      <c r="FU60" s="52"/>
      <c r="FV60" s="52"/>
      <c r="FW60" s="51"/>
      <c r="GA60" s="56" t="s">
        <v>1336</v>
      </c>
      <c r="GB60" s="55"/>
      <c r="GC60" s="55"/>
      <c r="GD60" s="55"/>
      <c r="GE60" s="55"/>
      <c r="GF60" s="55"/>
      <c r="GG60" s="56" t="s">
        <v>1678</v>
      </c>
      <c r="GH60" s="55"/>
      <c r="GI60" s="55"/>
      <c r="GJ60" s="55"/>
      <c r="GK60" s="55"/>
      <c r="GL60" s="55"/>
      <c r="GM60" s="205"/>
      <c r="GQ60" s="187" t="s">
        <v>2056</v>
      </c>
      <c r="GR60" s="188"/>
      <c r="GS60" s="188"/>
      <c r="GT60" s="188"/>
      <c r="GU60" s="188"/>
      <c r="GV60" s="188"/>
      <c r="GW60" s="187" t="s">
        <v>2495</v>
      </c>
      <c r="GX60" s="188"/>
      <c r="GY60" s="188"/>
      <c r="GZ60" s="188"/>
      <c r="HA60" s="188"/>
      <c r="HB60" s="188"/>
      <c r="HC60" s="189"/>
      <c r="HG60" s="187" t="s">
        <v>2496</v>
      </c>
      <c r="HH60" s="188"/>
      <c r="HI60" s="188"/>
      <c r="HJ60" s="188"/>
      <c r="HK60" s="188"/>
      <c r="HL60" s="188"/>
      <c r="HM60" s="188"/>
      <c r="HN60" s="192" t="s">
        <v>2497</v>
      </c>
      <c r="HO60" s="188"/>
      <c r="HP60" s="188"/>
      <c r="HQ60" s="188"/>
      <c r="HR60" s="188"/>
      <c r="HS60" s="188"/>
      <c r="HT60" s="188"/>
      <c r="HU60" s="188"/>
      <c r="HV60" s="189"/>
      <c r="HZ60" s="177" t="s">
        <v>2498</v>
      </c>
      <c r="IA60" s="178"/>
      <c r="IB60" s="178"/>
      <c r="IC60" s="178"/>
      <c r="ID60" s="178"/>
      <c r="IE60" s="178"/>
      <c r="IF60" s="178"/>
      <c r="IG60" s="177" t="s">
        <v>2499</v>
      </c>
      <c r="IH60" s="178"/>
      <c r="II60" s="178"/>
      <c r="IJ60" s="178"/>
      <c r="IK60" s="178"/>
      <c r="IL60" s="178"/>
      <c r="IM60" s="178"/>
      <c r="IN60" s="179"/>
      <c r="IR60" s="221" t="s">
        <v>2500</v>
      </c>
      <c r="IS60" s="222"/>
      <c r="IT60" s="222"/>
      <c r="IU60" s="222"/>
      <c r="IV60" s="222"/>
      <c r="IW60" s="222"/>
      <c r="IX60" s="221" t="s">
        <v>2501</v>
      </c>
      <c r="IY60" s="222"/>
      <c r="IZ60" s="222"/>
      <c r="JA60" s="222"/>
      <c r="JB60" s="222"/>
      <c r="JC60" s="222"/>
      <c r="JD60" s="223"/>
      <c r="JI60" s="177" t="s">
        <v>2502</v>
      </c>
      <c r="JJ60" s="178"/>
      <c r="JK60" s="178"/>
      <c r="JL60" s="178"/>
      <c r="JM60" s="178"/>
      <c r="JN60" s="178"/>
      <c r="JO60" s="177" t="s">
        <v>2503</v>
      </c>
      <c r="JP60" s="178"/>
      <c r="JQ60" s="178"/>
      <c r="JR60" s="178"/>
      <c r="JS60" s="178"/>
      <c r="JT60" s="178"/>
      <c r="JU60" s="179"/>
    </row>
    <row r="61" spans="2:281">
      <c r="B61" s="54" t="s">
        <v>2504</v>
      </c>
      <c r="C61" s="52"/>
      <c r="D61" s="52"/>
      <c r="E61" s="52"/>
      <c r="F61" s="52"/>
      <c r="G61" s="52"/>
      <c r="H61" s="54" t="s">
        <v>2505</v>
      </c>
      <c r="I61" s="52"/>
      <c r="J61" s="52"/>
      <c r="K61" s="52"/>
      <c r="L61" s="52"/>
      <c r="M61" s="52"/>
      <c r="N61" s="51"/>
      <c r="O61" s="52"/>
      <c r="P61" s="52"/>
      <c r="Q61" s="52"/>
      <c r="R61" s="54" t="s">
        <v>2504</v>
      </c>
      <c r="S61" s="52"/>
      <c r="T61" s="52"/>
      <c r="U61" s="52"/>
      <c r="V61" s="52"/>
      <c r="W61" s="52"/>
      <c r="X61" s="54" t="s">
        <v>2506</v>
      </c>
      <c r="Y61" s="52"/>
      <c r="Z61" s="52"/>
      <c r="AA61" s="52"/>
      <c r="AB61" s="52"/>
      <c r="AC61" s="52"/>
      <c r="AD61" s="51"/>
      <c r="AE61" s="52"/>
      <c r="AH61" s="233"/>
      <c r="AI61" s="234"/>
      <c r="AJ61" s="234"/>
      <c r="AK61" s="234"/>
      <c r="AL61" s="234"/>
      <c r="AM61" s="234"/>
      <c r="AN61" s="234"/>
      <c r="AO61" s="234"/>
      <c r="AP61" s="234"/>
      <c r="AQ61" s="233"/>
      <c r="AR61" s="234"/>
      <c r="AS61" s="234"/>
      <c r="AT61" s="234"/>
      <c r="AU61" s="234"/>
      <c r="AV61" s="234"/>
      <c r="AW61" s="234"/>
      <c r="AX61" s="234"/>
      <c r="AY61" s="235"/>
      <c r="BC61" s="236" t="s">
        <v>2507</v>
      </c>
      <c r="BD61" s="237"/>
      <c r="BE61" s="237"/>
      <c r="BF61" s="237"/>
      <c r="BG61" s="237"/>
      <c r="BH61" s="237"/>
      <c r="BI61" s="236" t="s">
        <v>2508</v>
      </c>
      <c r="BJ61" s="237"/>
      <c r="BK61" s="237"/>
      <c r="BL61" s="237"/>
      <c r="BM61" s="237"/>
      <c r="BN61" s="237"/>
      <c r="BO61" s="238"/>
      <c r="BS61" s="184" t="s">
        <v>2502</v>
      </c>
      <c r="BT61" s="112"/>
      <c r="BU61" s="112"/>
      <c r="BV61" s="112"/>
      <c r="BW61" s="112"/>
      <c r="BX61" s="112"/>
      <c r="BY61" s="184" t="s">
        <v>2503</v>
      </c>
      <c r="BZ61" s="112"/>
      <c r="CA61" s="112"/>
      <c r="CB61" s="112"/>
      <c r="CC61" s="112"/>
      <c r="CD61" s="112"/>
      <c r="CE61" s="198"/>
      <c r="CI61" s="184"/>
      <c r="CJ61" s="112"/>
      <c r="CK61" s="112"/>
      <c r="CL61" s="112"/>
      <c r="CM61" s="112"/>
      <c r="CN61" s="112"/>
      <c r="CO61" s="184" t="s">
        <v>2509</v>
      </c>
      <c r="CP61" s="112"/>
      <c r="CQ61" s="112"/>
      <c r="CR61" s="112"/>
      <c r="CS61" s="112"/>
      <c r="CT61" s="112"/>
      <c r="CU61" s="185"/>
      <c r="CY61" s="231" t="s">
        <v>2510</v>
      </c>
      <c r="CZ61" s="112"/>
      <c r="DA61" s="112"/>
      <c r="DB61" s="112"/>
      <c r="DC61" s="112"/>
      <c r="DD61" s="112"/>
      <c r="DE61" s="184" t="s">
        <v>2503</v>
      </c>
      <c r="DF61" s="112"/>
      <c r="DG61" s="112"/>
      <c r="DH61" s="112"/>
      <c r="DI61" s="112"/>
      <c r="DJ61" s="112"/>
      <c r="DK61" s="185"/>
      <c r="DO61" s="54" t="s">
        <v>1720</v>
      </c>
      <c r="DP61" s="52"/>
      <c r="DQ61" s="52"/>
      <c r="DR61" s="52"/>
      <c r="DS61" s="52"/>
      <c r="DT61" s="52"/>
      <c r="DU61" s="54" t="s">
        <v>1721</v>
      </c>
      <c r="DV61" s="52"/>
      <c r="DW61" s="52"/>
      <c r="DX61" s="52"/>
      <c r="DY61" s="52"/>
      <c r="DZ61" s="52"/>
      <c r="EA61" s="51"/>
      <c r="EE61" s="54"/>
      <c r="EF61" s="52"/>
      <c r="EG61" s="52"/>
      <c r="EH61" s="52"/>
      <c r="EI61" s="52"/>
      <c r="EJ61" s="52"/>
      <c r="EK61" s="54"/>
      <c r="EL61" s="52"/>
      <c r="EM61" s="52"/>
      <c r="EN61" s="52"/>
      <c r="EO61" s="52"/>
      <c r="EP61" s="52"/>
      <c r="EQ61" s="51"/>
      <c r="FK61" s="54" t="s">
        <v>1677</v>
      </c>
      <c r="FL61" s="52"/>
      <c r="FM61" s="52"/>
      <c r="FN61" s="52"/>
      <c r="FO61" s="52"/>
      <c r="FP61" s="52"/>
      <c r="FQ61" s="54" t="s">
        <v>2511</v>
      </c>
      <c r="FR61" s="52"/>
      <c r="FS61" s="52"/>
      <c r="FT61" s="52"/>
      <c r="FU61" s="52"/>
      <c r="FV61" s="52"/>
      <c r="FW61" s="51"/>
      <c r="GA61" s="56" t="s">
        <v>1334</v>
      </c>
      <c r="GB61" s="55"/>
      <c r="GC61" s="55"/>
      <c r="GD61" s="55"/>
      <c r="GE61" s="55"/>
      <c r="GF61" s="55"/>
      <c r="GG61" s="56" t="s">
        <v>2512</v>
      </c>
      <c r="GH61" s="55"/>
      <c r="GI61" s="55"/>
      <c r="GJ61" s="55"/>
      <c r="GK61" s="55"/>
      <c r="GL61" s="55"/>
      <c r="GM61" s="205"/>
      <c r="GQ61" s="187" t="s">
        <v>1336</v>
      </c>
      <c r="GR61" s="188"/>
      <c r="GS61" s="188"/>
      <c r="GT61" s="188"/>
      <c r="GU61" s="188"/>
      <c r="GV61" s="188"/>
      <c r="GW61" s="187" t="s">
        <v>2513</v>
      </c>
      <c r="GX61" s="188"/>
      <c r="GY61" s="188"/>
      <c r="GZ61" s="188"/>
      <c r="HA61" s="188"/>
      <c r="HB61" s="188"/>
      <c r="HC61" s="189"/>
      <c r="HG61" s="187" t="s">
        <v>2514</v>
      </c>
      <c r="HH61" s="188"/>
      <c r="HI61" s="188"/>
      <c r="HJ61" s="188"/>
      <c r="HK61" s="188"/>
      <c r="HL61" s="188"/>
      <c r="HM61" s="188"/>
      <c r="HN61" s="192" t="s">
        <v>2515</v>
      </c>
      <c r="HO61" s="188"/>
      <c r="HP61" s="188"/>
      <c r="HQ61" s="188"/>
      <c r="HR61" s="188"/>
      <c r="HS61" s="188"/>
      <c r="HT61" s="188"/>
      <c r="HU61" s="188"/>
      <c r="HV61" s="189"/>
      <c r="HZ61" s="177" t="s">
        <v>2516</v>
      </c>
      <c r="IA61" s="178"/>
      <c r="IB61" s="178"/>
      <c r="IC61" s="178"/>
      <c r="ID61" s="178"/>
      <c r="IE61" s="178"/>
      <c r="IF61" s="178"/>
      <c r="IG61" s="177" t="s">
        <v>2517</v>
      </c>
      <c r="IH61" s="178"/>
      <c r="II61" s="178"/>
      <c r="IJ61" s="178"/>
      <c r="IK61" s="178"/>
      <c r="IL61" s="178" t="s">
        <v>2518</v>
      </c>
      <c r="IM61" s="178"/>
      <c r="IN61" s="179"/>
      <c r="IR61" s="221" t="s">
        <v>2519</v>
      </c>
      <c r="IS61" s="222"/>
      <c r="IT61" s="222"/>
      <c r="IU61" s="222"/>
      <c r="IV61" s="222"/>
      <c r="IW61" s="222"/>
      <c r="IX61" s="221" t="s">
        <v>2520</v>
      </c>
      <c r="IY61" s="222"/>
      <c r="IZ61" s="222"/>
      <c r="JA61" s="222"/>
      <c r="JB61" s="222"/>
      <c r="JC61" s="222"/>
      <c r="JD61" s="223"/>
      <c r="JI61" s="177" t="s">
        <v>2521</v>
      </c>
      <c r="JJ61" s="178"/>
      <c r="JK61" s="178"/>
      <c r="JL61" s="178"/>
      <c r="JM61" s="178"/>
      <c r="JN61" s="178"/>
      <c r="JO61" s="177" t="s">
        <v>2522</v>
      </c>
      <c r="JP61" s="178"/>
      <c r="JQ61" s="178"/>
      <c r="JR61" s="178"/>
      <c r="JS61" s="178"/>
      <c r="JT61" s="178"/>
      <c r="JU61" s="179"/>
    </row>
    <row r="62" spans="2:281">
      <c r="B62" s="54" t="s">
        <v>2523</v>
      </c>
      <c r="C62" s="52"/>
      <c r="D62" s="52"/>
      <c r="E62" s="52"/>
      <c r="F62" s="52"/>
      <c r="G62" s="52"/>
      <c r="H62" s="54" t="s">
        <v>2524</v>
      </c>
      <c r="I62" s="52"/>
      <c r="J62" s="52"/>
      <c r="K62" s="52"/>
      <c r="L62" s="52"/>
      <c r="M62" s="52"/>
      <c r="N62" s="51"/>
      <c r="O62" s="52"/>
      <c r="P62" s="52"/>
      <c r="Q62" s="52"/>
      <c r="R62" s="54" t="s">
        <v>2523</v>
      </c>
      <c r="S62" s="52"/>
      <c r="T62" s="52"/>
      <c r="U62" s="52"/>
      <c r="V62" s="52"/>
      <c r="W62" s="52"/>
      <c r="X62" s="54" t="s">
        <v>2525</v>
      </c>
      <c r="Y62" s="52"/>
      <c r="Z62" s="52"/>
      <c r="AA62" s="52"/>
      <c r="AB62" s="52"/>
      <c r="AC62" s="52"/>
      <c r="AD62" s="51"/>
      <c r="AE62" s="52"/>
      <c r="AH62" s="233"/>
      <c r="AI62" s="234"/>
      <c r="AJ62" s="234"/>
      <c r="AK62" s="234"/>
      <c r="AL62" s="234"/>
      <c r="AM62" s="234"/>
      <c r="AN62" s="234"/>
      <c r="AO62" s="234"/>
      <c r="AP62" s="234"/>
      <c r="AQ62" s="233"/>
      <c r="AR62" s="234"/>
      <c r="AS62" s="234"/>
      <c r="AT62" s="234"/>
      <c r="AU62" s="234"/>
      <c r="AV62" s="234"/>
      <c r="AW62" s="234"/>
      <c r="AX62" s="234"/>
      <c r="AY62" s="235"/>
      <c r="BC62" s="236" t="s">
        <v>2526</v>
      </c>
      <c r="BD62" s="237"/>
      <c r="BE62" s="237"/>
      <c r="BF62" s="237"/>
      <c r="BG62" s="237"/>
      <c r="BH62" s="237"/>
      <c r="BI62" s="236" t="s">
        <v>2527</v>
      </c>
      <c r="BJ62" s="237"/>
      <c r="BK62" s="237"/>
      <c r="BL62" s="237"/>
      <c r="BM62" s="237"/>
      <c r="BN62" s="237"/>
      <c r="BO62" s="238"/>
      <c r="BS62" s="184" t="s">
        <v>2528</v>
      </c>
      <c r="BT62" s="112"/>
      <c r="BU62" s="112"/>
      <c r="BV62" s="112"/>
      <c r="BW62" s="112"/>
      <c r="BX62" s="112"/>
      <c r="BY62" s="184" t="s">
        <v>2522</v>
      </c>
      <c r="BZ62" s="112"/>
      <c r="CA62" s="112"/>
      <c r="CB62" s="112"/>
      <c r="CC62" s="112"/>
      <c r="CD62" s="112"/>
      <c r="CE62" s="198"/>
      <c r="CI62" s="184"/>
      <c r="CJ62" s="112"/>
      <c r="CK62" s="112"/>
      <c r="CL62" s="112"/>
      <c r="CM62" s="112"/>
      <c r="CN62" s="112"/>
      <c r="CO62" s="184" t="s">
        <v>2529</v>
      </c>
      <c r="CP62" s="112"/>
      <c r="CQ62" s="112"/>
      <c r="CR62" s="112"/>
      <c r="CS62" s="112"/>
      <c r="CT62" s="112"/>
      <c r="CU62" s="185"/>
      <c r="CY62" s="231" t="s">
        <v>2530</v>
      </c>
      <c r="CZ62" s="112"/>
      <c r="DA62" s="112"/>
      <c r="DB62" s="112"/>
      <c r="DC62" s="112"/>
      <c r="DD62" s="112"/>
      <c r="DE62" s="184" t="s">
        <v>2522</v>
      </c>
      <c r="DF62" s="112"/>
      <c r="DG62" s="112"/>
      <c r="DH62" s="112"/>
      <c r="DI62" s="112"/>
      <c r="DJ62" s="112"/>
      <c r="DK62" s="185"/>
      <c r="DO62" s="54" t="s">
        <v>1742</v>
      </c>
      <c r="DP62" s="52"/>
      <c r="DQ62" s="52"/>
      <c r="DR62" s="52"/>
      <c r="DS62" s="52"/>
      <c r="DT62" s="52"/>
      <c r="DU62" s="54" t="s">
        <v>1743</v>
      </c>
      <c r="DV62" s="52"/>
      <c r="DW62" s="52"/>
      <c r="DX62" s="52"/>
      <c r="DY62" s="52"/>
      <c r="DZ62" s="52"/>
      <c r="EA62" s="51"/>
      <c r="EE62" s="54"/>
      <c r="EF62" s="52"/>
      <c r="EG62" s="52"/>
      <c r="EH62" s="52"/>
      <c r="EI62" s="52"/>
      <c r="EJ62" s="52"/>
      <c r="EK62" s="54"/>
      <c r="EL62" s="52"/>
      <c r="EM62" s="52"/>
      <c r="EN62" s="52"/>
      <c r="EO62" s="52"/>
      <c r="EP62" s="52"/>
      <c r="EQ62" s="51"/>
      <c r="FK62" s="54" t="s">
        <v>1701</v>
      </c>
      <c r="FL62" s="52"/>
      <c r="FM62" s="52"/>
      <c r="FN62" s="52"/>
      <c r="FO62" s="52"/>
      <c r="FP62" s="52"/>
      <c r="FQ62" s="54" t="s">
        <v>1848</v>
      </c>
      <c r="FR62" s="52"/>
      <c r="FS62" s="52"/>
      <c r="FT62" s="52"/>
      <c r="FU62" s="52"/>
      <c r="FV62" s="52"/>
      <c r="FW62" s="51"/>
      <c r="GA62" s="56" t="s">
        <v>1332</v>
      </c>
      <c r="GB62" s="55"/>
      <c r="GC62" s="55"/>
      <c r="GD62" s="55"/>
      <c r="GE62" s="55"/>
      <c r="GF62" s="55"/>
      <c r="GG62" s="56" t="s">
        <v>1868</v>
      </c>
      <c r="GH62" s="55"/>
      <c r="GI62" s="55"/>
      <c r="GJ62" s="55"/>
      <c r="GK62" s="55"/>
      <c r="GL62" s="55"/>
      <c r="GM62" s="205"/>
      <c r="GQ62" s="187" t="s">
        <v>2289</v>
      </c>
      <c r="GR62" s="188"/>
      <c r="GS62" s="188"/>
      <c r="GT62" s="188"/>
      <c r="GU62" s="188"/>
      <c r="GV62" s="188"/>
      <c r="GW62" s="187" t="s">
        <v>2531</v>
      </c>
      <c r="GX62" s="188"/>
      <c r="GY62" s="188"/>
      <c r="GZ62" s="188"/>
      <c r="HA62" s="188"/>
      <c r="HB62" s="188"/>
      <c r="HC62" s="189"/>
      <c r="HG62" s="187" t="s">
        <v>2532</v>
      </c>
      <c r="HH62" s="188"/>
      <c r="HI62" s="188"/>
      <c r="HJ62" s="188"/>
      <c r="HK62" s="188"/>
      <c r="HL62" s="188"/>
      <c r="HM62" s="188"/>
      <c r="HN62" s="192" t="s">
        <v>2533</v>
      </c>
      <c r="HO62" s="188"/>
      <c r="HP62" s="188"/>
      <c r="HQ62" s="188"/>
      <c r="HR62" s="188"/>
      <c r="HS62" s="188"/>
      <c r="HT62" s="188"/>
      <c r="HU62" s="188"/>
      <c r="HV62" s="189"/>
      <c r="HZ62" s="177" t="s">
        <v>2534</v>
      </c>
      <c r="IA62" s="178"/>
      <c r="IB62" s="178"/>
      <c r="IC62" s="178"/>
      <c r="ID62" s="178"/>
      <c r="IE62" s="178"/>
      <c r="IF62" s="178"/>
      <c r="IG62" s="177" t="s">
        <v>2535</v>
      </c>
      <c r="IH62" s="178"/>
      <c r="II62" s="178"/>
      <c r="IJ62" s="178"/>
      <c r="IK62" s="178"/>
      <c r="IL62" s="178"/>
      <c r="IM62" s="178"/>
      <c r="IN62" s="179"/>
      <c r="IR62" s="221" t="s">
        <v>2536</v>
      </c>
      <c r="IS62" s="222"/>
      <c r="IT62" s="222"/>
      <c r="IU62" s="222"/>
      <c r="IV62" s="222"/>
      <c r="IW62" s="222"/>
      <c r="IX62" s="221" t="s">
        <v>2537</v>
      </c>
      <c r="IY62" s="222"/>
      <c r="IZ62" s="222"/>
      <c r="JA62" s="222"/>
      <c r="JB62" s="222"/>
      <c r="JC62" s="222"/>
      <c r="JD62" s="223"/>
      <c r="JI62" s="177" t="s">
        <v>2538</v>
      </c>
      <c r="JJ62" s="178"/>
      <c r="JK62" s="178"/>
      <c r="JL62" s="178"/>
      <c r="JM62" s="178"/>
      <c r="JN62" s="178"/>
      <c r="JO62" s="177" t="s">
        <v>2539</v>
      </c>
      <c r="JP62" s="178"/>
      <c r="JQ62" s="178"/>
      <c r="JR62" s="178"/>
      <c r="JS62" s="178"/>
      <c r="JT62" s="178"/>
      <c r="JU62" s="179"/>
    </row>
    <row r="63" spans="2:281">
      <c r="B63" s="54" t="s">
        <v>2540</v>
      </c>
      <c r="C63" s="52"/>
      <c r="D63" s="52"/>
      <c r="E63" s="52"/>
      <c r="F63" s="52"/>
      <c r="G63" s="52"/>
      <c r="H63" s="54" t="s">
        <v>2541</v>
      </c>
      <c r="I63" s="52"/>
      <c r="J63" s="52"/>
      <c r="K63" s="52"/>
      <c r="L63" s="52"/>
      <c r="M63" s="52"/>
      <c r="N63" s="51"/>
      <c r="O63" s="52"/>
      <c r="P63" s="52"/>
      <c r="Q63" s="52"/>
      <c r="R63" s="54" t="s">
        <v>2540</v>
      </c>
      <c r="S63" s="52"/>
      <c r="T63" s="52"/>
      <c r="U63" s="52"/>
      <c r="V63" s="52"/>
      <c r="W63" s="52"/>
      <c r="X63" s="54" t="s">
        <v>2541</v>
      </c>
      <c r="Y63" s="52"/>
      <c r="Z63" s="52"/>
      <c r="AA63" s="52"/>
      <c r="AB63" s="52"/>
      <c r="AC63" s="52"/>
      <c r="AD63" s="51"/>
      <c r="AE63" s="52"/>
      <c r="AH63" s="233"/>
      <c r="AI63" s="234"/>
      <c r="AJ63" s="234"/>
      <c r="AK63" s="234"/>
      <c r="AL63" s="234"/>
      <c r="AM63" s="234"/>
      <c r="AN63" s="234"/>
      <c r="AO63" s="234"/>
      <c r="AP63" s="234"/>
      <c r="AQ63" s="233"/>
      <c r="AR63" s="234"/>
      <c r="AS63" s="234"/>
      <c r="AT63" s="234"/>
      <c r="AU63" s="234"/>
      <c r="AV63" s="234"/>
      <c r="AW63" s="234"/>
      <c r="AX63" s="234"/>
      <c r="AY63" s="235"/>
      <c r="BC63" s="236" t="s">
        <v>2542</v>
      </c>
      <c r="BD63" s="237"/>
      <c r="BE63" s="237"/>
      <c r="BF63" s="237"/>
      <c r="BG63" s="237"/>
      <c r="BH63" s="237"/>
      <c r="BI63" s="236" t="s">
        <v>2543</v>
      </c>
      <c r="BJ63" s="237"/>
      <c r="BK63" s="237"/>
      <c r="BL63" s="237"/>
      <c r="BM63" s="237"/>
      <c r="BN63" s="237"/>
      <c r="BO63" s="238"/>
      <c r="BS63" s="184" t="s">
        <v>2544</v>
      </c>
      <c r="BT63" s="197"/>
      <c r="BU63" s="197"/>
      <c r="BV63" s="197"/>
      <c r="BW63" s="197"/>
      <c r="BX63" s="197"/>
      <c r="BY63" s="184" t="s">
        <v>2539</v>
      </c>
      <c r="BZ63" s="197"/>
      <c r="CA63" s="197"/>
      <c r="CB63" s="197"/>
      <c r="CC63" s="197"/>
      <c r="CD63" s="197"/>
      <c r="CE63" s="198"/>
      <c r="CI63" s="184"/>
      <c r="CJ63" s="197"/>
      <c r="CK63" s="197"/>
      <c r="CL63" s="197"/>
      <c r="CM63" s="197"/>
      <c r="CN63" s="197"/>
      <c r="CO63" s="184" t="s">
        <v>2545</v>
      </c>
      <c r="CP63" s="197"/>
      <c r="CQ63" s="197"/>
      <c r="CR63" s="197"/>
      <c r="CS63" s="197"/>
      <c r="CT63" s="197"/>
      <c r="CU63" s="198"/>
      <c r="CY63" s="231" t="s">
        <v>2546</v>
      </c>
      <c r="CZ63" s="197"/>
      <c r="DA63" s="197"/>
      <c r="DB63" s="197"/>
      <c r="DC63" s="197"/>
      <c r="DD63" s="197"/>
      <c r="DE63" s="184" t="s">
        <v>2539</v>
      </c>
      <c r="DF63" s="197"/>
      <c r="DG63" s="197"/>
      <c r="DH63" s="197"/>
      <c r="DI63" s="197"/>
      <c r="DJ63" s="197"/>
      <c r="DK63" s="198"/>
      <c r="DO63" s="54" t="s">
        <v>1763</v>
      </c>
      <c r="DP63" s="52"/>
      <c r="DQ63" s="52"/>
      <c r="DR63" s="52"/>
      <c r="DS63" s="52"/>
      <c r="DT63" s="52"/>
      <c r="DU63" s="54" t="s">
        <v>1764</v>
      </c>
      <c r="DV63" s="52"/>
      <c r="DW63" s="52"/>
      <c r="DX63" s="52"/>
      <c r="DY63" s="52"/>
      <c r="DZ63" s="52"/>
      <c r="EA63" s="51"/>
      <c r="EE63" s="50"/>
      <c r="EF63" s="49"/>
      <c r="EG63" s="49"/>
      <c r="EH63" s="49"/>
      <c r="EI63" s="49"/>
      <c r="EJ63" s="49"/>
      <c r="EK63" s="50"/>
      <c r="EL63" s="49"/>
      <c r="EM63" s="49"/>
      <c r="EN63" s="49"/>
      <c r="EO63" s="49"/>
      <c r="EP63" s="49"/>
      <c r="EQ63" s="48"/>
      <c r="FK63" s="54" t="s">
        <v>1332</v>
      </c>
      <c r="FL63" s="52"/>
      <c r="FM63" s="52"/>
      <c r="FN63" s="52"/>
      <c r="FO63" s="52"/>
      <c r="FP63" s="52"/>
      <c r="FQ63" s="54" t="s">
        <v>1868</v>
      </c>
      <c r="FR63" s="52"/>
      <c r="FS63" s="52"/>
      <c r="FT63" s="52"/>
      <c r="FU63" s="52"/>
      <c r="FV63" s="52"/>
      <c r="FW63" s="51"/>
      <c r="GA63" s="56" t="s">
        <v>1330</v>
      </c>
      <c r="GB63" s="55"/>
      <c r="GC63" s="55"/>
      <c r="GD63" s="55"/>
      <c r="GE63" s="55"/>
      <c r="GF63" s="55"/>
      <c r="GG63" s="56" t="s">
        <v>1179</v>
      </c>
      <c r="GH63" s="55"/>
      <c r="GI63" s="55"/>
      <c r="GJ63" s="55"/>
      <c r="GK63" s="55"/>
      <c r="GL63" s="55"/>
      <c r="GM63" s="205"/>
      <c r="GQ63" s="187" t="s">
        <v>2547</v>
      </c>
      <c r="GR63" s="188"/>
      <c r="GS63" s="188"/>
      <c r="GT63" s="188"/>
      <c r="GU63" s="188"/>
      <c r="GV63" s="188"/>
      <c r="GW63" s="187" t="s">
        <v>2548</v>
      </c>
      <c r="GX63" s="188"/>
      <c r="GY63" s="188"/>
      <c r="GZ63" s="188"/>
      <c r="HA63" s="188"/>
      <c r="HB63" s="188"/>
      <c r="HC63" s="189"/>
      <c r="HG63" s="187" t="s">
        <v>2549</v>
      </c>
      <c r="HH63" s="188"/>
      <c r="HI63" s="188"/>
      <c r="HJ63" s="188"/>
      <c r="HK63" s="188"/>
      <c r="HL63" s="188"/>
      <c r="HM63" s="188"/>
      <c r="HN63" s="192" t="s">
        <v>2550</v>
      </c>
      <c r="HO63" s="188"/>
      <c r="HP63" s="188"/>
      <c r="HQ63" s="188"/>
      <c r="HR63" s="188"/>
      <c r="HS63" s="188"/>
      <c r="HT63" s="188"/>
      <c r="HU63" s="188"/>
      <c r="HV63" s="189"/>
      <c r="HZ63" s="177" t="s">
        <v>2551</v>
      </c>
      <c r="IA63" s="178"/>
      <c r="IB63" s="178"/>
      <c r="IC63" s="178"/>
      <c r="ID63" s="178"/>
      <c r="IE63" s="178"/>
      <c r="IF63" s="178"/>
      <c r="IG63" s="177" t="s">
        <v>2552</v>
      </c>
      <c r="IH63" s="178"/>
      <c r="II63" s="178"/>
      <c r="IJ63" s="178"/>
      <c r="IK63" s="178"/>
      <c r="IL63" s="178"/>
      <c r="IM63" s="178"/>
      <c r="IN63" s="179"/>
      <c r="IR63" s="221" t="s">
        <v>2553</v>
      </c>
      <c r="IS63" s="222"/>
      <c r="IT63" s="222"/>
      <c r="IU63" s="222"/>
      <c r="IV63" s="222"/>
      <c r="IW63" s="222"/>
      <c r="IX63" s="221" t="s">
        <v>2554</v>
      </c>
      <c r="IY63" s="222"/>
      <c r="IZ63" s="222"/>
      <c r="JA63" s="222"/>
      <c r="JB63" s="222"/>
      <c r="JC63" s="222"/>
      <c r="JD63" s="223"/>
      <c r="JI63" s="177" t="s">
        <v>2555</v>
      </c>
      <c r="JJ63" s="178"/>
      <c r="JK63" s="178"/>
      <c r="JL63" s="178"/>
      <c r="JM63" s="178"/>
      <c r="JN63" s="178"/>
      <c r="JO63" s="177" t="s">
        <v>2556</v>
      </c>
      <c r="JP63" s="178"/>
      <c r="JQ63" s="178"/>
      <c r="JR63" s="178"/>
      <c r="JS63" s="178"/>
      <c r="JT63" s="178"/>
      <c r="JU63" s="179"/>
    </row>
    <row r="64" spans="2:281">
      <c r="B64" s="53" t="s">
        <v>2557</v>
      </c>
      <c r="C64" s="206"/>
      <c r="D64" s="206"/>
      <c r="E64" s="206"/>
      <c r="F64" s="206"/>
      <c r="G64" s="206"/>
      <c r="H64" s="53" t="s">
        <v>2558</v>
      </c>
      <c r="I64" s="52"/>
      <c r="J64" s="52"/>
      <c r="K64" s="52"/>
      <c r="L64" s="52"/>
      <c r="M64" s="52"/>
      <c r="N64" s="51"/>
      <c r="O64" s="52"/>
      <c r="P64" s="52"/>
      <c r="Q64" s="52"/>
      <c r="R64" s="53" t="s">
        <v>2557</v>
      </c>
      <c r="S64" s="206"/>
      <c r="T64" s="206"/>
      <c r="U64" s="206"/>
      <c r="V64" s="206"/>
      <c r="W64" s="206"/>
      <c r="X64" s="53" t="s">
        <v>2559</v>
      </c>
      <c r="Y64" s="52"/>
      <c r="Z64" s="52"/>
      <c r="AA64" s="52"/>
      <c r="AB64" s="52"/>
      <c r="AC64" s="52"/>
      <c r="AD64" s="51"/>
      <c r="AE64" s="52"/>
      <c r="AH64" s="233"/>
      <c r="AI64" s="234"/>
      <c r="AJ64" s="234"/>
      <c r="AK64" s="234"/>
      <c r="AL64" s="234"/>
      <c r="AM64" s="234"/>
      <c r="AN64" s="234"/>
      <c r="AO64" s="234"/>
      <c r="AP64" s="234"/>
      <c r="AQ64" s="233"/>
      <c r="AR64" s="234"/>
      <c r="AS64" s="234"/>
      <c r="AT64" s="234"/>
      <c r="AU64" s="234"/>
      <c r="AV64" s="234"/>
      <c r="AW64" s="234"/>
      <c r="AX64" s="234"/>
      <c r="AY64" s="235"/>
      <c r="BC64" s="236" t="s">
        <v>2560</v>
      </c>
      <c r="BD64" s="237"/>
      <c r="BE64" s="237"/>
      <c r="BF64" s="237"/>
      <c r="BG64" s="237"/>
      <c r="BH64" s="237"/>
      <c r="BI64" s="236" t="s">
        <v>2561</v>
      </c>
      <c r="BJ64" s="237"/>
      <c r="BK64" s="237"/>
      <c r="BL64" s="237"/>
      <c r="BM64" s="237"/>
      <c r="BN64" s="237"/>
      <c r="BO64" s="238"/>
      <c r="BS64" s="184" t="s">
        <v>2562</v>
      </c>
      <c r="BT64" s="197"/>
      <c r="BU64" s="197"/>
      <c r="BV64" s="197"/>
      <c r="BW64" s="197"/>
      <c r="BX64" s="197"/>
      <c r="BY64" s="184" t="s">
        <v>2556</v>
      </c>
      <c r="BZ64" s="197"/>
      <c r="CA64" s="197"/>
      <c r="CB64" s="197"/>
      <c r="CC64" s="197"/>
      <c r="CD64" s="197"/>
      <c r="CE64" s="198"/>
      <c r="CI64" s="184"/>
      <c r="CJ64" s="197"/>
      <c r="CK64" s="197"/>
      <c r="CL64" s="197"/>
      <c r="CM64" s="197"/>
      <c r="CN64" s="197"/>
      <c r="CO64" s="184" t="s">
        <v>2563</v>
      </c>
      <c r="CP64" s="197"/>
      <c r="CQ64" s="197"/>
      <c r="CR64" s="197"/>
      <c r="CS64" s="197"/>
      <c r="CT64" s="197"/>
      <c r="CU64" s="198"/>
      <c r="CY64" s="231" t="s">
        <v>2564</v>
      </c>
      <c r="CZ64" s="197"/>
      <c r="DA64" s="197"/>
      <c r="DB64" s="197"/>
      <c r="DC64" s="197"/>
      <c r="DD64" s="197"/>
      <c r="DE64" s="184" t="s">
        <v>2556</v>
      </c>
      <c r="DF64" s="197"/>
      <c r="DG64" s="197"/>
      <c r="DH64" s="197"/>
      <c r="DI64" s="197"/>
      <c r="DJ64" s="197"/>
      <c r="DK64" s="198"/>
      <c r="DO64" s="54" t="s">
        <v>1783</v>
      </c>
      <c r="DP64" s="52"/>
      <c r="DQ64" s="52"/>
      <c r="DR64" s="52"/>
      <c r="DS64" s="52"/>
      <c r="DT64" s="52"/>
      <c r="DU64" s="54" t="s">
        <v>1784</v>
      </c>
      <c r="DV64" s="52"/>
      <c r="DW64" s="52"/>
      <c r="DX64" s="52"/>
      <c r="DY64" s="52"/>
      <c r="DZ64" s="52"/>
      <c r="EA64" s="51"/>
      <c r="FK64" s="54" t="s">
        <v>1745</v>
      </c>
      <c r="FL64" s="52"/>
      <c r="FM64" s="52"/>
      <c r="FN64" s="52"/>
      <c r="FO64" s="52"/>
      <c r="FP64" s="52"/>
      <c r="FQ64" s="54" t="s">
        <v>2565</v>
      </c>
      <c r="FR64" s="52"/>
      <c r="FS64" s="52"/>
      <c r="FT64" s="52"/>
      <c r="FU64" s="52"/>
      <c r="FV64" s="52"/>
      <c r="FW64" s="51"/>
      <c r="GA64" s="56" t="s">
        <v>1329</v>
      </c>
      <c r="GB64" s="55"/>
      <c r="GC64" s="55"/>
      <c r="GD64" s="55"/>
      <c r="GE64" s="55"/>
      <c r="GF64" s="55"/>
      <c r="GG64" s="56" t="s">
        <v>2566</v>
      </c>
      <c r="GH64" s="55"/>
      <c r="GI64" s="55"/>
      <c r="GJ64" s="55"/>
      <c r="GK64" s="55"/>
      <c r="GL64" s="55"/>
      <c r="GM64" s="205"/>
      <c r="GQ64" s="187" t="s">
        <v>2567</v>
      </c>
      <c r="GR64" s="188"/>
      <c r="GS64" s="188"/>
      <c r="GT64" s="188"/>
      <c r="GU64" s="188"/>
      <c r="GV64" s="188"/>
      <c r="GW64" s="187" t="s">
        <v>2568</v>
      </c>
      <c r="GX64" s="188"/>
      <c r="GY64" s="188"/>
      <c r="GZ64" s="188"/>
      <c r="HA64" s="188"/>
      <c r="HB64" s="188"/>
      <c r="HC64" s="189"/>
      <c r="HG64" s="187" t="s">
        <v>2569</v>
      </c>
      <c r="HH64" s="188"/>
      <c r="HI64" s="188"/>
      <c r="HJ64" s="188"/>
      <c r="HK64" s="188"/>
      <c r="HL64" s="188"/>
      <c r="HM64" s="188"/>
      <c r="HN64" s="192" t="s">
        <v>2570</v>
      </c>
      <c r="HO64" s="188"/>
      <c r="HP64" s="188"/>
      <c r="HQ64" s="188"/>
      <c r="HR64" s="188"/>
      <c r="HS64" s="188"/>
      <c r="HT64" s="188"/>
      <c r="HU64" s="188"/>
      <c r="HV64" s="189"/>
      <c r="HZ64" s="177" t="s">
        <v>2571</v>
      </c>
      <c r="IA64" s="178"/>
      <c r="IB64" s="178"/>
      <c r="IC64" s="178"/>
      <c r="ID64" s="178"/>
      <c r="IE64" s="178"/>
      <c r="IF64" s="178"/>
      <c r="IG64" s="177" t="s">
        <v>2572</v>
      </c>
      <c r="IH64" s="178"/>
      <c r="II64" s="178"/>
      <c r="IJ64" s="178"/>
      <c r="IK64" s="178"/>
      <c r="IL64" s="178"/>
      <c r="IM64" s="178"/>
      <c r="IN64" s="179"/>
      <c r="IR64" s="221" t="s">
        <v>2573</v>
      </c>
      <c r="IS64" s="222"/>
      <c r="IT64" s="222"/>
      <c r="IU64" s="222"/>
      <c r="IV64" s="222"/>
      <c r="IW64" s="222"/>
      <c r="IX64" s="221" t="s">
        <v>2574</v>
      </c>
      <c r="IY64" s="222"/>
      <c r="IZ64" s="222"/>
      <c r="JA64" s="222"/>
      <c r="JB64" s="222"/>
      <c r="JC64" s="222"/>
      <c r="JD64" s="223"/>
      <c r="JI64" s="177" t="s">
        <v>2575</v>
      </c>
      <c r="JJ64" s="178"/>
      <c r="JK64" s="178"/>
      <c r="JL64" s="178"/>
      <c r="JM64" s="178"/>
      <c r="JN64" s="178"/>
      <c r="JO64" s="177" t="s">
        <v>2576</v>
      </c>
      <c r="JP64" s="178"/>
      <c r="JQ64" s="178"/>
      <c r="JR64" s="178"/>
      <c r="JS64" s="178"/>
      <c r="JT64" s="178"/>
      <c r="JU64" s="179"/>
    </row>
    <row r="65" spans="2:281">
      <c r="B65" s="53" t="s">
        <v>2577</v>
      </c>
      <c r="C65" s="52"/>
      <c r="D65" s="52"/>
      <c r="E65" s="52"/>
      <c r="F65" s="52"/>
      <c r="G65" s="52"/>
      <c r="H65" s="53" t="s">
        <v>2578</v>
      </c>
      <c r="I65" s="52"/>
      <c r="J65" s="52"/>
      <c r="K65" s="52"/>
      <c r="L65" s="52"/>
      <c r="M65" s="52"/>
      <c r="N65" s="51"/>
      <c r="O65" s="52"/>
      <c r="P65" s="52"/>
      <c r="Q65" s="52"/>
      <c r="R65" s="53" t="s">
        <v>2579</v>
      </c>
      <c r="S65" s="52"/>
      <c r="T65" s="52"/>
      <c r="U65" s="52"/>
      <c r="V65" s="52"/>
      <c r="W65" s="52"/>
      <c r="X65" s="53" t="s">
        <v>2578</v>
      </c>
      <c r="Y65" s="52"/>
      <c r="Z65" s="52"/>
      <c r="AA65" s="52"/>
      <c r="AB65" s="52"/>
      <c r="AC65" s="52"/>
      <c r="AD65" s="51"/>
      <c r="AE65" s="52"/>
      <c r="AH65" s="233"/>
      <c r="AI65" s="234"/>
      <c r="AJ65" s="234"/>
      <c r="AK65" s="234"/>
      <c r="AL65" s="234"/>
      <c r="AM65" s="234"/>
      <c r="AN65" s="234"/>
      <c r="AO65" s="234"/>
      <c r="AP65" s="234"/>
      <c r="AQ65" s="233"/>
      <c r="AR65" s="234"/>
      <c r="AS65" s="234"/>
      <c r="AT65" s="234"/>
      <c r="AU65" s="234"/>
      <c r="AV65" s="234"/>
      <c r="AW65" s="234"/>
      <c r="AX65" s="234"/>
      <c r="AY65" s="235"/>
      <c r="BC65" s="236" t="s">
        <v>2580</v>
      </c>
      <c r="BD65" s="237"/>
      <c r="BE65" s="237"/>
      <c r="BF65" s="237"/>
      <c r="BG65" s="237"/>
      <c r="BH65" s="237"/>
      <c r="BI65" s="236" t="s">
        <v>2581</v>
      </c>
      <c r="BJ65" s="237"/>
      <c r="BK65" s="237"/>
      <c r="BL65" s="237"/>
      <c r="BM65" s="237"/>
      <c r="BN65" s="237"/>
      <c r="BO65" s="238"/>
      <c r="BS65" s="184" t="s">
        <v>2582</v>
      </c>
      <c r="BT65" s="197"/>
      <c r="BU65" s="197"/>
      <c r="BV65" s="197"/>
      <c r="BW65" s="197"/>
      <c r="BX65" s="197"/>
      <c r="BY65" s="184" t="s">
        <v>2576</v>
      </c>
      <c r="BZ65" s="197"/>
      <c r="CA65" s="197"/>
      <c r="CB65" s="197"/>
      <c r="CC65" s="197"/>
      <c r="CD65" s="197"/>
      <c r="CE65" s="198"/>
      <c r="CI65" s="184"/>
      <c r="CJ65" s="197"/>
      <c r="CK65" s="197"/>
      <c r="CL65" s="197"/>
      <c r="CM65" s="197"/>
      <c r="CN65" s="197"/>
      <c r="CO65" s="184" t="s">
        <v>2583</v>
      </c>
      <c r="CP65" s="197"/>
      <c r="CQ65" s="197"/>
      <c r="CR65" s="197"/>
      <c r="CS65" s="197"/>
      <c r="CT65" s="197"/>
      <c r="CU65" s="198"/>
      <c r="CY65" s="231" t="s">
        <v>2584</v>
      </c>
      <c r="CZ65" s="197"/>
      <c r="DA65" s="197"/>
      <c r="DB65" s="197"/>
      <c r="DC65" s="197"/>
      <c r="DD65" s="197"/>
      <c r="DE65" s="184" t="s">
        <v>2576</v>
      </c>
      <c r="DF65" s="197"/>
      <c r="DG65" s="197"/>
      <c r="DH65" s="197"/>
      <c r="DI65" s="197"/>
      <c r="DJ65" s="197"/>
      <c r="DK65" s="198"/>
      <c r="DO65" s="54" t="s">
        <v>1802</v>
      </c>
      <c r="DP65" s="52"/>
      <c r="DQ65" s="52"/>
      <c r="DR65" s="52"/>
      <c r="DS65" s="52"/>
      <c r="DT65" s="52"/>
      <c r="DU65" s="54" t="s">
        <v>1803</v>
      </c>
      <c r="DV65" s="52"/>
      <c r="DW65" s="52"/>
      <c r="DX65" s="52"/>
      <c r="DY65" s="52"/>
      <c r="DZ65" s="52"/>
      <c r="EA65" s="51"/>
      <c r="FK65" s="54" t="s">
        <v>1766</v>
      </c>
      <c r="FL65" s="52"/>
      <c r="FM65" s="52"/>
      <c r="FN65" s="52"/>
      <c r="FO65" s="52"/>
      <c r="FP65" s="52"/>
      <c r="FQ65" s="54" t="s">
        <v>2585</v>
      </c>
      <c r="FR65" s="52"/>
      <c r="FS65" s="52"/>
      <c r="FT65" s="52"/>
      <c r="FU65" s="52"/>
      <c r="FV65" s="52"/>
      <c r="FW65" s="51"/>
      <c r="GA65" s="56" t="s">
        <v>1328</v>
      </c>
      <c r="GB65" s="55"/>
      <c r="GC65" s="55"/>
      <c r="GD65" s="55"/>
      <c r="GE65" s="55"/>
      <c r="GF65" s="55"/>
      <c r="GG65" s="56" t="s">
        <v>1806</v>
      </c>
      <c r="GH65" s="55"/>
      <c r="GI65" s="55"/>
      <c r="GJ65" s="55"/>
      <c r="GK65" s="55"/>
      <c r="GL65" s="55"/>
      <c r="GM65" s="205"/>
      <c r="GQ65" s="187" t="s">
        <v>2586</v>
      </c>
      <c r="GR65" s="188"/>
      <c r="GS65" s="188"/>
      <c r="GT65" s="188"/>
      <c r="GU65" s="188"/>
      <c r="GV65" s="188"/>
      <c r="GW65" s="187" t="s">
        <v>2587</v>
      </c>
      <c r="GX65" s="188"/>
      <c r="GY65" s="188"/>
      <c r="GZ65" s="188"/>
      <c r="HA65" s="188"/>
      <c r="HB65" s="188"/>
      <c r="HC65" s="189"/>
      <c r="HG65" s="187" t="s">
        <v>2588</v>
      </c>
      <c r="HH65" s="188"/>
      <c r="HI65" s="188"/>
      <c r="HJ65" s="188"/>
      <c r="HK65" s="188"/>
      <c r="HL65" s="188"/>
      <c r="HM65" s="188"/>
      <c r="HN65" s="192" t="s">
        <v>2589</v>
      </c>
      <c r="HO65" s="188"/>
      <c r="HP65" s="188"/>
      <c r="HQ65" s="188"/>
      <c r="HR65" s="188"/>
      <c r="HS65" s="188"/>
      <c r="HT65" s="188"/>
      <c r="HU65" s="188"/>
      <c r="HV65" s="189"/>
      <c r="HZ65" s="177" t="s">
        <v>2590</v>
      </c>
      <c r="IA65" s="178"/>
      <c r="IB65" s="178"/>
      <c r="IC65" s="178"/>
      <c r="ID65" s="178"/>
      <c r="IE65" s="178"/>
      <c r="IF65" s="178"/>
      <c r="IG65" s="177" t="s">
        <v>2591</v>
      </c>
      <c r="IH65" s="178"/>
      <c r="II65" s="178"/>
      <c r="IJ65" s="178"/>
      <c r="IK65" s="178"/>
      <c r="IL65" s="178"/>
      <c r="IM65" s="178"/>
      <c r="IN65" s="179"/>
      <c r="IR65" s="221" t="s">
        <v>2592</v>
      </c>
      <c r="IS65" s="222"/>
      <c r="IT65" s="222"/>
      <c r="IU65" s="222"/>
      <c r="IV65" s="222"/>
      <c r="IW65" s="222"/>
      <c r="IX65" s="221" t="s">
        <v>2593</v>
      </c>
      <c r="IY65" s="222"/>
      <c r="IZ65" s="222"/>
      <c r="JA65" s="222"/>
      <c r="JB65" s="222"/>
      <c r="JC65" s="222"/>
      <c r="JD65" s="223"/>
      <c r="JI65" s="177"/>
      <c r="JJ65" s="178"/>
      <c r="JK65" s="178"/>
      <c r="JL65" s="178"/>
      <c r="JM65" s="178"/>
      <c r="JN65" s="178"/>
      <c r="JO65" s="177"/>
      <c r="JP65" s="178"/>
      <c r="JQ65" s="178"/>
      <c r="JR65" s="178"/>
      <c r="JS65" s="178"/>
      <c r="JT65" s="178"/>
      <c r="JU65" s="179"/>
    </row>
    <row r="66" spans="2:281">
      <c r="B66" s="53" t="s">
        <v>2594</v>
      </c>
      <c r="C66" s="206"/>
      <c r="D66" s="206"/>
      <c r="E66" s="206"/>
      <c r="F66" s="206"/>
      <c r="G66" s="206"/>
      <c r="H66" s="53" t="s">
        <v>2595</v>
      </c>
      <c r="I66" s="206"/>
      <c r="J66" s="206"/>
      <c r="K66" s="206"/>
      <c r="L66" s="206"/>
      <c r="M66" s="206"/>
      <c r="N66" s="57"/>
      <c r="O66" s="206"/>
      <c r="P66" s="206"/>
      <c r="Q66" s="206"/>
      <c r="R66" s="53" t="s">
        <v>2594</v>
      </c>
      <c r="S66" s="206"/>
      <c r="T66" s="206"/>
      <c r="U66" s="206"/>
      <c r="V66" s="206"/>
      <c r="W66" s="206"/>
      <c r="X66" s="53" t="s">
        <v>2595</v>
      </c>
      <c r="Y66" s="206"/>
      <c r="Z66" s="206"/>
      <c r="AA66" s="206"/>
      <c r="AB66" s="206"/>
      <c r="AC66" s="206"/>
      <c r="AD66" s="57"/>
      <c r="AE66" s="206"/>
      <c r="AH66" s="233"/>
      <c r="AI66" s="234"/>
      <c r="AJ66" s="234"/>
      <c r="AK66" s="234"/>
      <c r="AL66" s="234"/>
      <c r="AM66" s="234"/>
      <c r="AN66" s="234"/>
      <c r="AO66" s="234"/>
      <c r="AP66" s="234"/>
      <c r="AQ66" s="233"/>
      <c r="AR66" s="234"/>
      <c r="AS66" s="234"/>
      <c r="AT66" s="234"/>
      <c r="AU66" s="234"/>
      <c r="AV66" s="234"/>
      <c r="AW66" s="234"/>
      <c r="AX66" s="234"/>
      <c r="AY66" s="235"/>
      <c r="BC66" s="236" t="s">
        <v>2596</v>
      </c>
      <c r="BD66" s="237"/>
      <c r="BE66" s="237"/>
      <c r="BF66" s="237"/>
      <c r="BG66" s="237"/>
      <c r="BH66" s="237"/>
      <c r="BI66" s="236" t="s">
        <v>2597</v>
      </c>
      <c r="BJ66" s="237"/>
      <c r="BK66" s="237"/>
      <c r="BL66" s="237"/>
      <c r="BM66" s="237"/>
      <c r="BN66" s="237"/>
      <c r="BO66" s="238"/>
      <c r="BS66" s="232"/>
      <c r="BT66" s="197"/>
      <c r="BU66" s="197"/>
      <c r="BV66" s="197"/>
      <c r="BW66" s="197"/>
      <c r="BX66" s="197"/>
      <c r="BY66" s="232"/>
      <c r="BZ66" s="197"/>
      <c r="CA66" s="197"/>
      <c r="CB66" s="197"/>
      <c r="CC66" s="197"/>
      <c r="CD66" s="197"/>
      <c r="CE66" s="198"/>
      <c r="CI66" s="184"/>
      <c r="CJ66" s="112"/>
      <c r="CK66" s="112"/>
      <c r="CL66" s="112"/>
      <c r="CM66" s="112"/>
      <c r="CN66" s="112"/>
      <c r="CO66" s="184" t="s">
        <v>2598</v>
      </c>
      <c r="CP66" s="112"/>
      <c r="CQ66" s="112"/>
      <c r="CR66" s="112"/>
      <c r="CS66" s="112"/>
      <c r="CT66" s="112"/>
      <c r="CU66" s="185"/>
      <c r="CY66" s="232"/>
      <c r="CZ66" s="197"/>
      <c r="DA66" s="197"/>
      <c r="DB66" s="197"/>
      <c r="DC66" s="197"/>
      <c r="DD66" s="197"/>
      <c r="DE66" s="232"/>
      <c r="DF66" s="197"/>
      <c r="DG66" s="197"/>
      <c r="DH66" s="197"/>
      <c r="DI66" s="197"/>
      <c r="DJ66" s="197"/>
      <c r="DK66" s="198"/>
      <c r="DO66" s="54" t="s">
        <v>1822</v>
      </c>
      <c r="DP66" s="52"/>
      <c r="DQ66" s="52"/>
      <c r="DR66" s="52"/>
      <c r="DS66" s="52"/>
      <c r="DT66" s="52"/>
      <c r="DU66" s="54" t="s">
        <v>1823</v>
      </c>
      <c r="DV66" s="52"/>
      <c r="DW66" s="52"/>
      <c r="DX66" s="52"/>
      <c r="DY66" s="52"/>
      <c r="DZ66" s="52"/>
      <c r="EA66" s="51"/>
      <c r="EE66" t="s">
        <v>1824</v>
      </c>
      <c r="FK66" s="54" t="s">
        <v>1329</v>
      </c>
      <c r="FL66" s="52"/>
      <c r="FM66" s="52"/>
      <c r="FN66" s="52"/>
      <c r="FO66" s="52"/>
      <c r="FP66" s="52"/>
      <c r="FQ66" s="54" t="s">
        <v>1786</v>
      </c>
      <c r="FR66" s="52"/>
      <c r="FS66" s="52"/>
      <c r="FT66" s="52"/>
      <c r="FU66" s="52"/>
      <c r="FV66" s="52"/>
      <c r="FW66" s="51"/>
      <c r="GA66" s="56" t="s">
        <v>1827</v>
      </c>
      <c r="GB66" s="55"/>
      <c r="GC66" s="55"/>
      <c r="GD66" s="55"/>
      <c r="GE66" s="55"/>
      <c r="GF66" s="55"/>
      <c r="GG66" s="56" t="s">
        <v>2599</v>
      </c>
      <c r="GH66" s="55"/>
      <c r="GI66" s="55"/>
      <c r="GJ66" s="55"/>
      <c r="GK66" s="55"/>
      <c r="GL66" s="55"/>
      <c r="GM66" s="205"/>
      <c r="GQ66" s="187"/>
      <c r="GR66" s="188"/>
      <c r="GS66" s="188"/>
      <c r="GT66" s="188"/>
      <c r="GU66" s="188"/>
      <c r="GV66" s="188"/>
      <c r="GW66" s="187"/>
      <c r="GX66" s="188"/>
      <c r="GY66" s="188"/>
      <c r="GZ66" s="188"/>
      <c r="HA66" s="188"/>
      <c r="HB66" s="188"/>
      <c r="HC66" s="189"/>
      <c r="HG66" s="190" t="s">
        <v>2600</v>
      </c>
      <c r="HH66" s="191"/>
      <c r="HI66" s="191"/>
      <c r="HJ66" s="191"/>
      <c r="HK66" s="191"/>
      <c r="HL66" s="191"/>
      <c r="HM66" s="191"/>
      <c r="HN66" s="239" t="s">
        <v>2601</v>
      </c>
      <c r="HO66" s="191"/>
      <c r="HP66" s="191"/>
      <c r="HQ66" s="191"/>
      <c r="HR66" s="191"/>
      <c r="HS66" s="191"/>
      <c r="HT66" s="191"/>
      <c r="HU66" s="191"/>
      <c r="HV66" s="193"/>
      <c r="HZ66" s="177" t="s">
        <v>2600</v>
      </c>
      <c r="IA66" s="178"/>
      <c r="IB66" s="178"/>
      <c r="IC66" s="178"/>
      <c r="ID66" s="178"/>
      <c r="IE66" s="178"/>
      <c r="IF66" s="178"/>
      <c r="IG66" s="177" t="s">
        <v>2602</v>
      </c>
      <c r="IH66" s="178"/>
      <c r="II66" s="178"/>
      <c r="IJ66" s="178"/>
      <c r="IK66" s="178"/>
      <c r="IL66" s="178"/>
      <c r="IM66" s="178"/>
      <c r="IN66" s="179"/>
      <c r="IR66" s="221" t="s">
        <v>2603</v>
      </c>
      <c r="IS66" s="222"/>
      <c r="IT66" s="222"/>
      <c r="IU66" s="222"/>
      <c r="IV66" s="222"/>
      <c r="IW66" s="222"/>
      <c r="IX66" s="221" t="s">
        <v>2604</v>
      </c>
      <c r="IY66" s="222"/>
      <c r="IZ66" s="222"/>
      <c r="JA66" s="222"/>
      <c r="JB66" s="222"/>
      <c r="JC66" s="222"/>
      <c r="JD66" s="223"/>
      <c r="JI66" s="240"/>
      <c r="JJ66" s="241"/>
      <c r="JK66" s="241"/>
      <c r="JL66" s="241"/>
      <c r="JM66" s="241"/>
      <c r="JN66" s="241"/>
      <c r="JO66" s="240"/>
      <c r="JP66" s="241"/>
      <c r="JQ66" s="241"/>
      <c r="JR66" s="241"/>
      <c r="JS66" s="241"/>
      <c r="JT66" s="241"/>
      <c r="JU66" s="242"/>
    </row>
    <row r="67" spans="2:281" ht="17.25">
      <c r="B67" s="54"/>
      <c r="C67" s="52"/>
      <c r="D67" s="52"/>
      <c r="E67" s="52"/>
      <c r="F67" s="52"/>
      <c r="G67" s="52"/>
      <c r="H67" s="54"/>
      <c r="I67" s="52"/>
      <c r="J67" s="52"/>
      <c r="K67" s="52"/>
      <c r="L67" s="52"/>
      <c r="M67" s="52"/>
      <c r="N67" s="51"/>
      <c r="O67" s="52"/>
      <c r="P67" s="52"/>
      <c r="Q67" s="52"/>
      <c r="R67" s="54"/>
      <c r="S67" s="52"/>
      <c r="T67" s="52"/>
      <c r="U67" s="52"/>
      <c r="V67" s="52"/>
      <c r="W67" s="52"/>
      <c r="X67" s="54"/>
      <c r="Y67" s="52"/>
      <c r="Z67" s="52"/>
      <c r="AA67" s="52"/>
      <c r="AB67" s="52"/>
      <c r="AC67" s="52"/>
      <c r="AD67" s="51"/>
      <c r="AE67" s="52"/>
      <c r="AH67" s="233"/>
      <c r="AI67" s="234"/>
      <c r="AJ67" s="234"/>
      <c r="AK67" s="234"/>
      <c r="AL67" s="234"/>
      <c r="AM67" s="234"/>
      <c r="AN67" s="234"/>
      <c r="AO67" s="234"/>
      <c r="AP67" s="234"/>
      <c r="AQ67" s="233"/>
      <c r="AR67" s="234"/>
      <c r="AS67" s="234"/>
      <c r="AT67" s="234"/>
      <c r="AU67" s="234"/>
      <c r="AV67" s="234"/>
      <c r="AW67" s="234"/>
      <c r="AX67" s="234"/>
      <c r="AY67" s="235"/>
      <c r="BC67" s="236" t="s">
        <v>2605</v>
      </c>
      <c r="BD67" s="237"/>
      <c r="BE67" s="237"/>
      <c r="BF67" s="237"/>
      <c r="BG67" s="237"/>
      <c r="BH67" s="237"/>
      <c r="BI67" s="236" t="s">
        <v>2606</v>
      </c>
      <c r="BJ67" s="237"/>
      <c r="BK67" s="237"/>
      <c r="BL67" s="237"/>
      <c r="BM67" s="237"/>
      <c r="BN67" s="237"/>
      <c r="BO67" s="238"/>
      <c r="BS67" s="50"/>
      <c r="BT67" s="49"/>
      <c r="BU67" s="49"/>
      <c r="BV67" s="49"/>
      <c r="BW67" s="49"/>
      <c r="BX67" s="49"/>
      <c r="BY67" s="50"/>
      <c r="BZ67" s="49"/>
      <c r="CA67" s="49"/>
      <c r="CB67" s="49"/>
      <c r="CC67" s="49"/>
      <c r="CD67" s="49"/>
      <c r="CE67" s="48"/>
      <c r="CI67" s="184"/>
      <c r="CJ67" s="112"/>
      <c r="CK67" s="112"/>
      <c r="CL67" s="112"/>
      <c r="CM67" s="112"/>
      <c r="CN67" s="112"/>
      <c r="CO67" s="184" t="s">
        <v>2607</v>
      </c>
      <c r="CP67" s="112"/>
      <c r="CQ67" s="112"/>
      <c r="CR67" s="112"/>
      <c r="CS67" s="112"/>
      <c r="CT67" s="112"/>
      <c r="CU67" s="185"/>
      <c r="CY67" s="50"/>
      <c r="CZ67" s="49"/>
      <c r="DA67" s="49"/>
      <c r="DB67" s="49"/>
      <c r="DC67" s="49"/>
      <c r="DD67" s="49"/>
      <c r="DE67" s="50"/>
      <c r="DF67" s="49"/>
      <c r="DG67" s="49"/>
      <c r="DH67" s="49"/>
      <c r="DI67" s="49"/>
      <c r="DJ67" s="49"/>
      <c r="DK67" s="48"/>
      <c r="DO67" s="54" t="s">
        <v>1845</v>
      </c>
      <c r="DP67" s="52"/>
      <c r="DQ67" s="52"/>
      <c r="DR67" s="52"/>
      <c r="DS67" s="52"/>
      <c r="DT67" s="52"/>
      <c r="DU67" s="54" t="s">
        <v>2608</v>
      </c>
      <c r="DV67" s="52"/>
      <c r="DW67" s="52"/>
      <c r="DX67" s="52"/>
      <c r="DY67" s="52"/>
      <c r="DZ67" s="52"/>
      <c r="EA67" s="51"/>
      <c r="EE67" s="150" t="s">
        <v>1582</v>
      </c>
      <c r="EF67" s="63"/>
      <c r="EG67" s="63"/>
      <c r="EH67" s="63"/>
      <c r="EI67" s="63"/>
      <c r="EJ67" s="63"/>
      <c r="EK67" s="64" t="s">
        <v>2609</v>
      </c>
      <c r="EL67" s="63"/>
      <c r="EM67" s="63"/>
      <c r="EN67" s="63"/>
      <c r="EO67" s="63"/>
      <c r="EP67" s="63"/>
      <c r="EQ67" s="62"/>
      <c r="FK67" s="54" t="s">
        <v>1328</v>
      </c>
      <c r="FL67" s="52"/>
      <c r="FM67" s="52"/>
      <c r="FN67" s="52"/>
      <c r="FO67" s="52"/>
      <c r="FP67" s="52"/>
      <c r="FQ67" s="54" t="s">
        <v>1806</v>
      </c>
      <c r="FR67" s="52"/>
      <c r="FS67" s="52"/>
      <c r="FT67" s="52"/>
      <c r="FU67" s="52"/>
      <c r="FV67" s="52"/>
      <c r="FW67" s="51"/>
      <c r="GA67" s="207" t="s">
        <v>1849</v>
      </c>
      <c r="GB67" s="182"/>
      <c r="GC67" s="182"/>
      <c r="GD67" s="182"/>
      <c r="GE67" s="182"/>
      <c r="GF67" s="182"/>
      <c r="GG67" s="207" t="s">
        <v>2610</v>
      </c>
      <c r="GH67" s="182"/>
      <c r="GI67" s="182"/>
      <c r="GJ67" s="182"/>
      <c r="GK67" s="182"/>
      <c r="GL67" s="182"/>
      <c r="GM67" s="183"/>
      <c r="GQ67" s="208"/>
      <c r="GR67" s="209"/>
      <c r="GS67" s="209"/>
      <c r="GT67" s="209"/>
      <c r="GU67" s="209"/>
      <c r="GV67" s="209"/>
      <c r="GW67" s="208"/>
      <c r="GX67" s="209"/>
      <c r="GY67" s="209"/>
      <c r="GZ67" s="209"/>
      <c r="HA67" s="209"/>
      <c r="HB67" s="209"/>
      <c r="HC67" s="210"/>
      <c r="HG67" s="190" t="s">
        <v>2611</v>
      </c>
      <c r="HH67" s="191"/>
      <c r="HI67" s="191"/>
      <c r="HJ67" s="191"/>
      <c r="HK67" s="191"/>
      <c r="HL67" s="191"/>
      <c r="HM67" s="191"/>
      <c r="HN67" s="239" t="s">
        <v>2612</v>
      </c>
      <c r="HO67" s="191"/>
      <c r="HP67" s="191"/>
      <c r="HQ67" s="191"/>
      <c r="HR67" s="191"/>
      <c r="HS67" s="191"/>
      <c r="HT67" s="191"/>
      <c r="HU67" s="191"/>
      <c r="HV67" s="193"/>
      <c r="HZ67" s="177" t="s">
        <v>2613</v>
      </c>
      <c r="IA67" s="178"/>
      <c r="IB67" s="178"/>
      <c r="IC67" s="178"/>
      <c r="ID67" s="178"/>
      <c r="IE67" s="178"/>
      <c r="IF67" s="178"/>
      <c r="IG67" s="177" t="s">
        <v>2614</v>
      </c>
      <c r="IH67" s="178"/>
      <c r="II67" s="178"/>
      <c r="IJ67" s="178"/>
      <c r="IK67" s="178"/>
      <c r="IL67" s="178"/>
      <c r="IM67" s="178"/>
      <c r="IN67" s="179"/>
      <c r="IR67" s="221" t="s">
        <v>2615</v>
      </c>
      <c r="IS67" s="222"/>
      <c r="IT67" s="222"/>
      <c r="IU67" s="222"/>
      <c r="IV67" s="222"/>
      <c r="IW67" s="222"/>
      <c r="IX67" s="221" t="s">
        <v>2616</v>
      </c>
      <c r="IY67" s="222"/>
      <c r="IZ67" s="222"/>
      <c r="JA67" s="222"/>
      <c r="JB67" s="222"/>
      <c r="JC67" s="222"/>
      <c r="JD67" s="223"/>
      <c r="JI67" s="243"/>
      <c r="JJ67" s="244"/>
      <c r="JK67" s="244"/>
      <c r="JL67" s="244"/>
      <c r="JM67" s="244"/>
      <c r="JN67" s="244"/>
      <c r="JO67" s="243"/>
      <c r="JP67" s="244"/>
      <c r="JQ67" s="244"/>
      <c r="JR67" s="244"/>
      <c r="JS67" s="244"/>
      <c r="JT67" s="244"/>
      <c r="JU67" s="245"/>
    </row>
    <row r="68" spans="2:281">
      <c r="B68" s="54"/>
      <c r="C68" s="52"/>
      <c r="D68" s="52"/>
      <c r="E68" s="52"/>
      <c r="F68" s="52"/>
      <c r="G68" s="52"/>
      <c r="H68" s="54"/>
      <c r="I68" s="52"/>
      <c r="J68" s="52"/>
      <c r="K68" s="52"/>
      <c r="L68" s="52"/>
      <c r="M68" s="52"/>
      <c r="N68" s="51"/>
      <c r="O68" s="52"/>
      <c r="P68" s="52"/>
      <c r="Q68" s="52"/>
      <c r="R68" s="54"/>
      <c r="S68" s="52"/>
      <c r="T68" s="52"/>
      <c r="U68" s="52"/>
      <c r="V68" s="52"/>
      <c r="W68" s="52"/>
      <c r="X68" s="54"/>
      <c r="Y68" s="52"/>
      <c r="Z68" s="52"/>
      <c r="AA68" s="52"/>
      <c r="AB68" s="52"/>
      <c r="AC68" s="52"/>
      <c r="AD68" s="51"/>
      <c r="AE68" s="52"/>
      <c r="AH68" s="233"/>
      <c r="AI68" s="234"/>
      <c r="AJ68" s="234"/>
      <c r="AK68" s="234"/>
      <c r="AL68" s="234"/>
      <c r="AM68" s="234"/>
      <c r="AN68" s="234"/>
      <c r="AO68" s="234"/>
      <c r="AP68" s="234"/>
      <c r="AQ68" s="233"/>
      <c r="AR68" s="234"/>
      <c r="AS68" s="234"/>
      <c r="AT68" s="234"/>
      <c r="AU68" s="234"/>
      <c r="AV68" s="234"/>
      <c r="AW68" s="234"/>
      <c r="AX68" s="234"/>
      <c r="AY68" s="235"/>
      <c r="BC68" s="236" t="s">
        <v>2617</v>
      </c>
      <c r="BD68" s="237"/>
      <c r="BE68" s="237"/>
      <c r="BF68" s="237"/>
      <c r="BG68" s="237"/>
      <c r="BH68" s="237"/>
      <c r="BI68" s="236" t="s">
        <v>2618</v>
      </c>
      <c r="BJ68" s="237"/>
      <c r="BK68" s="237"/>
      <c r="BL68" s="237"/>
      <c r="BM68" s="237"/>
      <c r="BN68" s="237"/>
      <c r="BO68" s="238"/>
      <c r="BS68" s="54"/>
      <c r="BT68" s="52"/>
      <c r="BU68" s="52"/>
      <c r="BV68" s="52"/>
      <c r="BW68" s="52"/>
      <c r="BX68" s="52"/>
      <c r="BY68" s="54"/>
      <c r="BZ68" s="52"/>
      <c r="CA68" s="52"/>
      <c r="CB68" s="52"/>
      <c r="CC68" s="52"/>
      <c r="CD68" s="52"/>
      <c r="CE68" s="51"/>
      <c r="CI68" s="184"/>
      <c r="CJ68" s="112"/>
      <c r="CK68" s="112"/>
      <c r="CL68" s="112"/>
      <c r="CM68" s="112"/>
      <c r="CN68" s="112"/>
      <c r="CO68" s="184" t="s">
        <v>2619</v>
      </c>
      <c r="CP68" s="112"/>
      <c r="CQ68" s="112"/>
      <c r="CR68" s="112"/>
      <c r="CS68" s="112"/>
      <c r="CT68" s="112"/>
      <c r="CU68" s="185"/>
      <c r="CY68" s="54"/>
      <c r="CZ68" s="52"/>
      <c r="DA68" s="52"/>
      <c r="DB68" s="52"/>
      <c r="DC68" s="52"/>
      <c r="DD68" s="52"/>
      <c r="DE68" s="54"/>
      <c r="DF68" s="52"/>
      <c r="DG68" s="52"/>
      <c r="DH68" s="52"/>
      <c r="DI68" s="52"/>
      <c r="DJ68" s="52"/>
      <c r="DK68" s="51"/>
      <c r="DO68" s="50"/>
      <c r="DP68" s="49"/>
      <c r="DQ68" s="49"/>
      <c r="DR68" s="49"/>
      <c r="DS68" s="49"/>
      <c r="DT68" s="49"/>
      <c r="DU68" s="50"/>
      <c r="DV68" s="49"/>
      <c r="DW68" s="49"/>
      <c r="DX68" s="49"/>
      <c r="DY68" s="49"/>
      <c r="DZ68" s="49"/>
      <c r="EA68" s="48"/>
      <c r="EE68" s="61" t="s">
        <v>1424</v>
      </c>
      <c r="EF68" s="59"/>
      <c r="EG68" s="59"/>
      <c r="EH68" s="59"/>
      <c r="EI68" s="59"/>
      <c r="EJ68" s="59"/>
      <c r="EK68" s="61" t="s">
        <v>1583</v>
      </c>
      <c r="EL68" s="59"/>
      <c r="EM68" s="59"/>
      <c r="EN68" s="59"/>
      <c r="EO68" s="59"/>
      <c r="EP68" s="59"/>
      <c r="EQ68" s="58"/>
      <c r="FK68" s="54" t="s">
        <v>2620</v>
      </c>
      <c r="FL68" s="52"/>
      <c r="FM68" s="52"/>
      <c r="FN68" s="52"/>
      <c r="FO68" s="52"/>
      <c r="FP68" s="52"/>
      <c r="FQ68" s="54" t="s">
        <v>2621</v>
      </c>
      <c r="FR68" s="52"/>
      <c r="FS68" s="52"/>
      <c r="FT68" s="52"/>
      <c r="FU68" s="52"/>
      <c r="FV68" s="52"/>
      <c r="FW68" s="51"/>
      <c r="GA68" s="207" t="s">
        <v>1869</v>
      </c>
      <c r="GB68" s="182"/>
      <c r="GC68" s="182"/>
      <c r="GD68" s="182"/>
      <c r="GE68" s="182"/>
      <c r="GF68" s="182"/>
      <c r="GG68" s="207" t="s">
        <v>2622</v>
      </c>
      <c r="GH68" s="182"/>
      <c r="GI68" s="182"/>
      <c r="GJ68" s="182"/>
      <c r="GK68" s="182"/>
      <c r="GL68" s="182"/>
      <c r="GM68" s="183"/>
      <c r="HG68" s="190" t="s">
        <v>2623</v>
      </c>
      <c r="HH68" s="191"/>
      <c r="HI68" s="191"/>
      <c r="HJ68" s="191"/>
      <c r="HK68" s="191"/>
      <c r="HL68" s="191"/>
      <c r="HM68" s="191"/>
      <c r="HN68" s="239" t="s">
        <v>2624</v>
      </c>
      <c r="HO68" s="191"/>
      <c r="HP68" s="191"/>
      <c r="HQ68" s="191"/>
      <c r="HR68" s="191"/>
      <c r="HS68" s="191"/>
      <c r="HT68" s="191"/>
      <c r="HU68" s="191"/>
      <c r="HV68" s="193"/>
      <c r="HZ68" s="177" t="s">
        <v>2623</v>
      </c>
      <c r="IA68" s="178"/>
      <c r="IB68" s="178"/>
      <c r="IC68" s="178"/>
      <c r="ID68" s="178"/>
      <c r="IE68" s="178"/>
      <c r="IF68" s="178"/>
      <c r="IG68" s="177" t="s">
        <v>2625</v>
      </c>
      <c r="IH68" s="178"/>
      <c r="II68" s="178"/>
      <c r="IJ68" s="178"/>
      <c r="IK68" s="178"/>
      <c r="IL68" s="178"/>
      <c r="IM68" s="178"/>
      <c r="IN68" s="179"/>
      <c r="IR68" s="221"/>
      <c r="IS68" s="222"/>
      <c r="IT68" s="222"/>
      <c r="IU68" s="222"/>
      <c r="IV68" s="222"/>
      <c r="IW68" s="222"/>
      <c r="IX68" s="221"/>
      <c r="IY68" s="222"/>
      <c r="IZ68" s="222"/>
      <c r="JA68" s="222"/>
      <c r="JB68" s="222"/>
      <c r="JC68" s="222"/>
      <c r="JD68" s="223"/>
      <c r="JI68" s="243"/>
      <c r="JJ68" s="244"/>
      <c r="JK68" s="244"/>
      <c r="JL68" s="244"/>
      <c r="JM68" s="244"/>
      <c r="JN68" s="244"/>
      <c r="JO68" s="243"/>
      <c r="JP68" s="244"/>
      <c r="JQ68" s="244"/>
      <c r="JR68" s="244"/>
      <c r="JS68" s="244"/>
      <c r="JT68" s="244"/>
      <c r="JU68" s="245"/>
    </row>
    <row r="69" spans="2:281">
      <c r="B69" s="50"/>
      <c r="C69" s="49"/>
      <c r="D69" s="49"/>
      <c r="E69" s="49"/>
      <c r="F69" s="49"/>
      <c r="G69" s="49"/>
      <c r="H69" s="50"/>
      <c r="I69" s="49"/>
      <c r="J69" s="49"/>
      <c r="K69" s="49"/>
      <c r="L69" s="49"/>
      <c r="M69" s="49"/>
      <c r="N69" s="48"/>
      <c r="O69" s="52"/>
      <c r="P69" s="52"/>
      <c r="Q69" s="52"/>
      <c r="R69" s="50"/>
      <c r="S69" s="49"/>
      <c r="T69" s="49"/>
      <c r="U69" s="49"/>
      <c r="V69" s="49"/>
      <c r="W69" s="49"/>
      <c r="X69" s="50"/>
      <c r="Y69" s="49"/>
      <c r="Z69" s="49"/>
      <c r="AA69" s="49"/>
      <c r="AB69" s="49"/>
      <c r="AC69" s="49"/>
      <c r="AD69" s="48"/>
      <c r="AE69" s="52"/>
      <c r="AH69" s="233"/>
      <c r="AI69" s="234"/>
      <c r="AJ69" s="234"/>
      <c r="AK69" s="234"/>
      <c r="AL69" s="234"/>
      <c r="AM69" s="234"/>
      <c r="AN69" s="234"/>
      <c r="AO69" s="234"/>
      <c r="AP69" s="234"/>
      <c r="AQ69" s="233"/>
      <c r="AR69" s="234"/>
      <c r="AS69" s="234"/>
      <c r="AT69" s="234"/>
      <c r="AU69" s="234"/>
      <c r="AV69" s="234"/>
      <c r="AW69" s="234"/>
      <c r="AX69" s="234"/>
      <c r="AY69" s="235"/>
      <c r="BC69" s="246" t="s">
        <v>2626</v>
      </c>
      <c r="BD69" s="247"/>
      <c r="BE69" s="247"/>
      <c r="BF69" s="247"/>
      <c r="BG69" s="247"/>
      <c r="BH69" s="247"/>
      <c r="BI69" s="246" t="s">
        <v>2627</v>
      </c>
      <c r="BJ69" s="237"/>
      <c r="BK69" s="237"/>
      <c r="BL69" s="237"/>
      <c r="BM69" s="237"/>
      <c r="BN69" s="237"/>
      <c r="BO69" s="238"/>
      <c r="BS69" s="54"/>
      <c r="BT69" s="52"/>
      <c r="BU69" s="52"/>
      <c r="BV69" s="52"/>
      <c r="BW69" s="52"/>
      <c r="BX69" s="52"/>
      <c r="BY69" s="54"/>
      <c r="BZ69" s="52"/>
      <c r="CA69" s="52"/>
      <c r="CB69" s="52"/>
      <c r="CC69" s="52"/>
      <c r="CD69" s="52"/>
      <c r="CE69" s="51"/>
      <c r="CI69" s="184"/>
      <c r="CJ69" s="197"/>
      <c r="CK69" s="197"/>
      <c r="CL69" s="197"/>
      <c r="CM69" s="197"/>
      <c r="CN69" s="197"/>
      <c r="CO69" s="184" t="s">
        <v>2628</v>
      </c>
      <c r="CP69" s="197"/>
      <c r="CQ69" s="197"/>
      <c r="CR69" s="197"/>
      <c r="CS69" s="197"/>
      <c r="CT69" s="197"/>
      <c r="CU69" s="198"/>
      <c r="CY69" s="54"/>
      <c r="CZ69" s="52"/>
      <c r="DA69" s="52"/>
      <c r="DB69" s="52"/>
      <c r="DC69" s="52"/>
      <c r="DD69" s="52"/>
      <c r="DE69" s="54"/>
      <c r="DF69" s="52"/>
      <c r="DG69" s="52"/>
      <c r="DH69" s="52"/>
      <c r="DI69" s="52"/>
      <c r="DJ69" s="52"/>
      <c r="DK69" s="51"/>
      <c r="DO69" s="54"/>
      <c r="DP69" s="52"/>
      <c r="DQ69" s="52"/>
      <c r="DR69" s="52"/>
      <c r="DS69" s="52"/>
      <c r="DT69" s="52"/>
      <c r="DU69" s="54"/>
      <c r="DV69" s="52"/>
      <c r="DW69" s="52"/>
      <c r="DX69" s="52"/>
      <c r="DY69" s="52"/>
      <c r="DZ69" s="52"/>
      <c r="EA69" s="51"/>
      <c r="EE69" s="61" t="s">
        <v>1423</v>
      </c>
      <c r="EF69" s="59"/>
      <c r="EG69" s="59"/>
      <c r="EH69" s="59"/>
      <c r="EI69" s="59"/>
      <c r="EJ69" s="59"/>
      <c r="EK69" s="61" t="s">
        <v>1422</v>
      </c>
      <c r="EL69" s="59"/>
      <c r="EM69" s="59"/>
      <c r="EN69" s="59"/>
      <c r="EO69" s="59"/>
      <c r="EP69" s="59"/>
      <c r="EQ69" s="58"/>
      <c r="FK69" s="53" t="s">
        <v>2629</v>
      </c>
      <c r="FL69" s="52"/>
      <c r="FM69" s="52"/>
      <c r="FN69" s="52"/>
      <c r="FO69" s="52"/>
      <c r="FP69" s="52"/>
      <c r="FQ69" s="54" t="s">
        <v>2630</v>
      </c>
      <c r="FR69" s="52"/>
      <c r="FS69" s="52"/>
      <c r="FT69" s="52"/>
      <c r="FU69" s="52"/>
      <c r="FV69" s="52"/>
      <c r="FW69" s="51"/>
      <c r="GA69" s="53" t="s">
        <v>1889</v>
      </c>
      <c r="GB69" s="182"/>
      <c r="GC69" s="182"/>
      <c r="GD69" s="182"/>
      <c r="GE69" s="182"/>
      <c r="GF69" s="182"/>
      <c r="GG69" s="207" t="s">
        <v>1381</v>
      </c>
      <c r="GH69" s="182"/>
      <c r="GI69" s="182"/>
      <c r="GJ69" s="182"/>
      <c r="GK69" s="182"/>
      <c r="GL69" s="182"/>
      <c r="GM69" s="183"/>
      <c r="HG69" s="190" t="s">
        <v>2631</v>
      </c>
      <c r="HH69" s="191"/>
      <c r="HI69" s="191"/>
      <c r="HJ69" s="191"/>
      <c r="HK69" s="191"/>
      <c r="HL69" s="191"/>
      <c r="HM69" s="191"/>
      <c r="HN69" s="239" t="s">
        <v>2632</v>
      </c>
      <c r="HO69" s="191"/>
      <c r="HP69" s="191"/>
      <c r="HQ69" s="191"/>
      <c r="HR69" s="191"/>
      <c r="HS69" s="191"/>
      <c r="HT69" s="191"/>
      <c r="HU69" s="191"/>
      <c r="HV69" s="193"/>
      <c r="HZ69" s="177" t="s">
        <v>2633</v>
      </c>
      <c r="IA69" s="178"/>
      <c r="IB69" s="178"/>
      <c r="IC69" s="178"/>
      <c r="ID69" s="178"/>
      <c r="IE69" s="178"/>
      <c r="IF69" s="178"/>
      <c r="IG69" s="177" t="s">
        <v>2634</v>
      </c>
      <c r="IH69" s="178"/>
      <c r="II69" s="178"/>
      <c r="IJ69" s="178"/>
      <c r="IK69" s="178"/>
      <c r="IL69" s="178"/>
      <c r="IM69" s="178"/>
      <c r="IN69" s="179"/>
      <c r="IR69" s="221"/>
      <c r="IS69" s="222"/>
      <c r="IT69" s="222"/>
      <c r="IU69" s="222"/>
      <c r="IV69" s="222"/>
      <c r="IW69" s="222"/>
      <c r="IX69" s="221"/>
      <c r="IY69" s="222"/>
      <c r="IZ69" s="222"/>
      <c r="JA69" s="222"/>
      <c r="JB69" s="222"/>
      <c r="JC69" s="222"/>
      <c r="JD69" s="223"/>
      <c r="JI69" s="240"/>
      <c r="JJ69" s="241"/>
      <c r="JK69" s="241"/>
      <c r="JL69" s="241"/>
      <c r="JM69" s="241"/>
      <c r="JN69" s="241"/>
      <c r="JO69" s="240"/>
      <c r="JP69" s="241"/>
      <c r="JQ69" s="241"/>
      <c r="JR69" s="241"/>
      <c r="JS69" s="241"/>
      <c r="JT69" s="241"/>
      <c r="JU69" s="242"/>
    </row>
    <row r="70" spans="2:281" ht="17.25">
      <c r="AH70" s="233"/>
      <c r="AI70" s="234"/>
      <c r="AJ70" s="234"/>
      <c r="AK70" s="234"/>
      <c r="AL70" s="234"/>
      <c r="AM70" s="234"/>
      <c r="AN70" s="234"/>
      <c r="AO70" s="234"/>
      <c r="AP70" s="234"/>
      <c r="AQ70" s="233"/>
      <c r="AR70" s="234"/>
      <c r="AS70" s="234"/>
      <c r="AT70" s="234"/>
      <c r="AU70" s="234"/>
      <c r="AV70" s="234"/>
      <c r="AW70" s="234"/>
      <c r="AX70" s="234"/>
      <c r="AY70" s="235"/>
      <c r="BC70" s="246" t="s">
        <v>2635</v>
      </c>
      <c r="BD70" s="247"/>
      <c r="BE70" s="247"/>
      <c r="BF70" s="247"/>
      <c r="BG70" s="247"/>
      <c r="BH70" s="247"/>
      <c r="BI70" s="246" t="s">
        <v>2636</v>
      </c>
      <c r="BJ70" s="237"/>
      <c r="BK70" s="237"/>
      <c r="BL70" s="237"/>
      <c r="BM70" s="237"/>
      <c r="BN70" s="237"/>
      <c r="BO70" s="238"/>
      <c r="BS70" s="50"/>
      <c r="BT70" s="49"/>
      <c r="BU70" s="49"/>
      <c r="BV70" s="49"/>
      <c r="BW70" s="49"/>
      <c r="BX70" s="49"/>
      <c r="BY70" s="50"/>
      <c r="BZ70" s="49"/>
      <c r="CA70" s="49"/>
      <c r="CB70" s="49"/>
      <c r="CC70" s="49"/>
      <c r="CD70" s="49"/>
      <c r="CE70" s="48"/>
      <c r="CI70" s="184"/>
      <c r="CJ70" s="197"/>
      <c r="CK70" s="197"/>
      <c r="CL70" s="197"/>
      <c r="CM70" s="197"/>
      <c r="CN70" s="197"/>
      <c r="CO70" s="184" t="s">
        <v>2637</v>
      </c>
      <c r="CP70" s="197"/>
      <c r="CQ70" s="197"/>
      <c r="CR70" s="197"/>
      <c r="CS70" s="197"/>
      <c r="CT70" s="197"/>
      <c r="CU70" s="198"/>
      <c r="CY70" s="50"/>
      <c r="CZ70" s="49"/>
      <c r="DA70" s="49"/>
      <c r="DB70" s="49"/>
      <c r="DC70" s="49"/>
      <c r="DD70" s="49"/>
      <c r="DE70" s="50"/>
      <c r="DF70" s="49"/>
      <c r="DG70" s="49"/>
      <c r="DH70" s="49"/>
      <c r="DI70" s="49"/>
      <c r="DJ70" s="49"/>
      <c r="DK70" s="48"/>
      <c r="DO70" s="54"/>
      <c r="DP70" s="52"/>
      <c r="DQ70" s="52"/>
      <c r="DR70" s="52"/>
      <c r="DS70" s="52"/>
      <c r="DT70" s="52"/>
      <c r="DU70" s="54"/>
      <c r="DV70" s="52"/>
      <c r="DW70" s="52"/>
      <c r="DX70" s="52"/>
      <c r="DY70" s="52"/>
      <c r="DZ70" s="52"/>
      <c r="EA70" s="51"/>
      <c r="EE70" s="61" t="s">
        <v>1419</v>
      </c>
      <c r="EF70" s="59"/>
      <c r="EG70" s="59"/>
      <c r="EH70" s="59"/>
      <c r="EI70" s="59"/>
      <c r="EJ70" s="59"/>
      <c r="EK70" s="61" t="s">
        <v>1257</v>
      </c>
      <c r="EL70" s="59"/>
      <c r="EM70" s="59"/>
      <c r="EN70" s="59"/>
      <c r="EO70" s="59"/>
      <c r="EP70" s="59"/>
      <c r="EQ70" s="58"/>
      <c r="FK70" s="50"/>
      <c r="FL70" s="49"/>
      <c r="FM70" s="49"/>
      <c r="FN70" s="49"/>
      <c r="FO70" s="49"/>
      <c r="FP70" s="49"/>
      <c r="FQ70" s="50"/>
      <c r="FR70" s="49"/>
      <c r="FS70" s="49"/>
      <c r="FT70" s="49"/>
      <c r="FU70" s="49"/>
      <c r="FV70" s="49"/>
      <c r="FW70" s="48"/>
      <c r="GA70" s="53" t="s">
        <v>1911</v>
      </c>
      <c r="GB70" s="182"/>
      <c r="GC70" s="182"/>
      <c r="GD70" s="182"/>
      <c r="GE70" s="182"/>
      <c r="GF70" s="182"/>
      <c r="GG70" s="207" t="s">
        <v>1385</v>
      </c>
      <c r="GH70" s="182"/>
      <c r="GI70" s="182"/>
      <c r="GJ70" s="182"/>
      <c r="GK70" s="182"/>
      <c r="GL70" s="182"/>
      <c r="GM70" s="183"/>
      <c r="GQ70" s="215" t="s">
        <v>2638</v>
      </c>
      <c r="GR70" s="152"/>
      <c r="GS70" s="152"/>
      <c r="GT70" s="152"/>
      <c r="GU70" s="152"/>
      <c r="GV70" s="152"/>
      <c r="GW70" s="151" t="s">
        <v>2639</v>
      </c>
      <c r="GX70" s="152"/>
      <c r="GY70" s="152"/>
      <c r="GZ70" s="152"/>
      <c r="HA70" s="152"/>
      <c r="HB70" s="152"/>
      <c r="HC70" s="153"/>
      <c r="HG70" s="190" t="s">
        <v>2640</v>
      </c>
      <c r="HH70" s="191"/>
      <c r="HI70" s="191"/>
      <c r="HJ70" s="191"/>
      <c r="HK70" s="191"/>
      <c r="HL70" s="191"/>
      <c r="HM70" s="191"/>
      <c r="HN70" s="239" t="s">
        <v>2641</v>
      </c>
      <c r="HO70" s="191"/>
      <c r="HP70" s="191"/>
      <c r="HQ70" s="191"/>
      <c r="HR70" s="191"/>
      <c r="HS70" s="191"/>
      <c r="HT70" s="191"/>
      <c r="HU70" s="191"/>
      <c r="HV70" s="193"/>
      <c r="HZ70" s="177" t="s">
        <v>2640</v>
      </c>
      <c r="IA70" s="178"/>
      <c r="IB70" s="178"/>
      <c r="IC70" s="178"/>
      <c r="ID70" s="178"/>
      <c r="IE70" s="178"/>
      <c r="IF70" s="178"/>
      <c r="IG70" s="177" t="s">
        <v>2642</v>
      </c>
      <c r="IH70" s="178"/>
      <c r="II70" s="178"/>
      <c r="IJ70" s="178"/>
      <c r="IK70" s="178"/>
      <c r="IL70" s="178"/>
      <c r="IM70" s="178"/>
      <c r="IN70" s="179"/>
      <c r="IR70" s="228"/>
      <c r="IS70" s="229"/>
      <c r="IT70" s="229"/>
      <c r="IU70" s="229"/>
      <c r="IV70" s="229"/>
      <c r="IW70" s="229"/>
      <c r="IX70" s="228"/>
      <c r="IY70" s="229"/>
      <c r="IZ70" s="229"/>
      <c r="JA70" s="229"/>
      <c r="JB70" s="229"/>
      <c r="JC70" s="229"/>
      <c r="JD70" s="230"/>
    </row>
    <row r="71" spans="2:281">
      <c r="AH71" s="233"/>
      <c r="AI71" s="234"/>
      <c r="AJ71" s="234"/>
      <c r="AK71" s="234"/>
      <c r="AL71" s="234"/>
      <c r="AM71" s="234"/>
      <c r="AN71" s="234"/>
      <c r="AO71" s="234"/>
      <c r="AP71" s="234"/>
      <c r="AQ71" s="233"/>
      <c r="AR71" s="234"/>
      <c r="AS71" s="234"/>
      <c r="AT71" s="234"/>
      <c r="AU71" s="234"/>
      <c r="AV71" s="234"/>
      <c r="AW71" s="234"/>
      <c r="AX71" s="234"/>
      <c r="AY71" s="235"/>
      <c r="BC71" s="246" t="s">
        <v>2643</v>
      </c>
      <c r="BD71" s="247"/>
      <c r="BE71" s="247"/>
      <c r="BF71" s="247"/>
      <c r="BG71" s="247"/>
      <c r="BH71" s="247"/>
      <c r="BI71" s="246" t="s">
        <v>2644</v>
      </c>
      <c r="BJ71" s="237"/>
      <c r="BK71" s="237"/>
      <c r="BL71" s="237"/>
      <c r="BM71" s="237"/>
      <c r="BN71" s="237"/>
      <c r="BO71" s="238"/>
      <c r="CI71" s="184"/>
      <c r="CJ71" s="197"/>
      <c r="CK71" s="197"/>
      <c r="CL71" s="197"/>
      <c r="CM71" s="197"/>
      <c r="CN71" s="197"/>
      <c r="CO71" s="184" t="s">
        <v>2645</v>
      </c>
      <c r="CP71" s="197"/>
      <c r="CQ71" s="197"/>
      <c r="CR71" s="197"/>
      <c r="CS71" s="197"/>
      <c r="CT71" s="197"/>
      <c r="CU71" s="198"/>
      <c r="DO71" s="50"/>
      <c r="DP71" s="49"/>
      <c r="DQ71" s="49"/>
      <c r="DR71" s="49"/>
      <c r="DS71" s="49"/>
      <c r="DT71" s="49"/>
      <c r="DU71" s="50"/>
      <c r="DV71" s="49"/>
      <c r="DW71" s="49"/>
      <c r="DX71" s="49"/>
      <c r="DY71" s="49"/>
      <c r="DZ71" s="49"/>
      <c r="EA71" s="48"/>
      <c r="EE71" s="181" t="s">
        <v>1931</v>
      </c>
      <c r="EF71" s="182"/>
      <c r="EG71" s="182"/>
      <c r="EH71" s="182"/>
      <c r="EI71" s="182"/>
      <c r="EJ71" s="182"/>
      <c r="EK71" s="181" t="s">
        <v>1932</v>
      </c>
      <c r="EL71" s="182"/>
      <c r="EM71" s="182"/>
      <c r="EN71" s="182"/>
      <c r="EO71" s="182"/>
      <c r="EP71" s="182"/>
      <c r="EQ71" s="183"/>
      <c r="GA71" s="53" t="s">
        <v>1933</v>
      </c>
      <c r="GB71" s="182"/>
      <c r="GC71" s="182"/>
      <c r="GD71" s="182"/>
      <c r="GE71" s="182"/>
      <c r="GF71" s="182"/>
      <c r="GG71" s="207" t="s">
        <v>1934</v>
      </c>
      <c r="GH71" s="182"/>
      <c r="GI71" s="182"/>
      <c r="GJ71" s="182"/>
      <c r="GK71" s="182"/>
      <c r="GL71" s="182"/>
      <c r="GM71" s="183"/>
      <c r="GQ71" s="187" t="s">
        <v>2646</v>
      </c>
      <c r="GR71" s="188"/>
      <c r="GS71" s="165"/>
      <c r="GT71" s="165"/>
      <c r="GU71" s="165"/>
      <c r="GV71" s="165"/>
      <c r="GW71" s="187" t="s">
        <v>2078</v>
      </c>
      <c r="GX71" s="165"/>
      <c r="GY71" s="165"/>
      <c r="GZ71" s="165"/>
      <c r="HA71" s="165"/>
      <c r="HB71" s="165"/>
      <c r="HC71" s="166"/>
      <c r="HG71" s="190" t="s">
        <v>2647</v>
      </c>
      <c r="HH71" s="191"/>
      <c r="HI71" s="191"/>
      <c r="HJ71" s="191"/>
      <c r="HK71" s="191"/>
      <c r="HL71" s="191"/>
      <c r="HM71" s="191"/>
      <c r="HN71" s="239" t="s">
        <v>2648</v>
      </c>
      <c r="HO71" s="191"/>
      <c r="HP71" s="191"/>
      <c r="HQ71" s="191"/>
      <c r="HR71" s="191"/>
      <c r="HS71" s="191"/>
      <c r="HT71" s="191"/>
      <c r="HU71" s="191"/>
      <c r="HV71" s="193"/>
      <c r="HZ71" s="177" t="s">
        <v>2649</v>
      </c>
      <c r="IA71" s="178"/>
      <c r="IB71" s="178"/>
      <c r="IC71" s="178"/>
      <c r="ID71" s="178"/>
      <c r="IE71" s="178"/>
      <c r="IF71" s="178"/>
      <c r="IG71" s="177" t="s">
        <v>2650</v>
      </c>
      <c r="IH71" s="178"/>
      <c r="II71" s="178"/>
      <c r="IJ71" s="178"/>
      <c r="IK71" s="178"/>
      <c r="IL71" s="178"/>
      <c r="IM71" s="178"/>
      <c r="IN71" s="179"/>
    </row>
    <row r="72" spans="2:281">
      <c r="AH72" s="233"/>
      <c r="AI72" s="234"/>
      <c r="AJ72" s="234"/>
      <c r="AK72" s="234"/>
      <c r="AL72" s="234"/>
      <c r="AM72" s="234"/>
      <c r="AN72" s="234"/>
      <c r="AO72" s="234"/>
      <c r="AP72" s="234"/>
      <c r="AQ72" s="233"/>
      <c r="AR72" s="234"/>
      <c r="AS72" s="234"/>
      <c r="AT72" s="234"/>
      <c r="AU72" s="234"/>
      <c r="AV72" s="234"/>
      <c r="AW72" s="234"/>
      <c r="AX72" s="234"/>
      <c r="AY72" s="235"/>
      <c r="BC72" s="246" t="s">
        <v>2651</v>
      </c>
      <c r="BD72" s="247"/>
      <c r="BE72" s="247"/>
      <c r="BF72" s="247"/>
      <c r="BG72" s="247"/>
      <c r="BH72" s="247"/>
      <c r="BI72" s="246" t="s">
        <v>2652</v>
      </c>
      <c r="BJ72" s="237"/>
      <c r="BK72" s="237"/>
      <c r="BL72" s="237"/>
      <c r="BM72" s="237"/>
      <c r="BN72" s="237"/>
      <c r="BO72" s="238"/>
      <c r="CI72" s="184"/>
      <c r="CJ72" s="112"/>
      <c r="CK72" s="112"/>
      <c r="CL72" s="112"/>
      <c r="CM72" s="112"/>
      <c r="CN72" s="112"/>
      <c r="CO72" s="184" t="s">
        <v>2653</v>
      </c>
      <c r="CP72" s="112"/>
      <c r="CQ72" s="112"/>
      <c r="CR72" s="112"/>
      <c r="CS72" s="112"/>
      <c r="CT72" s="112"/>
      <c r="CU72" s="185"/>
      <c r="EE72" s="181" t="s">
        <v>1977</v>
      </c>
      <c r="EF72" s="182"/>
      <c r="EG72" s="182"/>
      <c r="EH72" s="182"/>
      <c r="EI72" s="182"/>
      <c r="EJ72" s="182"/>
      <c r="EK72" s="181" t="s">
        <v>1978</v>
      </c>
      <c r="EL72" s="182"/>
      <c r="EM72" s="182"/>
      <c r="EN72" s="182"/>
      <c r="EO72" s="182"/>
      <c r="EP72" s="182"/>
      <c r="EQ72" s="183"/>
      <c r="GA72" s="53" t="s">
        <v>1957</v>
      </c>
      <c r="GB72" s="182"/>
      <c r="GC72" s="182"/>
      <c r="GD72" s="182"/>
      <c r="GE72" s="182"/>
      <c r="GF72" s="182"/>
      <c r="GG72" s="207" t="s">
        <v>1958</v>
      </c>
      <c r="GH72" s="182"/>
      <c r="GI72" s="182"/>
      <c r="GJ72" s="182"/>
      <c r="GK72" s="182"/>
      <c r="GL72" s="182"/>
      <c r="GM72" s="183"/>
      <c r="GQ72" s="187" t="s">
        <v>2654</v>
      </c>
      <c r="GR72" s="188"/>
      <c r="GS72" s="165"/>
      <c r="GT72" s="165"/>
      <c r="GU72" s="165"/>
      <c r="GV72" s="165"/>
      <c r="GW72" s="187" t="s">
        <v>2655</v>
      </c>
      <c r="GX72" s="165"/>
      <c r="GY72" s="165"/>
      <c r="GZ72" s="165"/>
      <c r="HA72" s="165"/>
      <c r="HB72" s="165"/>
      <c r="HC72" s="166"/>
      <c r="HG72" s="190" t="s">
        <v>2656</v>
      </c>
      <c r="HH72" s="191"/>
      <c r="HI72" s="191"/>
      <c r="HJ72" s="191"/>
      <c r="HK72" s="191"/>
      <c r="HL72" s="191"/>
      <c r="HM72" s="191"/>
      <c r="HN72" s="239" t="s">
        <v>2657</v>
      </c>
      <c r="HO72" s="191"/>
      <c r="HP72" s="191"/>
      <c r="HQ72" s="191"/>
      <c r="HR72" s="191"/>
      <c r="HS72" s="191"/>
      <c r="HT72" s="191"/>
      <c r="HU72" s="191"/>
      <c r="HV72" s="193"/>
      <c r="HZ72" s="177" t="s">
        <v>2658</v>
      </c>
      <c r="IA72" s="178"/>
      <c r="IB72" s="178"/>
      <c r="IC72" s="178"/>
      <c r="ID72" s="178"/>
      <c r="IE72" s="178"/>
      <c r="IF72" s="178"/>
      <c r="IG72" s="177" t="s">
        <v>2659</v>
      </c>
      <c r="IH72" s="178"/>
      <c r="II72" s="178"/>
      <c r="IJ72" s="178"/>
      <c r="IK72" s="178"/>
      <c r="IL72" s="178"/>
      <c r="IM72" s="178"/>
      <c r="IN72" s="179"/>
    </row>
    <row r="73" spans="2:281" ht="17.25">
      <c r="AH73" s="233"/>
      <c r="AI73" s="234"/>
      <c r="AJ73" s="234"/>
      <c r="AK73" s="234"/>
      <c r="AL73" s="234"/>
      <c r="AM73" s="234"/>
      <c r="AN73" s="234"/>
      <c r="AO73" s="234"/>
      <c r="AP73" s="234"/>
      <c r="AQ73" s="233"/>
      <c r="AR73" s="234"/>
      <c r="AS73" s="234"/>
      <c r="AT73" s="234"/>
      <c r="AU73" s="234"/>
      <c r="AV73" s="234"/>
      <c r="AW73" s="234"/>
      <c r="AX73" s="234"/>
      <c r="AY73" s="235"/>
      <c r="BC73" s="246" t="s">
        <v>2660</v>
      </c>
      <c r="BD73" s="247"/>
      <c r="BE73" s="247"/>
      <c r="BF73" s="247"/>
      <c r="BG73" s="247"/>
      <c r="BH73" s="247"/>
      <c r="BI73" s="246" t="s">
        <v>2661</v>
      </c>
      <c r="BJ73" s="237"/>
      <c r="BK73" s="237"/>
      <c r="BL73" s="237"/>
      <c r="BM73" s="237"/>
      <c r="BN73" s="237"/>
      <c r="BO73" s="238"/>
      <c r="CI73" s="184"/>
      <c r="CJ73" s="112"/>
      <c r="CK73" s="112"/>
      <c r="CL73" s="112"/>
      <c r="CM73" s="112"/>
      <c r="CN73" s="112"/>
      <c r="CO73" s="184" t="s">
        <v>2662</v>
      </c>
      <c r="CP73" s="112"/>
      <c r="CQ73" s="112"/>
      <c r="CR73" s="112"/>
      <c r="CS73" s="112"/>
      <c r="CT73" s="112"/>
      <c r="CU73" s="185"/>
      <c r="EE73" s="181" t="s">
        <v>2000</v>
      </c>
      <c r="EF73" s="182"/>
      <c r="EG73" s="182"/>
      <c r="EH73" s="182"/>
      <c r="EI73" s="182"/>
      <c r="EJ73" s="182"/>
      <c r="EK73" s="181" t="s">
        <v>2663</v>
      </c>
      <c r="EL73" s="182"/>
      <c r="EM73" s="182"/>
      <c r="EN73" s="182"/>
      <c r="EO73" s="182"/>
      <c r="EP73" s="182"/>
      <c r="EQ73" s="183"/>
      <c r="FK73" t="s">
        <v>2664</v>
      </c>
      <c r="GA73" s="53" t="s">
        <v>1980</v>
      </c>
      <c r="GB73" s="182"/>
      <c r="GC73" s="182"/>
      <c r="GD73" s="182"/>
      <c r="GE73" s="182"/>
      <c r="GF73" s="182"/>
      <c r="GG73" s="207" t="s">
        <v>2665</v>
      </c>
      <c r="GH73" s="182"/>
      <c r="GI73" s="182"/>
      <c r="GJ73" s="182"/>
      <c r="GK73" s="182"/>
      <c r="GL73" s="182"/>
      <c r="GM73" s="183"/>
      <c r="GQ73" s="187" t="s">
        <v>2666</v>
      </c>
      <c r="GR73" s="188"/>
      <c r="GS73" s="165"/>
      <c r="GT73" s="165"/>
      <c r="GU73" s="165"/>
      <c r="GV73" s="165"/>
      <c r="GW73" s="187" t="s">
        <v>2667</v>
      </c>
      <c r="GX73" s="165"/>
      <c r="GY73" s="165"/>
      <c r="GZ73" s="165"/>
      <c r="HA73" s="165"/>
      <c r="HB73" s="165"/>
      <c r="HC73" s="166"/>
      <c r="HG73" s="190" t="s">
        <v>2668</v>
      </c>
      <c r="HH73" s="191"/>
      <c r="HI73" s="191"/>
      <c r="HJ73" s="191"/>
      <c r="HK73" s="191"/>
      <c r="HL73" s="191"/>
      <c r="HM73" s="191"/>
      <c r="HN73" s="239" t="s">
        <v>2669</v>
      </c>
      <c r="HO73" s="191"/>
      <c r="HP73" s="191"/>
      <c r="HQ73" s="191"/>
      <c r="HR73" s="191"/>
      <c r="HS73" s="191"/>
      <c r="HT73" s="191"/>
      <c r="HU73" s="191"/>
      <c r="HV73" s="193"/>
      <c r="HZ73" s="177" t="s">
        <v>2668</v>
      </c>
      <c r="IA73" s="178"/>
      <c r="IB73" s="178"/>
      <c r="IC73" s="178"/>
      <c r="ID73" s="178"/>
      <c r="IE73" s="178"/>
      <c r="IF73" s="178"/>
      <c r="IG73" s="177" t="s">
        <v>2670</v>
      </c>
      <c r="IH73" s="178"/>
      <c r="II73" s="178"/>
      <c r="IJ73" s="178"/>
      <c r="IK73" s="178"/>
      <c r="IL73" s="178"/>
      <c r="IM73" s="178"/>
      <c r="IN73" s="179"/>
      <c r="IR73" s="248" t="s">
        <v>1559</v>
      </c>
      <c r="IS73" s="213"/>
      <c r="IT73" s="213"/>
      <c r="IU73" s="213"/>
      <c r="IV73" s="213"/>
      <c r="IW73" s="213"/>
      <c r="IX73" s="212" t="s">
        <v>2671</v>
      </c>
      <c r="IY73" s="213"/>
      <c r="IZ73" s="213"/>
      <c r="JA73" s="213"/>
      <c r="JB73" s="213"/>
      <c r="JC73" s="213"/>
      <c r="JD73" s="214"/>
    </row>
    <row r="74" spans="2:281" ht="17.25">
      <c r="AH74" s="233"/>
      <c r="AI74" s="234"/>
      <c r="AJ74" s="234"/>
      <c r="AK74" s="234"/>
      <c r="AL74" s="234"/>
      <c r="AM74" s="234"/>
      <c r="AN74" s="234"/>
      <c r="AO74" s="234"/>
      <c r="AP74" s="234"/>
      <c r="AQ74" s="233"/>
      <c r="AR74" s="234"/>
      <c r="AS74" s="234"/>
      <c r="AT74" s="234"/>
      <c r="AU74" s="234"/>
      <c r="AV74" s="234"/>
      <c r="AW74" s="234"/>
      <c r="AX74" s="234"/>
      <c r="AY74" s="235"/>
      <c r="BC74" s="246" t="s">
        <v>2672</v>
      </c>
      <c r="BD74" s="247"/>
      <c r="BE74" s="247"/>
      <c r="BF74" s="247"/>
      <c r="BG74" s="247"/>
      <c r="BH74" s="247"/>
      <c r="BI74" s="246" t="s">
        <v>2673</v>
      </c>
      <c r="BJ74" s="237"/>
      <c r="BK74" s="237"/>
      <c r="BL74" s="237"/>
      <c r="BM74" s="237"/>
      <c r="BN74" s="237"/>
      <c r="BO74" s="238"/>
      <c r="CI74" s="184"/>
      <c r="CJ74" s="112"/>
      <c r="CK74" s="112"/>
      <c r="CL74" s="112"/>
      <c r="CM74" s="112"/>
      <c r="CN74" s="112"/>
      <c r="CO74" s="184" t="s">
        <v>2674</v>
      </c>
      <c r="CP74" s="112"/>
      <c r="CQ74" s="112"/>
      <c r="CR74" s="112"/>
      <c r="CS74" s="112"/>
      <c r="CT74" s="112"/>
      <c r="CU74" s="185"/>
      <c r="EE74" s="181" t="s">
        <v>2050</v>
      </c>
      <c r="EF74" s="182"/>
      <c r="EG74" s="182"/>
      <c r="EH74" s="182"/>
      <c r="EI74" s="182"/>
      <c r="EJ74" s="182"/>
      <c r="EK74" s="181" t="s">
        <v>2051</v>
      </c>
      <c r="EL74" s="182"/>
      <c r="EM74" s="182"/>
      <c r="EN74" s="182"/>
      <c r="EO74" s="182"/>
      <c r="EP74" s="182"/>
      <c r="EQ74" s="183"/>
      <c r="FK74" s="150" t="s">
        <v>2675</v>
      </c>
      <c r="FL74" s="63"/>
      <c r="FM74" s="63"/>
      <c r="FN74" s="63"/>
      <c r="FO74" s="63"/>
      <c r="FP74" s="63"/>
      <c r="FQ74" s="64" t="s">
        <v>2676</v>
      </c>
      <c r="FR74" s="63"/>
      <c r="FS74" s="63"/>
      <c r="FT74" s="63"/>
      <c r="FU74" s="63"/>
      <c r="FV74" s="63"/>
      <c r="FW74" s="62"/>
      <c r="GA74" s="219" t="s">
        <v>2003</v>
      </c>
      <c r="GB74" s="220"/>
      <c r="GC74" s="220"/>
      <c r="GD74" s="220"/>
      <c r="GE74" s="220"/>
      <c r="GF74" s="220"/>
      <c r="GG74" s="219" t="s">
        <v>2677</v>
      </c>
      <c r="GH74" s="55"/>
      <c r="GI74" s="55"/>
      <c r="GJ74" s="55"/>
      <c r="GK74" s="55"/>
      <c r="GL74" s="55"/>
      <c r="GM74" s="205"/>
      <c r="GQ74" s="187" t="s">
        <v>2678</v>
      </c>
      <c r="GR74" s="188"/>
      <c r="GS74" s="188"/>
      <c r="GT74" s="188"/>
      <c r="GU74" s="188"/>
      <c r="GV74" s="188"/>
      <c r="GW74" s="187" t="s">
        <v>2679</v>
      </c>
      <c r="GX74" s="188"/>
      <c r="GY74" s="188"/>
      <c r="GZ74" s="188"/>
      <c r="HA74" s="188"/>
      <c r="HB74" s="188"/>
      <c r="HC74" s="189"/>
      <c r="HG74" s="190" t="s">
        <v>2680</v>
      </c>
      <c r="HH74" s="191"/>
      <c r="HI74" s="191"/>
      <c r="HJ74" s="191"/>
      <c r="HK74" s="191"/>
      <c r="HL74" s="191"/>
      <c r="HM74" s="191"/>
      <c r="HN74" s="239" t="s">
        <v>2681</v>
      </c>
      <c r="HO74" s="191"/>
      <c r="HP74" s="191"/>
      <c r="HQ74" s="191"/>
      <c r="HR74" s="191"/>
      <c r="HS74" s="191"/>
      <c r="HT74" s="191"/>
      <c r="HU74" s="191"/>
      <c r="HV74" s="193"/>
      <c r="HZ74" s="177" t="s">
        <v>2682</v>
      </c>
      <c r="IA74" s="178"/>
      <c r="IB74" s="178"/>
      <c r="IC74" s="178"/>
      <c r="ID74" s="178"/>
      <c r="IE74" s="178"/>
      <c r="IF74" s="178"/>
      <c r="IG74" s="177" t="s">
        <v>2683</v>
      </c>
      <c r="IH74" s="178"/>
      <c r="II74" s="178"/>
      <c r="IJ74" s="178"/>
      <c r="IK74" s="178"/>
      <c r="IL74" s="178"/>
      <c r="IM74" s="178"/>
      <c r="IN74" s="179"/>
      <c r="IR74" s="216" t="s">
        <v>1424</v>
      </c>
      <c r="IS74" s="217"/>
      <c r="IT74" s="217"/>
      <c r="IU74" s="217"/>
      <c r="IV74" s="217"/>
      <c r="IW74" s="217"/>
      <c r="IX74" s="216" t="s">
        <v>2002</v>
      </c>
      <c r="IY74" s="217"/>
      <c r="IZ74" s="217"/>
      <c r="JA74" s="217"/>
      <c r="JB74" s="217"/>
      <c r="JC74" s="217"/>
      <c r="JD74" s="218"/>
    </row>
    <row r="75" spans="2:281">
      <c r="AH75" s="233"/>
      <c r="AI75" s="234"/>
      <c r="AJ75" s="234"/>
      <c r="AK75" s="234"/>
      <c r="AL75" s="234"/>
      <c r="AM75" s="234"/>
      <c r="AN75" s="234"/>
      <c r="AO75" s="234"/>
      <c r="AP75" s="234"/>
      <c r="AQ75" s="233"/>
      <c r="AR75" s="234"/>
      <c r="AS75" s="234"/>
      <c r="AT75" s="234"/>
      <c r="AU75" s="234"/>
      <c r="AV75" s="234"/>
      <c r="AW75" s="234"/>
      <c r="AX75" s="234"/>
      <c r="AY75" s="235"/>
      <c r="BC75" s="249" t="s">
        <v>2684</v>
      </c>
      <c r="BD75" s="250"/>
      <c r="BE75" s="250"/>
      <c r="BF75" s="250"/>
      <c r="BG75" s="250"/>
      <c r="BH75" s="250"/>
      <c r="BI75" s="249" t="s">
        <v>2685</v>
      </c>
      <c r="BJ75" s="251"/>
      <c r="BK75" s="251"/>
      <c r="BL75" s="251"/>
      <c r="BM75" s="251"/>
      <c r="BN75" s="251"/>
      <c r="BO75" s="252"/>
      <c r="CI75" s="184"/>
      <c r="CJ75" s="197"/>
      <c r="CK75" s="197"/>
      <c r="CL75" s="197"/>
      <c r="CM75" s="197"/>
      <c r="CN75" s="197"/>
      <c r="CO75" s="184" t="s">
        <v>2686</v>
      </c>
      <c r="CP75" s="197"/>
      <c r="CQ75" s="197"/>
      <c r="CR75" s="197"/>
      <c r="CS75" s="197"/>
      <c r="CT75" s="197"/>
      <c r="CU75" s="198"/>
      <c r="EE75" s="181" t="s">
        <v>2075</v>
      </c>
      <c r="EF75" s="182"/>
      <c r="EG75" s="182"/>
      <c r="EH75" s="182"/>
      <c r="EI75" s="182"/>
      <c r="EJ75" s="182"/>
      <c r="EK75" s="181" t="s">
        <v>2687</v>
      </c>
      <c r="EL75" s="182"/>
      <c r="EM75" s="182"/>
      <c r="EN75" s="182"/>
      <c r="EO75" s="182"/>
      <c r="EP75" s="182"/>
      <c r="EQ75" s="183"/>
      <c r="FK75" s="224" t="s">
        <v>1585</v>
      </c>
      <c r="FL75" s="225"/>
      <c r="FM75" s="225"/>
      <c r="FN75" s="225"/>
      <c r="FO75" s="225"/>
      <c r="FP75" s="225"/>
      <c r="FQ75" s="224" t="s">
        <v>2078</v>
      </c>
      <c r="FR75" s="225"/>
      <c r="FS75" s="225"/>
      <c r="FT75" s="225"/>
      <c r="FU75" s="225"/>
      <c r="FV75" s="225"/>
      <c r="FW75" s="226"/>
      <c r="GA75" s="219" t="s">
        <v>2029</v>
      </c>
      <c r="GB75" s="220"/>
      <c r="GC75" s="220"/>
      <c r="GD75" s="220"/>
      <c r="GE75" s="220"/>
      <c r="GF75" s="220"/>
      <c r="GG75" s="219" t="s">
        <v>2030</v>
      </c>
      <c r="GH75" s="55"/>
      <c r="GI75" s="55"/>
      <c r="GJ75" s="55"/>
      <c r="GK75" s="55"/>
      <c r="GL75" s="55"/>
      <c r="GM75" s="205"/>
      <c r="GQ75" s="187" t="s">
        <v>2688</v>
      </c>
      <c r="GR75" s="188"/>
      <c r="GS75" s="188"/>
      <c r="GT75" s="188"/>
      <c r="GU75" s="188"/>
      <c r="GV75" s="188"/>
      <c r="GW75" s="187" t="s">
        <v>2689</v>
      </c>
      <c r="GX75" s="188"/>
      <c r="GY75" s="188"/>
      <c r="GZ75" s="188"/>
      <c r="HA75" s="188"/>
      <c r="HB75" s="188"/>
      <c r="HC75" s="189"/>
      <c r="HG75" s="190" t="s">
        <v>2690</v>
      </c>
      <c r="HH75" s="191"/>
      <c r="HI75" s="191"/>
      <c r="HJ75" s="191"/>
      <c r="HK75" s="191"/>
      <c r="HL75" s="191"/>
      <c r="HM75" s="191"/>
      <c r="HN75" s="239" t="s">
        <v>2691</v>
      </c>
      <c r="HO75" s="191"/>
      <c r="HP75" s="191"/>
      <c r="HQ75" s="191"/>
      <c r="HR75" s="191"/>
      <c r="HS75" s="191"/>
      <c r="HT75" s="191"/>
      <c r="HU75" s="191"/>
      <c r="HV75" s="193"/>
      <c r="HZ75" s="177" t="s">
        <v>2692</v>
      </c>
      <c r="IA75" s="178"/>
      <c r="IB75" s="178"/>
      <c r="IC75" s="178"/>
      <c r="ID75" s="178"/>
      <c r="IE75" s="178"/>
      <c r="IF75" s="178"/>
      <c r="IG75" s="177" t="s">
        <v>2693</v>
      </c>
      <c r="IH75" s="178"/>
      <c r="II75" s="178"/>
      <c r="IJ75" s="178"/>
      <c r="IK75" s="178"/>
      <c r="IL75" s="178"/>
      <c r="IM75" s="178"/>
      <c r="IN75" s="179"/>
      <c r="IR75" s="216" t="s">
        <v>1423</v>
      </c>
      <c r="IS75" s="217"/>
      <c r="IT75" s="217"/>
      <c r="IU75" s="217"/>
      <c r="IV75" s="217"/>
      <c r="IW75" s="217"/>
      <c r="IX75" s="216" t="s">
        <v>1422</v>
      </c>
      <c r="IY75" s="217"/>
      <c r="IZ75" s="217"/>
      <c r="JA75" s="217"/>
      <c r="JB75" s="217"/>
      <c r="JC75" s="217"/>
      <c r="JD75" s="218"/>
    </row>
    <row r="76" spans="2:281">
      <c r="AH76" s="233"/>
      <c r="AI76" s="234"/>
      <c r="AJ76" s="234"/>
      <c r="AK76" s="234"/>
      <c r="AL76" s="234"/>
      <c r="AM76" s="234"/>
      <c r="AN76" s="234"/>
      <c r="AO76" s="234"/>
      <c r="AP76" s="234"/>
      <c r="AQ76" s="233"/>
      <c r="AR76" s="234"/>
      <c r="AS76" s="234"/>
      <c r="AT76" s="234"/>
      <c r="AU76" s="234"/>
      <c r="AV76" s="234"/>
      <c r="AW76" s="234"/>
      <c r="AX76" s="234"/>
      <c r="AY76" s="235"/>
      <c r="BC76" s="50"/>
      <c r="BD76" s="49"/>
      <c r="BE76" s="49"/>
      <c r="BF76" s="49"/>
      <c r="BG76" s="49"/>
      <c r="BH76" s="49"/>
      <c r="BI76" s="50"/>
      <c r="BJ76" s="49"/>
      <c r="BK76" s="49"/>
      <c r="BL76" s="49"/>
      <c r="BM76" s="49"/>
      <c r="BN76" s="49"/>
      <c r="BO76" s="48"/>
      <c r="CI76" s="184"/>
      <c r="CJ76" s="197"/>
      <c r="CK76" s="197"/>
      <c r="CL76" s="197"/>
      <c r="CM76" s="197"/>
      <c r="CN76" s="197"/>
      <c r="CO76" s="184" t="s">
        <v>2694</v>
      </c>
      <c r="CP76" s="197"/>
      <c r="CQ76" s="197"/>
      <c r="CR76" s="197"/>
      <c r="CS76" s="197"/>
      <c r="CT76" s="197"/>
      <c r="CU76" s="198"/>
      <c r="EE76" s="181" t="s">
        <v>2120</v>
      </c>
      <c r="EF76" s="182"/>
      <c r="EG76" s="182"/>
      <c r="EH76" s="182"/>
      <c r="EI76" s="182"/>
      <c r="EJ76" s="182"/>
      <c r="EK76" s="181" t="s">
        <v>2695</v>
      </c>
      <c r="EL76" s="182"/>
      <c r="EM76" s="182"/>
      <c r="EN76" s="182"/>
      <c r="EO76" s="182"/>
      <c r="EP76" s="182"/>
      <c r="EQ76" s="183"/>
      <c r="FK76" s="161" t="s">
        <v>1346</v>
      </c>
      <c r="FL76" s="162"/>
      <c r="FM76" s="162"/>
      <c r="FN76" s="162"/>
      <c r="FO76" s="162"/>
      <c r="FP76" s="162"/>
      <c r="FQ76" s="161" t="s">
        <v>2402</v>
      </c>
      <c r="FR76" s="55"/>
      <c r="FS76" s="55"/>
      <c r="FT76" s="55"/>
      <c r="FU76" s="55"/>
      <c r="FV76" s="55"/>
      <c r="FW76" s="205"/>
      <c r="GA76" s="219" t="s">
        <v>2054</v>
      </c>
      <c r="GB76" s="182"/>
      <c r="GC76" s="182"/>
      <c r="GD76" s="182"/>
      <c r="GE76" s="182"/>
      <c r="GF76" s="182"/>
      <c r="GG76" s="207" t="s">
        <v>2696</v>
      </c>
      <c r="GH76" s="182"/>
      <c r="GI76" s="55"/>
      <c r="GJ76" s="55"/>
      <c r="GK76" s="55"/>
      <c r="GL76" s="55"/>
      <c r="GM76" s="205"/>
      <c r="GQ76" s="187" t="s">
        <v>2697</v>
      </c>
      <c r="GR76" s="188"/>
      <c r="GS76" s="188"/>
      <c r="GT76" s="188"/>
      <c r="GU76" s="188"/>
      <c r="GV76" s="188"/>
      <c r="GW76" s="187" t="s">
        <v>2698</v>
      </c>
      <c r="GX76" s="188"/>
      <c r="GY76" s="188"/>
      <c r="GZ76" s="188"/>
      <c r="HA76" s="188"/>
      <c r="HB76" s="188"/>
      <c r="HC76" s="189"/>
      <c r="HG76" s="190" t="s">
        <v>2699</v>
      </c>
      <c r="HH76" s="191"/>
      <c r="HI76" s="191"/>
      <c r="HJ76" s="191"/>
      <c r="HK76" s="191"/>
      <c r="HL76" s="191"/>
      <c r="HM76" s="191"/>
      <c r="HN76" s="239" t="s">
        <v>2700</v>
      </c>
      <c r="HO76" s="191"/>
      <c r="HP76" s="191"/>
      <c r="HQ76" s="191"/>
      <c r="HR76" s="191"/>
      <c r="HS76" s="191"/>
      <c r="HT76" s="191"/>
      <c r="HU76" s="191"/>
      <c r="HV76" s="193"/>
      <c r="HZ76" s="177" t="s">
        <v>2699</v>
      </c>
      <c r="IA76" s="178"/>
      <c r="IB76" s="178"/>
      <c r="IC76" s="178"/>
      <c r="ID76" s="178"/>
      <c r="IE76" s="178"/>
      <c r="IF76" s="178"/>
      <c r="IG76" s="177" t="s">
        <v>2701</v>
      </c>
      <c r="IH76" s="178"/>
      <c r="II76" s="178"/>
      <c r="IJ76" s="178"/>
      <c r="IK76" s="178"/>
      <c r="IL76" s="178"/>
      <c r="IM76" s="178"/>
      <c r="IN76" s="179"/>
      <c r="IR76" s="216" t="s">
        <v>1419</v>
      </c>
      <c r="IS76" s="217"/>
      <c r="IT76" s="217"/>
      <c r="IU76" s="217"/>
      <c r="IV76" s="217"/>
      <c r="IW76" s="217"/>
      <c r="IX76" s="216" t="s">
        <v>2702</v>
      </c>
      <c r="IY76" s="217"/>
      <c r="IZ76" s="217"/>
      <c r="JA76" s="217"/>
      <c r="JB76" s="217"/>
      <c r="JC76" s="217"/>
      <c r="JD76" s="218"/>
    </row>
    <row r="77" spans="2:281">
      <c r="AH77" s="233"/>
      <c r="AI77" s="234"/>
      <c r="AJ77" s="234"/>
      <c r="AK77" s="234"/>
      <c r="AL77" s="234"/>
      <c r="AM77" s="234"/>
      <c r="AN77" s="234"/>
      <c r="AO77" s="234"/>
      <c r="AP77" s="234"/>
      <c r="AQ77" s="233"/>
      <c r="AR77" s="234"/>
      <c r="AS77" s="234"/>
      <c r="AT77" s="234"/>
      <c r="AU77" s="234"/>
      <c r="AV77" s="234"/>
      <c r="AW77" s="234"/>
      <c r="AX77" s="234"/>
      <c r="AY77" s="235"/>
      <c r="BC77" s="54"/>
      <c r="BD77" s="52"/>
      <c r="BE77" s="52"/>
      <c r="BF77" s="52"/>
      <c r="BG77" s="52"/>
      <c r="BH77" s="52"/>
      <c r="BI77" s="54"/>
      <c r="BJ77" s="52"/>
      <c r="BK77" s="52"/>
      <c r="BL77" s="52"/>
      <c r="BM77" s="52"/>
      <c r="BN77" s="52"/>
      <c r="BO77" s="51"/>
      <c r="CI77" s="184"/>
      <c r="CJ77" s="197"/>
      <c r="CK77" s="197"/>
      <c r="CL77" s="197"/>
      <c r="CM77" s="197"/>
      <c r="CN77" s="197"/>
      <c r="CO77" s="184" t="s">
        <v>2703</v>
      </c>
      <c r="CP77" s="197"/>
      <c r="CQ77" s="197"/>
      <c r="CR77" s="197"/>
      <c r="CS77" s="197"/>
      <c r="CT77" s="197"/>
      <c r="CU77" s="198"/>
      <c r="EE77" s="181" t="s">
        <v>2140</v>
      </c>
      <c r="EF77" s="182"/>
      <c r="EG77" s="182"/>
      <c r="EH77" s="182"/>
      <c r="EI77" s="182"/>
      <c r="EJ77" s="182"/>
      <c r="EK77" s="181" t="s">
        <v>2704</v>
      </c>
      <c r="EL77" s="182"/>
      <c r="EM77" s="182"/>
      <c r="EN77" s="182"/>
      <c r="EO77" s="182"/>
      <c r="EP77" s="182"/>
      <c r="EQ77" s="183"/>
      <c r="FK77" s="161" t="s">
        <v>1591</v>
      </c>
      <c r="FL77" s="162"/>
      <c r="FM77" s="162"/>
      <c r="FN77" s="162"/>
      <c r="FO77" s="162"/>
      <c r="FP77" s="162"/>
      <c r="FQ77" s="161" t="s">
        <v>2122</v>
      </c>
      <c r="FR77" s="55"/>
      <c r="FS77" s="55"/>
      <c r="FT77" s="55"/>
      <c r="FU77" s="55"/>
      <c r="FV77" s="55"/>
      <c r="FW77" s="205"/>
      <c r="GA77" s="219" t="s">
        <v>2079</v>
      </c>
      <c r="GB77" s="182"/>
      <c r="GC77" s="182"/>
      <c r="GD77" s="182"/>
      <c r="GE77" s="182"/>
      <c r="GF77" s="182"/>
      <c r="GG77" s="56" t="s">
        <v>2705</v>
      </c>
      <c r="GH77" s="182"/>
      <c r="GI77" s="182"/>
      <c r="GJ77" s="182"/>
      <c r="GK77" s="182"/>
      <c r="GL77" s="182"/>
      <c r="GM77" s="183"/>
      <c r="GQ77" s="187" t="s">
        <v>2706</v>
      </c>
      <c r="GR77" s="188"/>
      <c r="GS77" s="188"/>
      <c r="GT77" s="188"/>
      <c r="GU77" s="188"/>
      <c r="GV77" s="188"/>
      <c r="GW77" s="187" t="s">
        <v>2707</v>
      </c>
      <c r="GX77" s="188"/>
      <c r="GY77" s="188"/>
      <c r="GZ77" s="188"/>
      <c r="HA77" s="188"/>
      <c r="HB77" s="188"/>
      <c r="HC77" s="189"/>
      <c r="HG77" s="190" t="s">
        <v>2708</v>
      </c>
      <c r="HH77" s="191"/>
      <c r="HI77" s="191"/>
      <c r="HJ77" s="191"/>
      <c r="HK77" s="191"/>
      <c r="HL77" s="191"/>
      <c r="HM77" s="191"/>
      <c r="HN77" s="239" t="s">
        <v>2709</v>
      </c>
      <c r="HO77" s="191"/>
      <c r="HP77" s="191"/>
      <c r="HQ77" s="191"/>
      <c r="HR77" s="191"/>
      <c r="HS77" s="191"/>
      <c r="HT77" s="191"/>
      <c r="HU77" s="191"/>
      <c r="HV77" s="193"/>
      <c r="HZ77" s="177" t="s">
        <v>2710</v>
      </c>
      <c r="IA77" s="178"/>
      <c r="IB77" s="178"/>
      <c r="IC77" s="178"/>
      <c r="ID77" s="178"/>
      <c r="IE77" s="178"/>
      <c r="IF77" s="178"/>
      <c r="IG77" s="177" t="s">
        <v>2711</v>
      </c>
      <c r="IH77" s="178"/>
      <c r="II77" s="178"/>
      <c r="IJ77" s="178"/>
      <c r="IK77" s="178"/>
      <c r="IL77" s="178"/>
      <c r="IM77" s="178"/>
      <c r="IN77" s="179"/>
      <c r="IR77" s="221" t="s">
        <v>2442</v>
      </c>
      <c r="IS77" s="222"/>
      <c r="IT77" s="222"/>
      <c r="IU77" s="222"/>
      <c r="IV77" s="222"/>
      <c r="IW77" s="222"/>
      <c r="IX77" s="221" t="s">
        <v>2712</v>
      </c>
      <c r="IY77" s="222"/>
      <c r="IZ77" s="222"/>
      <c r="JA77" s="222"/>
      <c r="JB77" s="222"/>
      <c r="JC77" s="222"/>
      <c r="JD77" s="223"/>
    </row>
    <row r="78" spans="2:281">
      <c r="AH78" s="233"/>
      <c r="AI78" s="234"/>
      <c r="AJ78" s="234"/>
      <c r="AK78" s="234"/>
      <c r="AL78" s="234"/>
      <c r="AM78" s="234"/>
      <c r="AN78" s="234"/>
      <c r="AO78" s="234"/>
      <c r="AP78" s="234"/>
      <c r="AQ78" s="233"/>
      <c r="AR78" s="234"/>
      <c r="AS78" s="234"/>
      <c r="AT78" s="234"/>
      <c r="AU78" s="234"/>
      <c r="AV78" s="234"/>
      <c r="AW78" s="234"/>
      <c r="AX78" s="234"/>
      <c r="AY78" s="235"/>
      <c r="BC78" s="54"/>
      <c r="BD78" s="52"/>
      <c r="BE78" s="52"/>
      <c r="BF78" s="52"/>
      <c r="BG78" s="52"/>
      <c r="BH78" s="52"/>
      <c r="BI78" s="54"/>
      <c r="BJ78" s="52"/>
      <c r="BK78" s="52"/>
      <c r="BL78" s="52"/>
      <c r="BM78" s="52"/>
      <c r="BN78" s="52"/>
      <c r="BO78" s="51"/>
      <c r="CI78" s="184"/>
      <c r="CJ78" s="112"/>
      <c r="CK78" s="112"/>
      <c r="CL78" s="112"/>
      <c r="CM78" s="112"/>
      <c r="CN78" s="112"/>
      <c r="CO78" s="184" t="s">
        <v>2713</v>
      </c>
      <c r="CP78" s="112"/>
      <c r="CQ78" s="112"/>
      <c r="CR78" s="112"/>
      <c r="CS78" s="112"/>
      <c r="CT78" s="112"/>
      <c r="CU78" s="185"/>
      <c r="EE78" s="181" t="s">
        <v>2189</v>
      </c>
      <c r="EF78" s="182"/>
      <c r="EG78" s="182"/>
      <c r="EH78" s="182"/>
      <c r="EI78" s="182"/>
      <c r="EJ78" s="182"/>
      <c r="EK78" s="181" t="s">
        <v>2190</v>
      </c>
      <c r="EL78" s="182"/>
      <c r="EM78" s="182"/>
      <c r="EN78" s="182"/>
      <c r="EO78" s="182"/>
      <c r="EP78" s="182"/>
      <c r="EQ78" s="183"/>
      <c r="FK78" s="60" t="s">
        <v>1421</v>
      </c>
      <c r="FL78" s="59"/>
      <c r="FM78" s="59"/>
      <c r="FN78" s="59"/>
      <c r="FO78" s="59"/>
      <c r="FP78" s="59"/>
      <c r="FQ78" s="60" t="s">
        <v>2714</v>
      </c>
      <c r="FR78" s="52"/>
      <c r="FS78" s="55"/>
      <c r="FT78" s="55"/>
      <c r="FU78" s="55"/>
      <c r="FV78" s="55"/>
      <c r="FW78" s="205"/>
      <c r="GA78" s="219" t="s">
        <v>2101</v>
      </c>
      <c r="GB78" s="182"/>
      <c r="GC78" s="182"/>
      <c r="GD78" s="182"/>
      <c r="GE78" s="182"/>
      <c r="GF78" s="182"/>
      <c r="GG78" s="56" t="s">
        <v>2102</v>
      </c>
      <c r="GH78" s="182"/>
      <c r="GI78" s="182"/>
      <c r="GJ78" s="182"/>
      <c r="GK78" s="182"/>
      <c r="GL78" s="182"/>
      <c r="GM78" s="183"/>
      <c r="GQ78" s="187" t="s">
        <v>2715</v>
      </c>
      <c r="GR78" s="188"/>
      <c r="GS78" s="188"/>
      <c r="GT78" s="188"/>
      <c r="GU78" s="188"/>
      <c r="GV78" s="188"/>
      <c r="GW78" s="187" t="s">
        <v>2716</v>
      </c>
      <c r="GX78" s="188"/>
      <c r="GY78" s="188"/>
      <c r="GZ78" s="188"/>
      <c r="HA78" s="188"/>
      <c r="HB78" s="188"/>
      <c r="HC78" s="189"/>
      <c r="HG78" s="190"/>
      <c r="HH78" s="191"/>
      <c r="HI78" s="191"/>
      <c r="HJ78" s="191"/>
      <c r="HK78" s="191"/>
      <c r="HL78" s="191"/>
      <c r="HM78" s="191"/>
      <c r="HN78" s="190"/>
      <c r="HO78" s="191"/>
      <c r="HP78" s="191"/>
      <c r="HQ78" s="191"/>
      <c r="HR78" s="191"/>
      <c r="HS78" s="191"/>
      <c r="HT78" s="191"/>
      <c r="HU78" s="191"/>
      <c r="HV78" s="193"/>
      <c r="HZ78" s="177"/>
      <c r="IA78" s="178"/>
      <c r="IB78" s="178"/>
      <c r="IC78" s="178"/>
      <c r="ID78" s="178"/>
      <c r="IE78" s="178"/>
      <c r="IF78" s="178"/>
      <c r="IG78" s="177"/>
      <c r="IH78" s="178"/>
      <c r="II78" s="178"/>
      <c r="IJ78" s="178"/>
      <c r="IK78" s="178"/>
      <c r="IL78" s="178"/>
      <c r="IM78" s="178"/>
      <c r="IN78" s="179"/>
      <c r="IR78" s="221" t="s">
        <v>2463</v>
      </c>
      <c r="IS78" s="222"/>
      <c r="IT78" s="222"/>
      <c r="IU78" s="222"/>
      <c r="IV78" s="222"/>
      <c r="IW78" s="222"/>
      <c r="IX78" s="221" t="s">
        <v>2717</v>
      </c>
      <c r="IY78" s="222"/>
      <c r="IZ78" s="222"/>
      <c r="JA78" s="222"/>
      <c r="JB78" s="222"/>
      <c r="JC78" s="222"/>
      <c r="JD78" s="223"/>
    </row>
    <row r="79" spans="2:281">
      <c r="AH79" s="233"/>
      <c r="AI79" s="234"/>
      <c r="AJ79" s="234"/>
      <c r="AK79" s="234"/>
      <c r="AL79" s="234"/>
      <c r="AM79" s="234"/>
      <c r="AN79" s="234"/>
      <c r="AO79" s="234"/>
      <c r="AP79" s="234"/>
      <c r="AQ79" s="233"/>
      <c r="AR79" s="234"/>
      <c r="AS79" s="234"/>
      <c r="AT79" s="234"/>
      <c r="AU79" s="234"/>
      <c r="AV79" s="234"/>
      <c r="AW79" s="234"/>
      <c r="AX79" s="234"/>
      <c r="AY79" s="235"/>
      <c r="BC79" s="50"/>
      <c r="BD79" s="49"/>
      <c r="BE79" s="49"/>
      <c r="BF79" s="49"/>
      <c r="BG79" s="49"/>
      <c r="BH79" s="49"/>
      <c r="BI79" s="50"/>
      <c r="BJ79" s="49"/>
      <c r="BK79" s="49"/>
      <c r="BL79" s="49"/>
      <c r="BM79" s="49"/>
      <c r="BN79" s="49"/>
      <c r="BO79" s="48"/>
      <c r="CI79" s="184"/>
      <c r="CJ79" s="112"/>
      <c r="CK79" s="112"/>
      <c r="CL79" s="112"/>
      <c r="CM79" s="112"/>
      <c r="CN79" s="112"/>
      <c r="CO79" s="184" t="s">
        <v>2718</v>
      </c>
      <c r="CP79" s="112"/>
      <c r="CQ79" s="112"/>
      <c r="CR79" s="112"/>
      <c r="CS79" s="112"/>
      <c r="CT79" s="112"/>
      <c r="CU79" s="185"/>
      <c r="EE79" s="181" t="s">
        <v>2207</v>
      </c>
      <c r="EF79" s="182"/>
      <c r="EG79" s="182"/>
      <c r="EH79" s="182"/>
      <c r="EI79" s="182"/>
      <c r="EJ79" s="182"/>
      <c r="EK79" s="181" t="s">
        <v>2719</v>
      </c>
      <c r="EL79" s="182"/>
      <c r="EM79" s="182"/>
      <c r="EN79" s="182"/>
      <c r="EO79" s="182"/>
      <c r="EP79" s="182"/>
      <c r="EQ79" s="183"/>
      <c r="FK79" s="60" t="s">
        <v>1627</v>
      </c>
      <c r="FL79" s="59"/>
      <c r="FM79" s="59"/>
      <c r="FN79" s="59"/>
      <c r="FO79" s="59"/>
      <c r="FP79" s="59"/>
      <c r="FQ79" s="60" t="s">
        <v>1910</v>
      </c>
      <c r="FR79" s="52"/>
      <c r="FS79" s="52"/>
      <c r="FT79" s="52"/>
      <c r="FU79" s="52"/>
      <c r="FV79" s="52"/>
      <c r="FW79" s="51"/>
      <c r="GA79" s="207" t="s">
        <v>2123</v>
      </c>
      <c r="GB79" s="182"/>
      <c r="GC79" s="182"/>
      <c r="GD79" s="182"/>
      <c r="GE79" s="182"/>
      <c r="GF79" s="182"/>
      <c r="GG79" s="207" t="s">
        <v>2124</v>
      </c>
      <c r="GH79" s="182"/>
      <c r="GI79" s="182"/>
      <c r="GJ79" s="182"/>
      <c r="GK79" s="182"/>
      <c r="GL79" s="182"/>
      <c r="GM79" s="183"/>
      <c r="GQ79" s="187" t="s">
        <v>2720</v>
      </c>
      <c r="GR79" s="188"/>
      <c r="GS79" s="188"/>
      <c r="GT79" s="188"/>
      <c r="GU79" s="188"/>
      <c r="GV79" s="188"/>
      <c r="GW79" s="187" t="s">
        <v>2721</v>
      </c>
      <c r="GX79" s="188"/>
      <c r="GY79" s="188"/>
      <c r="GZ79" s="188"/>
      <c r="HA79" s="188"/>
      <c r="HB79" s="188"/>
      <c r="HC79" s="189"/>
      <c r="HG79" s="208"/>
      <c r="HH79" s="209"/>
      <c r="HI79" s="209"/>
      <c r="HJ79" s="209"/>
      <c r="HK79" s="209"/>
      <c r="HL79" s="209"/>
      <c r="HM79" s="209"/>
      <c r="HN79" s="208"/>
      <c r="HO79" s="209"/>
      <c r="HP79" s="209"/>
      <c r="HQ79" s="209"/>
      <c r="HR79" s="209"/>
      <c r="HS79" s="209"/>
      <c r="HT79" s="209"/>
      <c r="HU79" s="209"/>
      <c r="HV79" s="210"/>
      <c r="HZ79" s="177"/>
      <c r="IA79" s="178"/>
      <c r="IB79" s="178"/>
      <c r="IC79" s="178"/>
      <c r="ID79" s="178"/>
      <c r="IE79" s="178"/>
      <c r="IF79" s="178"/>
      <c r="IG79" s="177"/>
      <c r="IH79" s="178"/>
      <c r="II79" s="178"/>
      <c r="IJ79" s="178"/>
      <c r="IK79" s="178"/>
      <c r="IL79" s="178"/>
      <c r="IM79" s="178"/>
      <c r="IN79" s="179"/>
      <c r="IR79" s="221" t="s">
        <v>2483</v>
      </c>
      <c r="IS79" s="222"/>
      <c r="IT79" s="222"/>
      <c r="IU79" s="222"/>
      <c r="IV79" s="222"/>
      <c r="IW79" s="222"/>
      <c r="IX79" s="221" t="s">
        <v>2722</v>
      </c>
      <c r="IY79" s="222"/>
      <c r="IZ79" s="222"/>
      <c r="JA79" s="222"/>
      <c r="JB79" s="222"/>
      <c r="JC79" s="222"/>
      <c r="JD79" s="223"/>
    </row>
    <row r="80" spans="2:281">
      <c r="AH80" s="233"/>
      <c r="AI80" s="234"/>
      <c r="AJ80" s="234"/>
      <c r="AK80" s="234"/>
      <c r="AL80" s="234"/>
      <c r="AM80" s="234"/>
      <c r="AN80" s="234"/>
      <c r="AO80" s="234"/>
      <c r="AP80" s="234"/>
      <c r="AQ80" s="233"/>
      <c r="AR80" s="234"/>
      <c r="AS80" s="234"/>
      <c r="AT80" s="234"/>
      <c r="AU80" s="234"/>
      <c r="AV80" s="234"/>
      <c r="AW80" s="234"/>
      <c r="AX80" s="234"/>
      <c r="AY80" s="235"/>
      <c r="BC80" s="50"/>
      <c r="BD80" s="49"/>
      <c r="BE80" s="49"/>
      <c r="BF80" s="49"/>
      <c r="BG80" s="49"/>
      <c r="BH80" s="49"/>
      <c r="BI80" s="50"/>
      <c r="BJ80" s="49"/>
      <c r="BK80" s="49"/>
      <c r="BL80" s="49"/>
      <c r="BM80" s="49"/>
      <c r="BN80" s="49"/>
      <c r="BO80" s="48"/>
      <c r="CI80" s="184"/>
      <c r="CJ80" s="112"/>
      <c r="CK80" s="112"/>
      <c r="CL80" s="112"/>
      <c r="CM80" s="112"/>
      <c r="CN80" s="112"/>
      <c r="CO80" s="184" t="s">
        <v>2723</v>
      </c>
      <c r="CP80" s="112"/>
      <c r="CQ80" s="112"/>
      <c r="CR80" s="112"/>
      <c r="CS80" s="112"/>
      <c r="CT80" s="112"/>
      <c r="CU80" s="185"/>
      <c r="EE80" s="181" t="s">
        <v>2247</v>
      </c>
      <c r="EF80" s="182"/>
      <c r="EG80" s="182"/>
      <c r="EH80" s="182"/>
      <c r="EI80" s="182"/>
      <c r="EJ80" s="182"/>
      <c r="EK80" s="181" t="s">
        <v>2248</v>
      </c>
      <c r="EL80" s="182"/>
      <c r="EM80" s="182"/>
      <c r="EN80" s="182"/>
      <c r="EO80" s="182"/>
      <c r="EP80" s="182"/>
      <c r="EQ80" s="183"/>
      <c r="EU80" t="s">
        <v>2724</v>
      </c>
      <c r="EV80" s="253"/>
      <c r="EW80" s="253"/>
      <c r="EX80" s="253"/>
      <c r="EY80" s="253"/>
      <c r="EZ80" s="253"/>
      <c r="FA80" s="253"/>
      <c r="FB80" s="253"/>
      <c r="FC80" s="253"/>
      <c r="FD80" s="253"/>
      <c r="FE80" s="253"/>
      <c r="FF80" s="253"/>
      <c r="FG80" s="253"/>
      <c r="FK80" s="53" t="s">
        <v>1889</v>
      </c>
      <c r="FL80" s="182"/>
      <c r="FM80" s="182"/>
      <c r="FN80" s="182"/>
      <c r="FO80" s="182"/>
      <c r="FP80" s="182"/>
      <c r="FQ80" s="207" t="s">
        <v>1381</v>
      </c>
      <c r="FR80" s="182"/>
      <c r="FS80" s="182"/>
      <c r="FT80" s="182"/>
      <c r="FU80" s="182"/>
      <c r="FV80" s="182"/>
      <c r="FW80" s="183"/>
      <c r="GA80" s="207" t="s">
        <v>2145</v>
      </c>
      <c r="GB80" s="182"/>
      <c r="GC80" s="182"/>
      <c r="GD80" s="182"/>
      <c r="GE80" s="182"/>
      <c r="GF80" s="182"/>
      <c r="GG80" s="207" t="s">
        <v>2725</v>
      </c>
      <c r="GH80" s="182"/>
      <c r="GI80" s="182"/>
      <c r="GJ80" s="182"/>
      <c r="GK80" s="182"/>
      <c r="GL80" s="182"/>
      <c r="GM80" s="183"/>
      <c r="GQ80" s="187" t="s">
        <v>2726</v>
      </c>
      <c r="GR80" s="188"/>
      <c r="GS80" s="188"/>
      <c r="GT80" s="188"/>
      <c r="GU80" s="188"/>
      <c r="GV80" s="188"/>
      <c r="GW80" s="187" t="s">
        <v>2727</v>
      </c>
      <c r="GX80" s="188"/>
      <c r="GY80" s="188"/>
      <c r="GZ80" s="188"/>
      <c r="HA80" s="188"/>
      <c r="HB80" s="188"/>
      <c r="HC80" s="189"/>
      <c r="HG80" s="187"/>
      <c r="HH80" s="188"/>
      <c r="HI80" s="188"/>
      <c r="HJ80" s="188"/>
      <c r="HK80" s="188"/>
      <c r="HL80" s="188"/>
      <c r="HM80" s="188"/>
      <c r="HN80" s="187"/>
      <c r="HO80" s="188"/>
      <c r="HP80" s="188"/>
      <c r="HQ80" s="188"/>
      <c r="HR80" s="188"/>
      <c r="HS80" s="188"/>
      <c r="HT80" s="188"/>
      <c r="HU80" s="188"/>
      <c r="HV80" s="189"/>
      <c r="HZ80" s="254"/>
      <c r="IA80" s="255"/>
      <c r="IB80" s="255"/>
      <c r="IC80" s="255"/>
      <c r="ID80" s="255"/>
      <c r="IE80" s="255"/>
      <c r="IF80" s="255"/>
      <c r="IG80" s="254"/>
      <c r="IH80" s="255"/>
      <c r="II80" s="255"/>
      <c r="IJ80" s="255"/>
      <c r="IK80" s="255"/>
      <c r="IL80" s="255"/>
      <c r="IM80" s="255"/>
      <c r="IN80" s="256"/>
      <c r="IR80" s="221" t="s">
        <v>2500</v>
      </c>
      <c r="IS80" s="222"/>
      <c r="IT80" s="222"/>
      <c r="IU80" s="222"/>
      <c r="IV80" s="222"/>
      <c r="IW80" s="222"/>
      <c r="IX80" s="221" t="s">
        <v>2728</v>
      </c>
      <c r="IY80" s="222"/>
      <c r="IZ80" s="222"/>
      <c r="JA80" s="222"/>
      <c r="JB80" s="222"/>
      <c r="JC80" s="222"/>
      <c r="JD80" s="223"/>
    </row>
    <row r="81" spans="34:264" ht="17.25">
      <c r="AH81" s="257"/>
      <c r="AI81" s="258"/>
      <c r="AJ81" s="258"/>
      <c r="AK81" s="258"/>
      <c r="AL81" s="258"/>
      <c r="AM81" s="258"/>
      <c r="AN81" s="258"/>
      <c r="AO81" s="258"/>
      <c r="AP81" s="258"/>
      <c r="AQ81" s="257"/>
      <c r="AR81" s="258"/>
      <c r="AS81" s="258"/>
      <c r="AT81" s="258"/>
      <c r="AU81" s="258"/>
      <c r="AV81" s="258"/>
      <c r="AW81" s="258"/>
      <c r="AX81" s="258"/>
      <c r="AY81" s="259"/>
      <c r="CI81" s="184"/>
      <c r="CJ81" s="197"/>
      <c r="CK81" s="197"/>
      <c r="CL81" s="197"/>
      <c r="CM81" s="197"/>
      <c r="CN81" s="197"/>
      <c r="CO81" s="184" t="s">
        <v>2729</v>
      </c>
      <c r="CP81" s="197"/>
      <c r="CQ81" s="197"/>
      <c r="CR81" s="197"/>
      <c r="CS81" s="197"/>
      <c r="CT81" s="197"/>
      <c r="CU81" s="198"/>
      <c r="EE81" s="181" t="s">
        <v>2266</v>
      </c>
      <c r="EF81" s="182"/>
      <c r="EG81" s="182"/>
      <c r="EH81" s="182"/>
      <c r="EI81" s="182"/>
      <c r="EJ81" s="182"/>
      <c r="EK81" s="181" t="s">
        <v>2730</v>
      </c>
      <c r="EL81" s="182"/>
      <c r="EM81" s="182"/>
      <c r="EN81" s="182"/>
      <c r="EO81" s="182"/>
      <c r="EP81" s="182"/>
      <c r="EQ81" s="183"/>
      <c r="EU81" s="260" t="s">
        <v>1573</v>
      </c>
      <c r="EV81" s="261"/>
      <c r="EW81" s="261"/>
      <c r="EX81" s="261"/>
      <c r="EY81" s="261"/>
      <c r="EZ81" s="261"/>
      <c r="FA81" s="260" t="s">
        <v>2731</v>
      </c>
      <c r="FB81" s="261"/>
      <c r="FC81" s="261"/>
      <c r="FD81" s="261"/>
      <c r="FE81" s="261"/>
      <c r="FF81" s="261"/>
      <c r="FG81" s="262"/>
      <c r="FK81" s="53" t="s">
        <v>1911</v>
      </c>
      <c r="FL81" s="182"/>
      <c r="FM81" s="182"/>
      <c r="FN81" s="182"/>
      <c r="FO81" s="182"/>
      <c r="FP81" s="182"/>
      <c r="FQ81" s="207" t="s">
        <v>1385</v>
      </c>
      <c r="FR81" s="182"/>
      <c r="FS81" s="182"/>
      <c r="FT81" s="182"/>
      <c r="FU81" s="182"/>
      <c r="FV81" s="182"/>
      <c r="FW81" s="183"/>
      <c r="GA81" s="207" t="s">
        <v>2168</v>
      </c>
      <c r="GB81" s="182"/>
      <c r="GC81" s="182"/>
      <c r="GD81" s="182"/>
      <c r="GE81" s="182"/>
      <c r="GF81" s="182"/>
      <c r="GG81" s="207" t="s">
        <v>2732</v>
      </c>
      <c r="GH81" s="182"/>
      <c r="GI81" s="182"/>
      <c r="GJ81" s="182"/>
      <c r="GK81" s="182"/>
      <c r="GL81" s="182"/>
      <c r="GM81" s="183"/>
      <c r="GQ81" s="187" t="s">
        <v>2733</v>
      </c>
      <c r="GR81" s="188"/>
      <c r="GS81" s="188"/>
      <c r="GT81" s="188"/>
      <c r="GU81" s="188"/>
      <c r="GV81" s="188"/>
      <c r="GW81" s="187" t="s">
        <v>2734</v>
      </c>
      <c r="GX81" s="188"/>
      <c r="GY81" s="188"/>
      <c r="GZ81" s="188"/>
      <c r="HA81" s="188"/>
      <c r="HB81" s="188"/>
      <c r="HC81" s="189"/>
      <c r="HG81" s="187"/>
      <c r="HH81" s="188"/>
      <c r="HI81" s="188"/>
      <c r="HJ81" s="188"/>
      <c r="HK81" s="188"/>
      <c r="HL81" s="188"/>
      <c r="HM81" s="188"/>
      <c r="HN81" s="187"/>
      <c r="HO81" s="188"/>
      <c r="HP81" s="188"/>
      <c r="HQ81" s="188"/>
      <c r="HR81" s="188"/>
      <c r="HS81" s="188"/>
      <c r="HT81" s="188"/>
      <c r="HU81" s="188"/>
      <c r="HV81" s="189"/>
      <c r="IR81" s="221" t="s">
        <v>2519</v>
      </c>
      <c r="IS81" s="222"/>
      <c r="IT81" s="222"/>
      <c r="IU81" s="222"/>
      <c r="IV81" s="222"/>
      <c r="IW81" s="222"/>
      <c r="IX81" s="221" t="s">
        <v>2735</v>
      </c>
      <c r="IY81" s="222"/>
      <c r="IZ81" s="222"/>
      <c r="JA81" s="222"/>
      <c r="JB81" s="222"/>
      <c r="JC81" s="222"/>
      <c r="JD81" s="223"/>
    </row>
    <row r="82" spans="34:264">
      <c r="AH82" s="219"/>
      <c r="AI82" s="220"/>
      <c r="AJ82" s="220"/>
      <c r="AK82" s="220"/>
      <c r="AL82" s="220"/>
      <c r="AM82" s="220"/>
      <c r="AN82" s="220"/>
      <c r="AO82" s="220"/>
      <c r="AP82" s="220"/>
      <c r="AQ82" s="219"/>
      <c r="AR82" s="220"/>
      <c r="AS82" s="220"/>
      <c r="AT82" s="220"/>
      <c r="AU82" s="220"/>
      <c r="AV82" s="220"/>
      <c r="AW82" s="220"/>
      <c r="AX82" s="220"/>
      <c r="AY82" s="263"/>
      <c r="CI82" s="184"/>
      <c r="CJ82" s="197"/>
      <c r="CK82" s="197"/>
      <c r="CL82" s="197"/>
      <c r="CM82" s="197"/>
      <c r="CN82" s="197"/>
      <c r="CO82" s="184" t="s">
        <v>2736</v>
      </c>
      <c r="CP82" s="197"/>
      <c r="CQ82" s="197"/>
      <c r="CR82" s="197"/>
      <c r="CS82" s="197"/>
      <c r="CT82" s="197"/>
      <c r="CU82" s="198"/>
      <c r="EE82" s="181" t="s">
        <v>2305</v>
      </c>
      <c r="EF82" s="182"/>
      <c r="EG82" s="182"/>
      <c r="EH82" s="182"/>
      <c r="EI82" s="182"/>
      <c r="EJ82" s="182"/>
      <c r="EK82" s="181" t="s">
        <v>2306</v>
      </c>
      <c r="EL82" s="182"/>
      <c r="EM82" s="182"/>
      <c r="EN82" s="182"/>
      <c r="EO82" s="182"/>
      <c r="EP82" s="182"/>
      <c r="EQ82" s="183"/>
      <c r="EU82" s="56" t="s">
        <v>1585</v>
      </c>
      <c r="EV82" s="55"/>
      <c r="EW82" s="55"/>
      <c r="EX82" s="55"/>
      <c r="EY82" s="55"/>
      <c r="EZ82" s="55"/>
      <c r="FA82" s="56" t="s">
        <v>2737</v>
      </c>
      <c r="FB82" s="55"/>
      <c r="FC82" s="55"/>
      <c r="FD82" s="55"/>
      <c r="FE82" s="55"/>
      <c r="FF82" s="55"/>
      <c r="FG82" s="205"/>
      <c r="FK82" s="53" t="s">
        <v>1933</v>
      </c>
      <c r="FL82" s="182"/>
      <c r="FM82" s="182"/>
      <c r="FN82" s="182"/>
      <c r="FO82" s="182"/>
      <c r="FP82" s="182"/>
      <c r="FQ82" s="207" t="s">
        <v>1934</v>
      </c>
      <c r="FR82" s="182"/>
      <c r="FS82" s="182"/>
      <c r="FT82" s="182"/>
      <c r="FU82" s="182"/>
      <c r="FV82" s="182"/>
      <c r="FW82" s="183"/>
      <c r="GA82" s="207" t="s">
        <v>2193</v>
      </c>
      <c r="GB82" s="182"/>
      <c r="GC82" s="182"/>
      <c r="GD82" s="182"/>
      <c r="GE82" s="182"/>
      <c r="GF82" s="182"/>
      <c r="GG82" s="207" t="s">
        <v>2194</v>
      </c>
      <c r="GH82" s="182"/>
      <c r="GI82" s="182"/>
      <c r="GJ82" s="182"/>
      <c r="GK82" s="182"/>
      <c r="GL82" s="182"/>
      <c r="GM82" s="183"/>
      <c r="GQ82" s="187" t="s">
        <v>2738</v>
      </c>
      <c r="GR82" s="188"/>
      <c r="GS82" s="165"/>
      <c r="GT82" s="165"/>
      <c r="GU82" s="165"/>
      <c r="GV82" s="165"/>
      <c r="GW82" s="187" t="s">
        <v>2739</v>
      </c>
      <c r="GX82" s="165"/>
      <c r="GY82" s="165"/>
      <c r="GZ82" s="165"/>
      <c r="HA82" s="165"/>
      <c r="HB82" s="165"/>
      <c r="HC82" s="166"/>
      <c r="HG82" s="208"/>
      <c r="HH82" s="209"/>
      <c r="HI82" s="209"/>
      <c r="HJ82" s="209"/>
      <c r="HK82" s="209"/>
      <c r="HL82" s="209"/>
      <c r="HM82" s="209"/>
      <c r="HN82" s="208"/>
      <c r="HO82" s="209"/>
      <c r="HP82" s="209"/>
      <c r="HQ82" s="209"/>
      <c r="HR82" s="209"/>
      <c r="HS82" s="209"/>
      <c r="HT82" s="209"/>
      <c r="HU82" s="209"/>
      <c r="HV82" s="210"/>
      <c r="IR82" s="221" t="s">
        <v>2536</v>
      </c>
      <c r="IS82" s="222"/>
      <c r="IT82" s="222"/>
      <c r="IU82" s="222"/>
      <c r="IV82" s="222"/>
      <c r="IW82" s="222"/>
      <c r="IX82" s="221" t="s">
        <v>2740</v>
      </c>
      <c r="IY82" s="222"/>
      <c r="IZ82" s="222"/>
      <c r="JA82" s="222"/>
      <c r="JB82" s="222"/>
      <c r="JC82" s="222"/>
      <c r="JD82" s="223"/>
    </row>
    <row r="83" spans="34:264">
      <c r="AH83" s="219"/>
      <c r="AI83" s="220"/>
      <c r="AJ83" s="220"/>
      <c r="AK83" s="220"/>
      <c r="AL83" s="220"/>
      <c r="AM83" s="220"/>
      <c r="AN83" s="220"/>
      <c r="AO83" s="220"/>
      <c r="AP83" s="220"/>
      <c r="AQ83" s="219"/>
      <c r="AR83" s="220"/>
      <c r="AS83" s="220"/>
      <c r="AT83" s="220"/>
      <c r="AU83" s="220"/>
      <c r="AV83" s="220"/>
      <c r="AW83" s="220"/>
      <c r="AX83" s="220"/>
      <c r="AY83" s="263"/>
      <c r="CI83" s="184"/>
      <c r="CJ83" s="197"/>
      <c r="CK83" s="197"/>
      <c r="CL83" s="197"/>
      <c r="CM83" s="197"/>
      <c r="CN83" s="197"/>
      <c r="CO83" s="184" t="s">
        <v>2741</v>
      </c>
      <c r="CP83" s="197"/>
      <c r="CQ83" s="197"/>
      <c r="CR83" s="197"/>
      <c r="CS83" s="197"/>
      <c r="CT83" s="197"/>
      <c r="CU83" s="198"/>
      <c r="EE83" s="181" t="s">
        <v>2323</v>
      </c>
      <c r="EF83" s="182"/>
      <c r="EG83" s="182"/>
      <c r="EH83" s="182"/>
      <c r="EI83" s="182"/>
      <c r="EJ83" s="182"/>
      <c r="EK83" s="181" t="s">
        <v>2742</v>
      </c>
      <c r="EL83" s="182"/>
      <c r="EM83" s="182"/>
      <c r="EN83" s="182"/>
      <c r="EO83" s="182"/>
      <c r="EP83" s="182"/>
      <c r="EQ83" s="183"/>
      <c r="EU83" s="56" t="s">
        <v>1346</v>
      </c>
      <c r="EV83" s="55"/>
      <c r="EW83" s="55"/>
      <c r="EX83" s="55"/>
      <c r="EY83" s="55"/>
      <c r="EZ83" s="55"/>
      <c r="FA83" s="56" t="s">
        <v>1959</v>
      </c>
      <c r="FB83" s="55"/>
      <c r="FC83" s="55"/>
      <c r="FD83" s="55"/>
      <c r="FE83" s="55"/>
      <c r="FF83" s="55"/>
      <c r="FG83" s="205"/>
      <c r="FK83" s="53" t="s">
        <v>1957</v>
      </c>
      <c r="FL83" s="182"/>
      <c r="FM83" s="182"/>
      <c r="FN83" s="182"/>
      <c r="FO83" s="182"/>
      <c r="FP83" s="182"/>
      <c r="FQ83" s="207" t="s">
        <v>1958</v>
      </c>
      <c r="FR83" s="182"/>
      <c r="FS83" s="182"/>
      <c r="FT83" s="182"/>
      <c r="FU83" s="182"/>
      <c r="FV83" s="182"/>
      <c r="FW83" s="183"/>
      <c r="GA83" s="54" t="s">
        <v>2743</v>
      </c>
      <c r="GB83" s="52"/>
      <c r="GC83" s="52"/>
      <c r="GD83" s="52"/>
      <c r="GE83" s="52"/>
      <c r="GF83" s="52"/>
      <c r="GG83" s="54" t="s">
        <v>2744</v>
      </c>
      <c r="GH83" s="52"/>
      <c r="GI83" s="52"/>
      <c r="GJ83" s="52"/>
      <c r="GK83" s="52"/>
      <c r="GL83" s="52"/>
      <c r="GM83" s="51"/>
      <c r="GQ83" s="187" t="s">
        <v>2745</v>
      </c>
      <c r="GR83" s="188"/>
      <c r="GS83" s="165"/>
      <c r="GT83" s="165"/>
      <c r="GU83" s="165"/>
      <c r="GV83" s="165"/>
      <c r="GW83" s="187" t="s">
        <v>2746</v>
      </c>
      <c r="GX83" s="165"/>
      <c r="GY83" s="165"/>
      <c r="GZ83" s="165"/>
      <c r="HA83" s="165"/>
      <c r="HB83" s="165"/>
      <c r="HC83" s="166"/>
      <c r="IR83" s="221" t="s">
        <v>2553</v>
      </c>
      <c r="IS83" s="222"/>
      <c r="IT83" s="222"/>
      <c r="IU83" s="222"/>
      <c r="IV83" s="222"/>
      <c r="IW83" s="222"/>
      <c r="IX83" s="221" t="s">
        <v>2747</v>
      </c>
      <c r="IY83" s="222"/>
      <c r="IZ83" s="222"/>
      <c r="JA83" s="222"/>
      <c r="JB83" s="222"/>
      <c r="JC83" s="222"/>
      <c r="JD83" s="223"/>
    </row>
    <row r="84" spans="34:264">
      <c r="AH84" s="257"/>
      <c r="AI84" s="258"/>
      <c r="AJ84" s="258"/>
      <c r="AK84" s="258"/>
      <c r="AL84" s="258"/>
      <c r="AM84" s="258"/>
      <c r="AN84" s="258"/>
      <c r="AO84" s="258"/>
      <c r="AP84" s="258"/>
      <c r="AQ84" s="257"/>
      <c r="AR84" s="258"/>
      <c r="AS84" s="258"/>
      <c r="AT84" s="258"/>
      <c r="AU84" s="258"/>
      <c r="AV84" s="258"/>
      <c r="AW84" s="258"/>
      <c r="AX84" s="258"/>
      <c r="AY84" s="259"/>
      <c r="CI84" s="50"/>
      <c r="CJ84" s="49"/>
      <c r="CK84" s="49"/>
      <c r="CL84" s="49"/>
      <c r="CM84" s="49"/>
      <c r="CN84" s="49"/>
      <c r="CO84" s="50"/>
      <c r="CP84" s="49"/>
      <c r="CQ84" s="49"/>
      <c r="CR84" s="49"/>
      <c r="CS84" s="49"/>
      <c r="CT84" s="49"/>
      <c r="CU84" s="48"/>
      <c r="EE84" s="181" t="s">
        <v>2360</v>
      </c>
      <c r="EF84" s="182"/>
      <c r="EG84" s="182"/>
      <c r="EH84" s="182"/>
      <c r="EI84" s="182"/>
      <c r="EJ84" s="182"/>
      <c r="EK84" s="181" t="s">
        <v>2361</v>
      </c>
      <c r="EL84" s="182"/>
      <c r="EM84" s="182"/>
      <c r="EN84" s="182"/>
      <c r="EO84" s="182"/>
      <c r="EP84" s="182"/>
      <c r="EQ84" s="183"/>
      <c r="EU84" s="54" t="s">
        <v>2212</v>
      </c>
      <c r="EV84" s="52"/>
      <c r="EW84" s="52"/>
      <c r="EX84" s="52"/>
      <c r="EY84" s="52"/>
      <c r="EZ84" s="52"/>
      <c r="FA84" s="54" t="s">
        <v>1654</v>
      </c>
      <c r="FB84" s="52"/>
      <c r="FC84" s="52"/>
      <c r="FD84" s="52"/>
      <c r="FE84" s="52"/>
      <c r="FF84" s="52"/>
      <c r="FG84" s="51"/>
      <c r="FK84" s="53" t="s">
        <v>1980</v>
      </c>
      <c r="FL84" s="182"/>
      <c r="FM84" s="182"/>
      <c r="FN84" s="182"/>
      <c r="FO84" s="182"/>
      <c r="FP84" s="182"/>
      <c r="FQ84" s="207" t="s">
        <v>2748</v>
      </c>
      <c r="FR84" s="182"/>
      <c r="FS84" s="182"/>
      <c r="FT84" s="182"/>
      <c r="FU84" s="182"/>
      <c r="FV84" s="182"/>
      <c r="FW84" s="183"/>
      <c r="GA84" s="54" t="s">
        <v>2749</v>
      </c>
      <c r="GB84" s="52"/>
      <c r="GC84" s="52"/>
      <c r="GD84" s="52"/>
      <c r="GE84" s="52"/>
      <c r="GF84" s="52"/>
      <c r="GG84" s="54" t="s">
        <v>2750</v>
      </c>
      <c r="GH84" s="52"/>
      <c r="GI84" s="52"/>
      <c r="GJ84" s="52"/>
      <c r="GK84" s="52"/>
      <c r="GL84" s="52"/>
      <c r="GM84" s="51"/>
      <c r="GQ84" s="187" t="s">
        <v>2751</v>
      </c>
      <c r="GR84" s="188"/>
      <c r="GS84" s="165"/>
      <c r="GT84" s="165"/>
      <c r="GU84" s="165"/>
      <c r="GV84" s="165"/>
      <c r="GW84" s="187" t="s">
        <v>2752</v>
      </c>
      <c r="GX84" s="165"/>
      <c r="GY84" s="165"/>
      <c r="GZ84" s="165"/>
      <c r="HA84" s="165"/>
      <c r="HB84" s="165"/>
      <c r="HC84" s="166"/>
      <c r="IR84" s="221" t="s">
        <v>2573</v>
      </c>
      <c r="IS84" s="222"/>
      <c r="IT84" s="222"/>
      <c r="IU84" s="222"/>
      <c r="IV84" s="222"/>
      <c r="IW84" s="222"/>
      <c r="IX84" s="221" t="s">
        <v>2753</v>
      </c>
      <c r="IY84" s="222"/>
      <c r="IZ84" s="222"/>
      <c r="JA84" s="222"/>
      <c r="JB84" s="222"/>
      <c r="JC84" s="222"/>
      <c r="JD84" s="223"/>
    </row>
    <row r="85" spans="34:264">
      <c r="CI85" s="54"/>
      <c r="CJ85" s="52"/>
      <c r="CK85" s="52"/>
      <c r="CL85" s="52"/>
      <c r="CM85" s="52"/>
      <c r="CN85" s="52"/>
      <c r="CO85" s="54"/>
      <c r="CP85" s="52"/>
      <c r="CQ85" s="52"/>
      <c r="CR85" s="52"/>
      <c r="CS85" s="52"/>
      <c r="CT85" s="52"/>
      <c r="CU85" s="51"/>
      <c r="EE85" s="181" t="s">
        <v>2380</v>
      </c>
      <c r="EF85" s="182"/>
      <c r="EG85" s="182"/>
      <c r="EH85" s="182"/>
      <c r="EI85" s="182"/>
      <c r="EJ85" s="182"/>
      <c r="EK85" s="181" t="s">
        <v>2754</v>
      </c>
      <c r="EL85" s="182"/>
      <c r="EM85" s="182"/>
      <c r="EN85" s="182"/>
      <c r="EO85" s="182"/>
      <c r="EP85" s="182"/>
      <c r="EQ85" s="183"/>
      <c r="EU85" s="54" t="s">
        <v>2755</v>
      </c>
      <c r="EV85" s="52"/>
      <c r="EW85" s="52"/>
      <c r="EX85" s="52"/>
      <c r="EY85" s="52"/>
      <c r="EZ85" s="52"/>
      <c r="FA85" s="54" t="s">
        <v>2756</v>
      </c>
      <c r="FB85" s="52"/>
      <c r="FC85" s="52"/>
      <c r="FD85" s="52"/>
      <c r="FE85" s="52"/>
      <c r="FF85" s="52"/>
      <c r="FG85" s="51"/>
      <c r="FK85" s="264" t="s">
        <v>2757</v>
      </c>
      <c r="FL85" s="265"/>
      <c r="FM85" s="265"/>
      <c r="FN85" s="265"/>
      <c r="FO85" s="265"/>
      <c r="FP85" s="265"/>
      <c r="FQ85" s="266" t="s">
        <v>2758</v>
      </c>
      <c r="FR85" s="265"/>
      <c r="FS85" s="265"/>
      <c r="FT85" s="265"/>
      <c r="FU85" s="265"/>
      <c r="FV85" s="265"/>
      <c r="FW85" s="267"/>
      <c r="GA85" s="54" t="s">
        <v>2759</v>
      </c>
      <c r="GB85" s="52"/>
      <c r="GC85" s="52"/>
      <c r="GD85" s="52"/>
      <c r="GE85" s="52"/>
      <c r="GF85" s="52"/>
      <c r="GG85" s="54" t="s">
        <v>2760</v>
      </c>
      <c r="GH85" s="52"/>
      <c r="GI85" s="52"/>
      <c r="GJ85" s="52"/>
      <c r="GK85" s="52"/>
      <c r="GL85" s="52"/>
      <c r="GM85" s="51"/>
      <c r="GQ85" s="187" t="s">
        <v>2761</v>
      </c>
      <c r="GR85" s="188"/>
      <c r="GS85" s="188"/>
      <c r="GT85" s="188"/>
      <c r="GU85" s="188"/>
      <c r="GV85" s="188"/>
      <c r="GW85" s="187" t="s">
        <v>2762</v>
      </c>
      <c r="GX85" s="188"/>
      <c r="GY85" s="188"/>
      <c r="GZ85" s="188"/>
      <c r="HA85" s="188"/>
      <c r="HB85" s="188"/>
      <c r="HC85" s="189"/>
      <c r="IR85" s="221" t="s">
        <v>2592</v>
      </c>
      <c r="IS85" s="222"/>
      <c r="IT85" s="222"/>
      <c r="IU85" s="222"/>
      <c r="IV85" s="222"/>
      <c r="IW85" s="222"/>
      <c r="IX85" s="221" t="s">
        <v>2763</v>
      </c>
      <c r="IY85" s="222"/>
      <c r="IZ85" s="222"/>
      <c r="JA85" s="222"/>
      <c r="JB85" s="222"/>
      <c r="JC85" s="222"/>
      <c r="JD85" s="223"/>
    </row>
    <row r="86" spans="34:264">
      <c r="CI86" s="54"/>
      <c r="CJ86" s="52"/>
      <c r="CK86" s="52"/>
      <c r="CL86" s="52"/>
      <c r="CM86" s="52"/>
      <c r="CN86" s="52"/>
      <c r="CO86" s="54"/>
      <c r="CP86" s="52"/>
      <c r="CQ86" s="52"/>
      <c r="CR86" s="52"/>
      <c r="CS86" s="52"/>
      <c r="CT86" s="52"/>
      <c r="CU86" s="51"/>
      <c r="EE86" s="181" t="s">
        <v>2419</v>
      </c>
      <c r="EF86" s="182"/>
      <c r="EG86" s="182"/>
      <c r="EH86" s="182"/>
      <c r="EI86" s="182"/>
      <c r="EJ86" s="182"/>
      <c r="EK86" s="181" t="s">
        <v>2420</v>
      </c>
      <c r="EL86" s="182"/>
      <c r="EM86" s="182"/>
      <c r="EN86" s="182"/>
      <c r="EO86" s="182"/>
      <c r="EP86" s="182"/>
      <c r="EQ86" s="183"/>
      <c r="EU86" s="56" t="s">
        <v>1591</v>
      </c>
      <c r="EV86" s="55"/>
      <c r="EW86" s="55"/>
      <c r="EX86" s="55"/>
      <c r="EY86" s="55"/>
      <c r="EZ86" s="55"/>
      <c r="FA86" s="56" t="s">
        <v>2252</v>
      </c>
      <c r="FB86" s="55"/>
      <c r="FC86" s="55"/>
      <c r="FD86" s="55"/>
      <c r="FE86" s="55"/>
      <c r="FF86" s="55"/>
      <c r="FG86" s="205"/>
      <c r="FK86" s="219" t="s">
        <v>2003</v>
      </c>
      <c r="FL86" s="220"/>
      <c r="FM86" s="220"/>
      <c r="FN86" s="220"/>
      <c r="FO86" s="220"/>
      <c r="FP86" s="220"/>
      <c r="FQ86" s="219" t="s">
        <v>2004</v>
      </c>
      <c r="FR86" s="55"/>
      <c r="FS86" s="55"/>
      <c r="FT86" s="55"/>
      <c r="FU86" s="55"/>
      <c r="FV86" s="55"/>
      <c r="FW86" s="205"/>
      <c r="GA86" s="54" t="s">
        <v>2764</v>
      </c>
      <c r="GB86" s="52"/>
      <c r="GC86" s="52"/>
      <c r="GD86" s="52"/>
      <c r="GE86" s="52"/>
      <c r="GF86" s="52"/>
      <c r="GG86" s="54" t="s">
        <v>2765</v>
      </c>
      <c r="GH86" s="52"/>
      <c r="GI86" s="52"/>
      <c r="GJ86" s="52"/>
      <c r="GK86" s="52"/>
      <c r="GL86" s="52"/>
      <c r="GM86" s="51"/>
      <c r="GQ86" s="187" t="s">
        <v>2766</v>
      </c>
      <c r="GR86" s="188"/>
      <c r="GS86" s="188"/>
      <c r="GT86" s="188"/>
      <c r="GU86" s="188"/>
      <c r="GV86" s="188"/>
      <c r="GW86" s="187" t="s">
        <v>2767</v>
      </c>
      <c r="GX86" s="188"/>
      <c r="GY86" s="188"/>
      <c r="GZ86" s="188"/>
      <c r="HA86" s="188"/>
      <c r="HB86" s="188"/>
      <c r="HC86" s="189"/>
      <c r="HG86" s="68" t="s">
        <v>2768</v>
      </c>
      <c r="HH86" s="68"/>
      <c r="HI86" s="68"/>
      <c r="HJ86" s="68"/>
      <c r="HK86" s="68"/>
      <c r="HL86" s="68"/>
      <c r="HM86" s="68"/>
      <c r="HN86" s="68"/>
      <c r="HO86" s="68"/>
      <c r="HP86" s="68"/>
      <c r="HQ86" s="68"/>
      <c r="HR86" s="68"/>
      <c r="HS86" s="68"/>
      <c r="HZ86" s="68" t="s">
        <v>2345</v>
      </c>
      <c r="IA86" s="68"/>
      <c r="IB86" s="68"/>
      <c r="IC86" s="68"/>
      <c r="ID86" s="68"/>
      <c r="IE86" s="68"/>
      <c r="IF86" s="68"/>
      <c r="IG86" s="68"/>
      <c r="IH86" s="68"/>
      <c r="II86" s="68"/>
      <c r="IJ86" s="68"/>
      <c r="IK86" s="68"/>
      <c r="IL86" s="68"/>
      <c r="IR86" s="221" t="s">
        <v>2603</v>
      </c>
      <c r="IS86" s="222"/>
      <c r="IT86" s="222"/>
      <c r="IU86" s="222"/>
      <c r="IV86" s="222"/>
      <c r="IW86" s="222"/>
      <c r="IX86" s="221" t="s">
        <v>2604</v>
      </c>
      <c r="IY86" s="222"/>
      <c r="IZ86" s="222"/>
      <c r="JA86" s="222"/>
      <c r="JB86" s="222"/>
      <c r="JC86" s="222"/>
      <c r="JD86" s="223"/>
    </row>
    <row r="87" spans="34:264" ht="17.25">
      <c r="CI87" s="50"/>
      <c r="CJ87" s="49"/>
      <c r="CK87" s="49"/>
      <c r="CL87" s="49"/>
      <c r="CM87" s="49"/>
      <c r="CN87" s="49"/>
      <c r="CO87" s="50"/>
      <c r="CP87" s="49"/>
      <c r="CQ87" s="49"/>
      <c r="CR87" s="49"/>
      <c r="CS87" s="49"/>
      <c r="CT87" s="49"/>
      <c r="CU87" s="48"/>
      <c r="EE87" s="181" t="s">
        <v>2435</v>
      </c>
      <c r="EF87" s="182"/>
      <c r="EG87" s="182"/>
      <c r="EH87" s="182"/>
      <c r="EI87" s="182"/>
      <c r="EJ87" s="182"/>
      <c r="EK87" s="181" t="s">
        <v>2769</v>
      </c>
      <c r="EL87" s="182"/>
      <c r="EM87" s="182"/>
      <c r="EN87" s="182"/>
      <c r="EO87" s="182"/>
      <c r="EP87" s="182"/>
      <c r="EQ87" s="183"/>
      <c r="EU87" s="56" t="s">
        <v>2770</v>
      </c>
      <c r="EV87" s="55"/>
      <c r="EW87" s="55"/>
      <c r="EX87" s="55"/>
      <c r="EY87" s="55"/>
      <c r="EZ87" s="55"/>
      <c r="FA87" s="56" t="s">
        <v>2655</v>
      </c>
      <c r="FB87" s="55"/>
      <c r="FC87" s="55"/>
      <c r="FD87" s="55"/>
      <c r="FE87" s="55"/>
      <c r="FF87" s="55"/>
      <c r="FG87" s="205"/>
      <c r="FK87" s="219" t="s">
        <v>2029</v>
      </c>
      <c r="FL87" s="220"/>
      <c r="FM87" s="220"/>
      <c r="FN87" s="220"/>
      <c r="FO87" s="220"/>
      <c r="FP87" s="220"/>
      <c r="FQ87" s="219" t="s">
        <v>2030</v>
      </c>
      <c r="FR87" s="55"/>
      <c r="FS87" s="55"/>
      <c r="FT87" s="55"/>
      <c r="FU87" s="55"/>
      <c r="FV87" s="55"/>
      <c r="FW87" s="205"/>
      <c r="GA87" s="54" t="s">
        <v>2771</v>
      </c>
      <c r="GB87" s="52"/>
      <c r="GC87" s="52"/>
      <c r="GD87" s="52"/>
      <c r="GE87" s="52"/>
      <c r="GF87" s="52"/>
      <c r="GG87" s="54" t="s">
        <v>2772</v>
      </c>
      <c r="GH87" s="52"/>
      <c r="GI87" s="52"/>
      <c r="GJ87" s="52"/>
      <c r="GK87" s="52"/>
      <c r="GL87" s="52"/>
      <c r="GM87" s="51"/>
      <c r="GQ87" s="187" t="s">
        <v>2773</v>
      </c>
      <c r="GR87" s="188"/>
      <c r="GS87" s="188"/>
      <c r="GT87" s="188"/>
      <c r="GU87" s="188"/>
      <c r="GV87" s="188"/>
      <c r="GW87" s="187" t="s">
        <v>2774</v>
      </c>
      <c r="GX87" s="188"/>
      <c r="GY87" s="188"/>
      <c r="GZ87" s="188"/>
      <c r="HA87" s="188"/>
      <c r="HB87" s="188"/>
      <c r="HC87" s="189"/>
      <c r="HG87" s="147" t="s">
        <v>2775</v>
      </c>
      <c r="HH87" s="148"/>
      <c r="HI87" s="148"/>
      <c r="HJ87" s="148"/>
      <c r="HK87" s="148"/>
      <c r="HL87" s="148"/>
      <c r="HM87" s="147" t="s">
        <v>2776</v>
      </c>
      <c r="HN87" s="148"/>
      <c r="HO87" s="148"/>
      <c r="HP87" s="148"/>
      <c r="HQ87" s="148"/>
      <c r="HR87" s="148"/>
      <c r="HS87" s="149"/>
      <c r="HZ87" s="147" t="s">
        <v>2363</v>
      </c>
      <c r="IA87" s="148"/>
      <c r="IB87" s="148"/>
      <c r="IC87" s="148"/>
      <c r="ID87" s="148"/>
      <c r="IE87" s="148"/>
      <c r="IF87" s="147" t="s">
        <v>2777</v>
      </c>
      <c r="IG87" s="148"/>
      <c r="IH87" s="148"/>
      <c r="II87" s="148"/>
      <c r="IJ87" s="148"/>
      <c r="IK87" s="148"/>
      <c r="IL87" s="149"/>
      <c r="IR87" s="221" t="s">
        <v>2615</v>
      </c>
      <c r="IS87" s="222"/>
      <c r="IT87" s="222"/>
      <c r="IU87" s="222"/>
      <c r="IV87" s="222"/>
      <c r="IW87" s="222"/>
      <c r="IX87" s="221" t="s">
        <v>2616</v>
      </c>
      <c r="IY87" s="222"/>
      <c r="IZ87" s="222"/>
      <c r="JA87" s="222"/>
      <c r="JB87" s="222"/>
      <c r="JC87" s="222"/>
      <c r="JD87" s="223"/>
    </row>
    <row r="88" spans="34:264">
      <c r="EE88" s="181" t="s">
        <v>2474</v>
      </c>
      <c r="EF88" s="182"/>
      <c r="EG88" s="182"/>
      <c r="EH88" s="182"/>
      <c r="EI88" s="182"/>
      <c r="EJ88" s="182"/>
      <c r="EK88" s="181" t="s">
        <v>2475</v>
      </c>
      <c r="EL88" s="182"/>
      <c r="EM88" s="182"/>
      <c r="EN88" s="182"/>
      <c r="EO88" s="182"/>
      <c r="EP88" s="182"/>
      <c r="EQ88" s="183"/>
      <c r="EU88" s="56" t="s">
        <v>2666</v>
      </c>
      <c r="EV88" s="55"/>
      <c r="EW88" s="55"/>
      <c r="EX88" s="55"/>
      <c r="EY88" s="55"/>
      <c r="EZ88" s="55"/>
      <c r="FA88" s="56" t="s">
        <v>2667</v>
      </c>
      <c r="FB88" s="55"/>
      <c r="FC88" s="55"/>
      <c r="FD88" s="55"/>
      <c r="FE88" s="55"/>
      <c r="FF88" s="55"/>
      <c r="FG88" s="205"/>
      <c r="FK88" s="219" t="s">
        <v>2054</v>
      </c>
      <c r="FL88" s="182"/>
      <c r="FM88" s="182"/>
      <c r="FN88" s="182"/>
      <c r="FO88" s="182"/>
      <c r="FP88" s="182"/>
      <c r="FQ88" s="207" t="s">
        <v>2778</v>
      </c>
      <c r="FR88" s="182"/>
      <c r="FS88" s="55"/>
      <c r="FT88" s="55"/>
      <c r="FU88" s="55"/>
      <c r="FV88" s="55"/>
      <c r="FW88" s="205"/>
      <c r="GA88" s="54" t="s">
        <v>2779</v>
      </c>
      <c r="GB88" s="52"/>
      <c r="GC88" s="52"/>
      <c r="GD88" s="52"/>
      <c r="GE88" s="52"/>
      <c r="GF88" s="52"/>
      <c r="GG88" s="54" t="s">
        <v>2780</v>
      </c>
      <c r="GH88" s="52"/>
      <c r="GI88" s="52"/>
      <c r="GJ88" s="52"/>
      <c r="GK88" s="52"/>
      <c r="GL88" s="52"/>
      <c r="GM88" s="51"/>
      <c r="GQ88" s="187" t="s">
        <v>2781</v>
      </c>
      <c r="GR88" s="188"/>
      <c r="GS88" s="188"/>
      <c r="GT88" s="188"/>
      <c r="GU88" s="188"/>
      <c r="GV88" s="188"/>
      <c r="GW88" s="187" t="s">
        <v>2782</v>
      </c>
      <c r="GX88" s="188"/>
      <c r="GY88" s="188"/>
      <c r="GZ88" s="188"/>
      <c r="HA88" s="188"/>
      <c r="HB88" s="188"/>
      <c r="HC88" s="189"/>
      <c r="HG88" s="243" t="s">
        <v>1585</v>
      </c>
      <c r="HH88" s="244"/>
      <c r="HI88" s="244"/>
      <c r="HJ88" s="244"/>
      <c r="HK88" s="244"/>
      <c r="HL88" s="244"/>
      <c r="HM88" s="243" t="s">
        <v>2078</v>
      </c>
      <c r="HN88" s="244"/>
      <c r="HO88" s="244"/>
      <c r="HP88" s="244"/>
      <c r="HQ88" s="244"/>
      <c r="HR88" s="244"/>
      <c r="HS88" s="245"/>
      <c r="HZ88" s="243" t="s">
        <v>1346</v>
      </c>
      <c r="IA88" s="244"/>
      <c r="IB88" s="244"/>
      <c r="IC88" s="244"/>
      <c r="ID88" s="244"/>
      <c r="IE88" s="244"/>
      <c r="IF88" s="243" t="s">
        <v>1345</v>
      </c>
      <c r="IG88" s="244"/>
      <c r="IH88" s="244"/>
      <c r="II88" s="244"/>
      <c r="IJ88" s="244"/>
      <c r="IK88" s="244"/>
      <c r="IL88" s="245"/>
      <c r="IR88" s="221"/>
      <c r="IS88" s="222"/>
      <c r="IT88" s="222"/>
      <c r="IU88" s="222"/>
      <c r="IV88" s="222"/>
      <c r="IW88" s="222"/>
      <c r="IX88" s="221"/>
      <c r="IY88" s="222"/>
      <c r="IZ88" s="222"/>
      <c r="JA88" s="222"/>
      <c r="JB88" s="222"/>
      <c r="JC88" s="222"/>
      <c r="JD88" s="223"/>
    </row>
    <row r="89" spans="34:264">
      <c r="EE89" s="181" t="s">
        <v>2783</v>
      </c>
      <c r="EF89" s="182"/>
      <c r="EG89" s="182"/>
      <c r="EH89" s="182"/>
      <c r="EI89" s="182"/>
      <c r="EJ89" s="182"/>
      <c r="EK89" s="181" t="s">
        <v>2784</v>
      </c>
      <c r="EL89" s="182"/>
      <c r="EM89" s="182"/>
      <c r="EN89" s="182"/>
      <c r="EO89" s="182"/>
      <c r="EP89" s="182"/>
      <c r="EQ89" s="183"/>
      <c r="EU89" s="56" t="s">
        <v>2785</v>
      </c>
      <c r="EV89" s="55"/>
      <c r="EW89" s="55"/>
      <c r="EX89" s="55"/>
      <c r="EY89" s="55"/>
      <c r="EZ89" s="55"/>
      <c r="FA89" s="56" t="s">
        <v>2679</v>
      </c>
      <c r="FB89" s="55"/>
      <c r="FC89" s="55"/>
      <c r="FD89" s="55"/>
      <c r="FE89" s="55"/>
      <c r="FF89" s="55"/>
      <c r="FG89" s="205"/>
      <c r="FK89" s="219" t="s">
        <v>2079</v>
      </c>
      <c r="FL89" s="182"/>
      <c r="FM89" s="182"/>
      <c r="FN89" s="182"/>
      <c r="FO89" s="182"/>
      <c r="FP89" s="182"/>
      <c r="FQ89" s="56" t="s">
        <v>2786</v>
      </c>
      <c r="FR89" s="182"/>
      <c r="FS89" s="182"/>
      <c r="FT89" s="182"/>
      <c r="FU89" s="182"/>
      <c r="FV89" s="182"/>
      <c r="FW89" s="183"/>
      <c r="GA89" s="53" t="s">
        <v>2787</v>
      </c>
      <c r="GB89" s="52"/>
      <c r="GC89" s="52"/>
      <c r="GD89" s="52"/>
      <c r="GE89" s="52"/>
      <c r="GF89" s="52"/>
      <c r="GG89" s="54" t="s">
        <v>2788</v>
      </c>
      <c r="GH89" s="52"/>
      <c r="GI89" s="52"/>
      <c r="GJ89" s="52"/>
      <c r="GK89" s="52"/>
      <c r="GL89" s="52"/>
      <c r="GM89" s="51"/>
      <c r="GQ89" s="187" t="s">
        <v>2789</v>
      </c>
      <c r="GR89" s="188"/>
      <c r="GS89" s="188"/>
      <c r="GT89" s="188"/>
      <c r="GU89" s="188"/>
      <c r="GV89" s="188"/>
      <c r="GW89" s="187" t="s">
        <v>2790</v>
      </c>
      <c r="GX89" s="188"/>
      <c r="GY89" s="188"/>
      <c r="GZ89" s="188"/>
      <c r="HA89" s="188"/>
      <c r="HB89" s="188"/>
      <c r="HC89" s="189"/>
      <c r="HG89" s="243" t="s">
        <v>2791</v>
      </c>
      <c r="HH89" s="244"/>
      <c r="HI89" s="244"/>
      <c r="HJ89" s="244"/>
      <c r="HK89" s="244"/>
      <c r="HL89" s="244"/>
      <c r="HM89" s="243" t="s">
        <v>2792</v>
      </c>
      <c r="HN89" s="244"/>
      <c r="HO89" s="244"/>
      <c r="HP89" s="244"/>
      <c r="HQ89" s="244"/>
      <c r="HR89" s="244"/>
      <c r="HS89" s="245"/>
      <c r="HZ89" s="243" t="s">
        <v>1591</v>
      </c>
      <c r="IA89" s="244"/>
      <c r="IB89" s="244"/>
      <c r="IC89" s="244"/>
      <c r="ID89" s="244"/>
      <c r="IE89" s="244"/>
      <c r="IF89" s="243" t="s">
        <v>2122</v>
      </c>
      <c r="IG89" s="244"/>
      <c r="IH89" s="244"/>
      <c r="II89" s="244"/>
      <c r="IJ89" s="244"/>
      <c r="IK89" s="244"/>
      <c r="IL89" s="245"/>
      <c r="IR89" s="221"/>
      <c r="IS89" s="222"/>
      <c r="IT89" s="222"/>
      <c r="IU89" s="222"/>
      <c r="IV89" s="222"/>
      <c r="IW89" s="222"/>
      <c r="IX89" s="221"/>
      <c r="IY89" s="222"/>
      <c r="IZ89" s="222"/>
      <c r="JA89" s="222"/>
      <c r="JB89" s="222"/>
      <c r="JC89" s="222"/>
      <c r="JD89" s="223"/>
    </row>
    <row r="90" spans="34:264">
      <c r="EE90" s="181" t="s">
        <v>2783</v>
      </c>
      <c r="EF90" s="182"/>
      <c r="EG90" s="182"/>
      <c r="EH90" s="182"/>
      <c r="EI90" s="182"/>
      <c r="EJ90" s="182"/>
      <c r="EK90" s="181" t="s">
        <v>2793</v>
      </c>
      <c r="EL90" s="182"/>
      <c r="EM90" s="182"/>
      <c r="EN90" s="182"/>
      <c r="EO90" s="182"/>
      <c r="EP90" s="182"/>
      <c r="EQ90" s="183"/>
      <c r="EU90" s="56" t="s">
        <v>2688</v>
      </c>
      <c r="EV90" s="55"/>
      <c r="EW90" s="55"/>
      <c r="EX90" s="55"/>
      <c r="EY90" s="55"/>
      <c r="EZ90" s="55"/>
      <c r="FA90" s="56" t="s">
        <v>2689</v>
      </c>
      <c r="FB90" s="55"/>
      <c r="FC90" s="55"/>
      <c r="FD90" s="55"/>
      <c r="FE90" s="55"/>
      <c r="FF90" s="55"/>
      <c r="FG90" s="205"/>
      <c r="FK90" s="219" t="s">
        <v>2101</v>
      </c>
      <c r="FL90" s="182"/>
      <c r="FM90" s="182"/>
      <c r="FN90" s="182"/>
      <c r="FO90" s="182"/>
      <c r="FP90" s="182"/>
      <c r="FQ90" s="56" t="s">
        <v>2102</v>
      </c>
      <c r="FR90" s="182"/>
      <c r="FS90" s="182"/>
      <c r="FT90" s="182"/>
      <c r="FU90" s="182"/>
      <c r="FV90" s="182"/>
      <c r="FW90" s="183"/>
      <c r="GA90" s="53" t="s">
        <v>2794</v>
      </c>
      <c r="GB90" s="52"/>
      <c r="GC90" s="52"/>
      <c r="GD90" s="52"/>
      <c r="GE90" s="52"/>
      <c r="GF90" s="52"/>
      <c r="GG90" s="54" t="s">
        <v>2795</v>
      </c>
      <c r="GH90" s="52"/>
      <c r="GI90" s="52"/>
      <c r="GJ90" s="52"/>
      <c r="GK90" s="52"/>
      <c r="GL90" s="52"/>
      <c r="GM90" s="51"/>
      <c r="GQ90" s="187" t="s">
        <v>2796</v>
      </c>
      <c r="GR90" s="188"/>
      <c r="GS90" s="188"/>
      <c r="GT90" s="188"/>
      <c r="GU90" s="188"/>
      <c r="GV90" s="188"/>
      <c r="GW90" s="187" t="s">
        <v>2797</v>
      </c>
      <c r="GX90" s="188"/>
      <c r="GY90" s="188"/>
      <c r="GZ90" s="188"/>
      <c r="HA90" s="188"/>
      <c r="HB90" s="188"/>
      <c r="HC90" s="189"/>
      <c r="HG90" s="243" t="s">
        <v>2798</v>
      </c>
      <c r="HH90" s="244"/>
      <c r="HI90" s="244"/>
      <c r="HJ90" s="244"/>
      <c r="HK90" s="244"/>
      <c r="HL90" s="244"/>
      <c r="HM90" s="243" t="s">
        <v>2799</v>
      </c>
      <c r="HN90" s="244"/>
      <c r="HO90" s="244"/>
      <c r="HP90" s="244"/>
      <c r="HQ90" s="244"/>
      <c r="HR90" s="244"/>
      <c r="HS90" s="245"/>
      <c r="HZ90" s="243" t="s">
        <v>2800</v>
      </c>
      <c r="IA90" s="244"/>
      <c r="IB90" s="244"/>
      <c r="IC90" s="244"/>
      <c r="ID90" s="244"/>
      <c r="IE90" s="244"/>
      <c r="IF90" s="243" t="s">
        <v>2801</v>
      </c>
      <c r="IG90" s="244"/>
      <c r="IH90" s="244"/>
      <c r="II90" s="244"/>
      <c r="IJ90" s="244"/>
      <c r="IK90" s="244"/>
      <c r="IL90" s="245"/>
      <c r="IR90" s="228"/>
      <c r="IS90" s="229"/>
      <c r="IT90" s="229"/>
      <c r="IU90" s="229"/>
      <c r="IV90" s="229"/>
      <c r="IW90" s="229"/>
      <c r="IX90" s="228"/>
      <c r="IY90" s="229"/>
      <c r="IZ90" s="229"/>
      <c r="JA90" s="229"/>
      <c r="JB90" s="229"/>
      <c r="JC90" s="229"/>
      <c r="JD90" s="230"/>
    </row>
    <row r="91" spans="34:264">
      <c r="EE91" s="181" t="s">
        <v>2783</v>
      </c>
      <c r="EF91" s="182"/>
      <c r="EG91" s="182"/>
      <c r="EH91" s="182"/>
      <c r="EI91" s="182"/>
      <c r="EJ91" s="182"/>
      <c r="EK91" s="181" t="s">
        <v>2802</v>
      </c>
      <c r="EL91" s="182"/>
      <c r="EM91" s="182"/>
      <c r="EN91" s="182"/>
      <c r="EO91" s="182"/>
      <c r="EP91" s="182"/>
      <c r="EQ91" s="183"/>
      <c r="EU91" s="56" t="s">
        <v>1334</v>
      </c>
      <c r="EV91" s="55"/>
      <c r="EW91" s="55"/>
      <c r="EX91" s="55"/>
      <c r="EY91" s="55"/>
      <c r="EZ91" s="55"/>
      <c r="FA91" s="56" t="s">
        <v>2698</v>
      </c>
      <c r="FB91" s="55"/>
      <c r="FC91" s="55"/>
      <c r="FD91" s="55"/>
      <c r="FE91" s="55"/>
      <c r="FF91" s="55"/>
      <c r="FG91" s="205"/>
      <c r="FK91" s="207" t="s">
        <v>2168</v>
      </c>
      <c r="FL91" s="182"/>
      <c r="FM91" s="182"/>
      <c r="FN91" s="182"/>
      <c r="FO91" s="182"/>
      <c r="FP91" s="182"/>
      <c r="FQ91" s="207" t="s">
        <v>2732</v>
      </c>
      <c r="FR91" s="182"/>
      <c r="FS91" s="182"/>
      <c r="FT91" s="182"/>
      <c r="FU91" s="182"/>
      <c r="FV91" s="182"/>
      <c r="FW91" s="183"/>
      <c r="GA91" s="219" t="s">
        <v>2803</v>
      </c>
      <c r="GB91" s="55"/>
      <c r="GC91" s="55"/>
      <c r="GD91" s="55"/>
      <c r="GE91" s="55"/>
      <c r="GF91" s="55"/>
      <c r="GG91" s="219" t="s">
        <v>2804</v>
      </c>
      <c r="GH91" s="52"/>
      <c r="GI91" s="52"/>
      <c r="GJ91" s="52"/>
      <c r="GK91" s="52"/>
      <c r="GL91" s="52"/>
      <c r="GM91" s="51"/>
      <c r="GQ91" s="187" t="s">
        <v>2805</v>
      </c>
      <c r="GR91" s="188"/>
      <c r="GS91" s="188"/>
      <c r="GT91" s="188"/>
      <c r="GU91" s="188"/>
      <c r="GV91" s="188"/>
      <c r="GW91" s="187" t="s">
        <v>2806</v>
      </c>
      <c r="GX91" s="188"/>
      <c r="GY91" s="188"/>
      <c r="GZ91" s="188"/>
      <c r="HA91" s="188"/>
      <c r="HB91" s="188"/>
      <c r="HC91" s="189"/>
      <c r="HG91" s="243" t="s">
        <v>1346</v>
      </c>
      <c r="HH91" s="244"/>
      <c r="HI91" s="244"/>
      <c r="HJ91" s="244"/>
      <c r="HK91" s="244"/>
      <c r="HL91" s="244"/>
      <c r="HM91" s="243" t="s">
        <v>1959</v>
      </c>
      <c r="HN91" s="244"/>
      <c r="HO91" s="244"/>
      <c r="HP91" s="244"/>
      <c r="HQ91" s="244"/>
      <c r="HR91" s="244"/>
      <c r="HS91" s="245"/>
      <c r="HZ91" s="243" t="s">
        <v>2807</v>
      </c>
      <c r="IA91" s="244"/>
      <c r="IB91" s="244"/>
      <c r="IC91" s="244"/>
      <c r="ID91" s="244"/>
      <c r="IE91" s="244"/>
      <c r="IF91" s="243" t="s">
        <v>2808</v>
      </c>
      <c r="IG91" s="244"/>
      <c r="IH91" s="244"/>
      <c r="II91" s="244"/>
      <c r="IJ91" s="244"/>
      <c r="IK91" s="244"/>
      <c r="IL91" s="245"/>
    </row>
    <row r="92" spans="34:264">
      <c r="EE92" s="181" t="s">
        <v>2783</v>
      </c>
      <c r="EF92" s="182"/>
      <c r="EG92" s="182"/>
      <c r="EH92" s="182"/>
      <c r="EI92" s="182"/>
      <c r="EJ92" s="182"/>
      <c r="EK92" s="181" t="s">
        <v>2809</v>
      </c>
      <c r="EL92" s="182"/>
      <c r="EM92" s="182"/>
      <c r="EN92" s="182"/>
      <c r="EO92" s="182"/>
      <c r="EP92" s="182"/>
      <c r="EQ92" s="183"/>
      <c r="EU92" s="56" t="s">
        <v>2706</v>
      </c>
      <c r="EV92" s="55"/>
      <c r="EW92" s="55"/>
      <c r="EX92" s="55"/>
      <c r="EY92" s="55"/>
      <c r="EZ92" s="55"/>
      <c r="FA92" s="56" t="s">
        <v>2707</v>
      </c>
      <c r="FB92" s="55"/>
      <c r="FC92" s="55"/>
      <c r="FD92" s="55"/>
      <c r="FE92" s="55"/>
      <c r="FF92" s="55"/>
      <c r="FG92" s="205"/>
      <c r="FK92" s="207" t="s">
        <v>2193</v>
      </c>
      <c r="FL92" s="182"/>
      <c r="FM92" s="182"/>
      <c r="FN92" s="182"/>
      <c r="FO92" s="182"/>
      <c r="FP92" s="182"/>
      <c r="FQ92" s="207" t="s">
        <v>2810</v>
      </c>
      <c r="FR92" s="182"/>
      <c r="FS92" s="182"/>
      <c r="FT92" s="182"/>
      <c r="FU92" s="182"/>
      <c r="FV92" s="182"/>
      <c r="FW92" s="183"/>
      <c r="GA92" s="219" t="s">
        <v>2811</v>
      </c>
      <c r="GB92" s="55"/>
      <c r="GC92" s="55"/>
      <c r="GD92" s="55"/>
      <c r="GE92" s="55"/>
      <c r="GF92" s="55"/>
      <c r="GG92" s="219" t="s">
        <v>2812</v>
      </c>
      <c r="GH92" s="55"/>
      <c r="GI92" s="55"/>
      <c r="GJ92" s="55"/>
      <c r="GK92" s="55"/>
      <c r="GL92" s="55"/>
      <c r="GM92" s="205"/>
      <c r="GQ92" s="187" t="s">
        <v>2813</v>
      </c>
      <c r="GR92" s="188"/>
      <c r="GS92" s="188"/>
      <c r="GT92" s="188"/>
      <c r="GU92" s="188"/>
      <c r="GV92" s="188"/>
      <c r="GW92" s="187" t="s">
        <v>2814</v>
      </c>
      <c r="GX92" s="188"/>
      <c r="GY92" s="188"/>
      <c r="GZ92" s="188"/>
      <c r="HA92" s="188"/>
      <c r="HB92" s="188"/>
      <c r="HC92" s="189"/>
      <c r="HG92" s="243" t="s">
        <v>1591</v>
      </c>
      <c r="HH92" s="244"/>
      <c r="HI92" s="244"/>
      <c r="HJ92" s="244"/>
      <c r="HK92" s="244"/>
      <c r="HL92" s="244"/>
      <c r="HM92" s="243" t="s">
        <v>2122</v>
      </c>
      <c r="HN92" s="244"/>
      <c r="HO92" s="244"/>
      <c r="HP92" s="244"/>
      <c r="HQ92" s="244"/>
      <c r="HR92" s="244"/>
      <c r="HS92" s="245"/>
      <c r="HZ92" s="158" t="s">
        <v>1421</v>
      </c>
      <c r="IA92" s="159"/>
      <c r="IB92" s="159"/>
      <c r="IC92" s="159"/>
      <c r="ID92" s="159"/>
      <c r="IE92" s="159"/>
      <c r="IF92" s="158" t="s">
        <v>2144</v>
      </c>
      <c r="IG92" s="159"/>
      <c r="IH92" s="159"/>
      <c r="II92" s="159"/>
      <c r="IJ92" s="159"/>
      <c r="IK92" s="159"/>
      <c r="IL92" s="160"/>
    </row>
    <row r="93" spans="34:264">
      <c r="EE93" s="181" t="s">
        <v>2783</v>
      </c>
      <c r="EF93" s="182"/>
      <c r="EG93" s="182"/>
      <c r="EH93" s="182"/>
      <c r="EI93" s="182"/>
      <c r="EJ93" s="182"/>
      <c r="EK93" s="181" t="s">
        <v>2815</v>
      </c>
      <c r="EL93" s="182"/>
      <c r="EM93" s="182"/>
      <c r="EN93" s="182"/>
      <c r="EO93" s="182"/>
      <c r="EP93" s="182"/>
      <c r="EQ93" s="183"/>
      <c r="EU93" s="56" t="s">
        <v>2289</v>
      </c>
      <c r="EV93" s="55"/>
      <c r="EW93" s="55"/>
      <c r="EX93" s="55"/>
      <c r="EY93" s="55"/>
      <c r="EZ93" s="55"/>
      <c r="FA93" s="56" t="s">
        <v>2716</v>
      </c>
      <c r="FB93" s="55"/>
      <c r="FC93" s="55"/>
      <c r="FD93" s="55"/>
      <c r="FE93" s="55"/>
      <c r="FF93" s="55"/>
      <c r="FG93" s="205"/>
      <c r="FK93" s="207" t="s">
        <v>2145</v>
      </c>
      <c r="FL93" s="182"/>
      <c r="FM93" s="182"/>
      <c r="FN93" s="182"/>
      <c r="FO93" s="182"/>
      <c r="FP93" s="182"/>
      <c r="FQ93" s="207" t="s">
        <v>2725</v>
      </c>
      <c r="FR93" s="182"/>
      <c r="FS93" s="182"/>
      <c r="FT93" s="182"/>
      <c r="FU93" s="182"/>
      <c r="FV93" s="182"/>
      <c r="FW93" s="183"/>
      <c r="GA93" s="219"/>
      <c r="GB93" s="55"/>
      <c r="GC93" s="55"/>
      <c r="GD93" s="55"/>
      <c r="GE93" s="55"/>
      <c r="GF93" s="55"/>
      <c r="GG93" s="219"/>
      <c r="GH93" s="55"/>
      <c r="GI93" s="55"/>
      <c r="GJ93" s="55"/>
      <c r="GK93" s="55"/>
      <c r="GL93" s="55"/>
      <c r="GM93" s="205"/>
      <c r="GQ93" s="187" t="s">
        <v>2816</v>
      </c>
      <c r="GR93" s="188"/>
      <c r="GS93" s="188"/>
      <c r="GT93" s="188"/>
      <c r="GU93" s="188"/>
      <c r="GV93" s="188"/>
      <c r="GW93" s="187" t="s">
        <v>2817</v>
      </c>
      <c r="GX93" s="188"/>
      <c r="GY93" s="188"/>
      <c r="GZ93" s="188"/>
      <c r="HA93" s="188"/>
      <c r="HB93" s="188"/>
      <c r="HC93" s="189"/>
      <c r="HG93" s="243" t="s">
        <v>1421</v>
      </c>
      <c r="HH93" s="244"/>
      <c r="HI93" s="244"/>
      <c r="HJ93" s="244"/>
      <c r="HK93" s="244"/>
      <c r="HL93" s="244"/>
      <c r="HM93" s="243" t="s">
        <v>2714</v>
      </c>
      <c r="HN93" s="244"/>
      <c r="HO93" s="244"/>
      <c r="HP93" s="244"/>
      <c r="HQ93" s="244"/>
      <c r="HR93" s="244"/>
      <c r="HS93" s="245"/>
      <c r="HZ93" s="243" t="s">
        <v>2791</v>
      </c>
      <c r="IA93" s="244"/>
      <c r="IB93" s="244"/>
      <c r="IC93" s="244"/>
      <c r="ID93" s="244"/>
      <c r="IE93" s="244"/>
      <c r="IF93" s="243" t="s">
        <v>2818</v>
      </c>
      <c r="IG93" s="244"/>
      <c r="IH93" s="244"/>
      <c r="II93" s="244"/>
      <c r="IJ93" s="244"/>
      <c r="IK93" s="244"/>
      <c r="IL93" s="245"/>
      <c r="IR93" s="145" t="s">
        <v>1551</v>
      </c>
      <c r="IS93" s="145"/>
      <c r="IT93" s="145"/>
      <c r="IU93" s="145"/>
      <c r="IV93" s="145"/>
      <c r="IW93" s="145"/>
      <c r="IX93" s="145"/>
      <c r="IY93" s="145"/>
      <c r="IZ93" s="145"/>
      <c r="JA93" s="145"/>
      <c r="JB93" s="145"/>
      <c r="JC93" s="145"/>
      <c r="JD93" s="145"/>
    </row>
    <row r="94" spans="34:264" ht="17.25">
      <c r="EE94" s="181" t="s">
        <v>2783</v>
      </c>
      <c r="EF94" s="182"/>
      <c r="EG94" s="182"/>
      <c r="EH94" s="182"/>
      <c r="EI94" s="182"/>
      <c r="EJ94" s="182"/>
      <c r="EK94" s="181" t="s">
        <v>2819</v>
      </c>
      <c r="EL94" s="182"/>
      <c r="EM94" s="182"/>
      <c r="EN94" s="182"/>
      <c r="EO94" s="182"/>
      <c r="EP94" s="182"/>
      <c r="EQ94" s="183"/>
      <c r="EU94" s="56" t="s">
        <v>2720</v>
      </c>
      <c r="EV94" s="55"/>
      <c r="EW94" s="55"/>
      <c r="EX94" s="55"/>
      <c r="EY94" s="55"/>
      <c r="EZ94" s="55"/>
      <c r="FA94" s="56" t="s">
        <v>2721</v>
      </c>
      <c r="FB94" s="55"/>
      <c r="FC94" s="55"/>
      <c r="FD94" s="55"/>
      <c r="FE94" s="55"/>
      <c r="FF94" s="55"/>
      <c r="FG94" s="205"/>
      <c r="FK94" s="207" t="s">
        <v>2123</v>
      </c>
      <c r="FL94" s="182"/>
      <c r="FM94" s="182"/>
      <c r="FN94" s="182"/>
      <c r="FO94" s="182"/>
      <c r="FP94" s="182"/>
      <c r="FQ94" s="207" t="s">
        <v>2820</v>
      </c>
      <c r="FR94" s="182"/>
      <c r="FS94" s="182"/>
      <c r="FT94" s="182"/>
      <c r="FU94" s="182"/>
      <c r="FV94" s="182"/>
      <c r="FW94" s="183"/>
      <c r="GA94" s="50"/>
      <c r="GB94" s="49"/>
      <c r="GC94" s="49"/>
      <c r="GD94" s="49"/>
      <c r="GE94" s="49"/>
      <c r="GF94" s="49"/>
      <c r="GG94" s="50"/>
      <c r="GH94" s="49"/>
      <c r="GI94" s="49"/>
      <c r="GJ94" s="49"/>
      <c r="GK94" s="49"/>
      <c r="GL94" s="49"/>
      <c r="GM94" s="48"/>
      <c r="GQ94" s="187" t="s">
        <v>2821</v>
      </c>
      <c r="GR94" s="188"/>
      <c r="GS94" s="188"/>
      <c r="GT94" s="188"/>
      <c r="GU94" s="188"/>
      <c r="GV94" s="188"/>
      <c r="GW94" s="187" t="s">
        <v>2822</v>
      </c>
      <c r="GX94" s="188"/>
      <c r="GY94" s="188"/>
      <c r="GZ94" s="188"/>
      <c r="HA94" s="188"/>
      <c r="HB94" s="188"/>
      <c r="HC94" s="189"/>
      <c r="HG94" s="243" t="s">
        <v>1627</v>
      </c>
      <c r="HH94" s="244"/>
      <c r="HI94" s="244"/>
      <c r="HJ94" s="244"/>
      <c r="HK94" s="244"/>
      <c r="HL94" s="244"/>
      <c r="HM94" s="243" t="s">
        <v>2823</v>
      </c>
      <c r="HN94" s="244"/>
      <c r="HO94" s="244"/>
      <c r="HP94" s="244"/>
      <c r="HQ94" s="244"/>
      <c r="HR94" s="244"/>
      <c r="HS94" s="245"/>
      <c r="HZ94" s="243" t="s">
        <v>2824</v>
      </c>
      <c r="IA94" s="244"/>
      <c r="IB94" s="244"/>
      <c r="IC94" s="244"/>
      <c r="ID94" s="244"/>
      <c r="IE94" s="244"/>
      <c r="IF94" s="243" t="s">
        <v>2825</v>
      </c>
      <c r="IG94" s="244"/>
      <c r="IH94" s="244"/>
      <c r="II94" s="244"/>
      <c r="IJ94" s="244"/>
      <c r="IK94" s="244"/>
      <c r="IL94" s="245"/>
      <c r="IR94" s="151" t="s">
        <v>1563</v>
      </c>
      <c r="IS94" s="152"/>
      <c r="IT94" s="152"/>
      <c r="IU94" s="152"/>
      <c r="IV94" s="152"/>
      <c r="IW94" s="152"/>
      <c r="IX94" s="151" t="s">
        <v>2826</v>
      </c>
      <c r="IY94" s="152"/>
      <c r="IZ94" s="152"/>
      <c r="JA94" s="152"/>
      <c r="JB94" s="152"/>
      <c r="JC94" s="152"/>
      <c r="JD94" s="153"/>
    </row>
    <row r="95" spans="34:264">
      <c r="EE95" s="50"/>
      <c r="EF95" s="49"/>
      <c r="EG95" s="49"/>
      <c r="EH95" s="49"/>
      <c r="EI95" s="49"/>
      <c r="EJ95" s="49"/>
      <c r="EK95" s="50"/>
      <c r="EL95" s="49"/>
      <c r="EM95" s="49"/>
      <c r="EN95" s="49"/>
      <c r="EO95" s="49"/>
      <c r="EP95" s="49"/>
      <c r="EQ95" s="48"/>
      <c r="EU95" s="56" t="s">
        <v>1329</v>
      </c>
      <c r="EV95" s="55"/>
      <c r="EW95" s="55"/>
      <c r="EX95" s="55"/>
      <c r="EY95" s="55"/>
      <c r="EZ95" s="55"/>
      <c r="FA95" s="56" t="s">
        <v>2827</v>
      </c>
      <c r="FB95" s="55"/>
      <c r="FC95" s="55"/>
      <c r="FD95" s="55"/>
      <c r="FE95" s="55"/>
      <c r="FF95" s="55"/>
      <c r="FG95" s="205"/>
      <c r="FK95" s="207" t="s">
        <v>1849</v>
      </c>
      <c r="FL95" s="182"/>
      <c r="FM95" s="182"/>
      <c r="FN95" s="182"/>
      <c r="FO95" s="182"/>
      <c r="FP95" s="182"/>
      <c r="FQ95" s="207" t="s">
        <v>2828</v>
      </c>
      <c r="FR95" s="182"/>
      <c r="FS95" s="182"/>
      <c r="FT95" s="182"/>
      <c r="FU95" s="182"/>
      <c r="FV95" s="182"/>
      <c r="FW95" s="183"/>
      <c r="GQ95" s="187" t="s">
        <v>2829</v>
      </c>
      <c r="GR95" s="188"/>
      <c r="GS95" s="188"/>
      <c r="GT95" s="188"/>
      <c r="GU95" s="188"/>
      <c r="GV95" s="188"/>
      <c r="GW95" s="187" t="s">
        <v>2830</v>
      </c>
      <c r="GX95" s="188"/>
      <c r="GY95" s="188"/>
      <c r="GZ95" s="188"/>
      <c r="HA95" s="188"/>
      <c r="HB95" s="188"/>
      <c r="HC95" s="189"/>
      <c r="HG95" s="243" t="s">
        <v>1651</v>
      </c>
      <c r="HH95" s="244"/>
      <c r="HI95" s="244"/>
      <c r="HJ95" s="244"/>
      <c r="HK95" s="244"/>
      <c r="HL95" s="244"/>
      <c r="HM95" s="243" t="s">
        <v>2831</v>
      </c>
      <c r="HN95" s="244"/>
      <c r="HO95" s="244"/>
      <c r="HP95" s="244"/>
      <c r="HQ95" s="244"/>
      <c r="HR95" s="244"/>
      <c r="HS95" s="245"/>
      <c r="HZ95" s="243" t="s">
        <v>2457</v>
      </c>
      <c r="IA95" s="244"/>
      <c r="IB95" s="244"/>
      <c r="IC95" s="244"/>
      <c r="ID95" s="244"/>
      <c r="IE95" s="244"/>
      <c r="IF95" s="243" t="s">
        <v>2832</v>
      </c>
      <c r="IG95" s="244"/>
      <c r="IH95" s="244"/>
      <c r="II95" s="244"/>
      <c r="IJ95" s="244"/>
      <c r="IK95" s="244"/>
      <c r="IL95" s="245"/>
      <c r="IR95" s="164" t="s">
        <v>1424</v>
      </c>
      <c r="IS95" s="165"/>
      <c r="IT95" s="165"/>
      <c r="IU95" s="165"/>
      <c r="IV95" s="165"/>
      <c r="IW95" s="165"/>
      <c r="IX95" s="164" t="s">
        <v>1583</v>
      </c>
      <c r="IY95" s="165"/>
      <c r="IZ95" s="165"/>
      <c r="JA95" s="165"/>
      <c r="JB95" s="165"/>
      <c r="JC95" s="165"/>
      <c r="JD95" s="166"/>
    </row>
    <row r="96" spans="34:264">
      <c r="EE96" s="54"/>
      <c r="EF96" s="52"/>
      <c r="EG96" s="52"/>
      <c r="EH96" s="52"/>
      <c r="EI96" s="52"/>
      <c r="EJ96" s="52"/>
      <c r="EK96" s="54"/>
      <c r="EL96" s="52"/>
      <c r="EM96" s="52"/>
      <c r="EN96" s="52"/>
      <c r="EO96" s="52"/>
      <c r="EP96" s="52"/>
      <c r="EQ96" s="51"/>
      <c r="EU96" s="56" t="s">
        <v>2833</v>
      </c>
      <c r="EV96" s="55"/>
      <c r="EW96" s="55"/>
      <c r="EX96" s="55"/>
      <c r="EY96" s="55"/>
      <c r="EZ96" s="55"/>
      <c r="FA96" s="56" t="s">
        <v>2834</v>
      </c>
      <c r="FB96" s="55"/>
      <c r="FC96" s="55"/>
      <c r="FD96" s="55"/>
      <c r="FE96" s="55"/>
      <c r="FF96" s="55"/>
      <c r="FG96" s="205"/>
      <c r="FK96" s="207" t="s">
        <v>1869</v>
      </c>
      <c r="FL96" s="182"/>
      <c r="FM96" s="182"/>
      <c r="FN96" s="182"/>
      <c r="FO96" s="182"/>
      <c r="FP96" s="182"/>
      <c r="FQ96" s="207" t="s">
        <v>2835</v>
      </c>
      <c r="FR96" s="182"/>
      <c r="FS96" s="182"/>
      <c r="FT96" s="182"/>
      <c r="FU96" s="182"/>
      <c r="FV96" s="182"/>
      <c r="FW96" s="183"/>
      <c r="GQ96" s="187" t="s">
        <v>2836</v>
      </c>
      <c r="GR96" s="188"/>
      <c r="GS96" s="188"/>
      <c r="GT96" s="188"/>
      <c r="GU96" s="188"/>
      <c r="GV96" s="188"/>
      <c r="GW96" s="187" t="s">
        <v>2837</v>
      </c>
      <c r="GX96" s="188"/>
      <c r="GY96" s="188"/>
      <c r="GZ96" s="188"/>
      <c r="HA96" s="188"/>
      <c r="HB96" s="188"/>
      <c r="HC96" s="189"/>
      <c r="HG96" s="243" t="s">
        <v>1677</v>
      </c>
      <c r="HH96" s="244"/>
      <c r="HI96" s="244"/>
      <c r="HJ96" s="244"/>
      <c r="HK96" s="244"/>
      <c r="HL96" s="244"/>
      <c r="HM96" s="243" t="s">
        <v>2838</v>
      </c>
      <c r="HN96" s="244"/>
      <c r="HO96" s="244"/>
      <c r="HP96" s="244"/>
      <c r="HQ96" s="244"/>
      <c r="HR96" s="244"/>
      <c r="HS96" s="245"/>
      <c r="HZ96" s="243" t="s">
        <v>1334</v>
      </c>
      <c r="IA96" s="244"/>
      <c r="IB96" s="244"/>
      <c r="IC96" s="244"/>
      <c r="ID96" s="244"/>
      <c r="IE96" s="244"/>
      <c r="IF96" s="243" t="s">
        <v>2839</v>
      </c>
      <c r="IG96" s="244"/>
      <c r="IH96" s="244"/>
      <c r="II96" s="244"/>
      <c r="IJ96" s="244"/>
      <c r="IK96" s="244"/>
      <c r="IL96" s="245"/>
      <c r="IR96" s="164" t="s">
        <v>1423</v>
      </c>
      <c r="IS96" s="165"/>
      <c r="IT96" s="165"/>
      <c r="IU96" s="165"/>
      <c r="IV96" s="165"/>
      <c r="IW96" s="165"/>
      <c r="IX96" s="164" t="s">
        <v>1422</v>
      </c>
      <c r="IY96" s="165"/>
      <c r="IZ96" s="165"/>
      <c r="JA96" s="165"/>
      <c r="JB96" s="165"/>
      <c r="JC96" s="165"/>
      <c r="JD96" s="166"/>
    </row>
    <row r="97" spans="135:264">
      <c r="EE97" s="54"/>
      <c r="EF97" s="52"/>
      <c r="EG97" s="52"/>
      <c r="EH97" s="52"/>
      <c r="EI97" s="52"/>
      <c r="EJ97" s="52"/>
      <c r="EK97" s="54"/>
      <c r="EL97" s="52"/>
      <c r="EM97" s="52"/>
      <c r="EN97" s="52"/>
      <c r="EO97" s="52"/>
      <c r="EP97" s="52"/>
      <c r="EQ97" s="51"/>
      <c r="EU97" s="56" t="s">
        <v>2840</v>
      </c>
      <c r="EV97" s="55"/>
      <c r="EW97" s="55"/>
      <c r="EX97" s="55"/>
      <c r="EY97" s="55"/>
      <c r="EZ97" s="55"/>
      <c r="FA97" s="56" t="s">
        <v>2841</v>
      </c>
      <c r="FB97" s="55"/>
      <c r="FC97" s="55"/>
      <c r="FD97" s="55"/>
      <c r="FE97" s="55"/>
      <c r="FF97" s="55"/>
      <c r="FG97" s="205"/>
      <c r="FK97" s="268"/>
      <c r="FL97" s="269"/>
      <c r="FM97" s="269"/>
      <c r="FN97" s="269"/>
      <c r="FO97" s="269"/>
      <c r="FP97" s="269"/>
      <c r="FQ97" s="268"/>
      <c r="FR97" s="269"/>
      <c r="FS97" s="269"/>
      <c r="FT97" s="269"/>
      <c r="FU97" s="269"/>
      <c r="FV97" s="269"/>
      <c r="FW97" s="270"/>
      <c r="GA97" t="s">
        <v>2842</v>
      </c>
      <c r="GQ97" s="54"/>
      <c r="GR97" s="52"/>
      <c r="GS97" s="52"/>
      <c r="GT97" s="52"/>
      <c r="GU97" s="52"/>
      <c r="GV97" s="52"/>
      <c r="GW97" s="54"/>
      <c r="GX97" s="52"/>
      <c r="GY97" s="52"/>
      <c r="GZ97" s="52"/>
      <c r="HA97" s="52"/>
      <c r="HB97" s="52"/>
      <c r="HC97" s="51"/>
      <c r="HG97" s="243" t="s">
        <v>1701</v>
      </c>
      <c r="HH97" s="244"/>
      <c r="HI97" s="244"/>
      <c r="HJ97" s="244"/>
      <c r="HK97" s="244"/>
      <c r="HL97" s="244"/>
      <c r="HM97" s="243" t="s">
        <v>2839</v>
      </c>
      <c r="HN97" s="244"/>
      <c r="HO97" s="244"/>
      <c r="HP97" s="244"/>
      <c r="HQ97" s="244"/>
      <c r="HR97" s="244"/>
      <c r="HS97" s="245"/>
      <c r="HZ97" s="243" t="s">
        <v>1330</v>
      </c>
      <c r="IA97" s="244"/>
      <c r="IB97" s="244"/>
      <c r="IC97" s="244"/>
      <c r="ID97" s="244"/>
      <c r="IE97" s="244"/>
      <c r="IF97" s="243" t="s">
        <v>2565</v>
      </c>
      <c r="IG97" s="244"/>
      <c r="IH97" s="244"/>
      <c r="II97" s="244"/>
      <c r="IJ97" s="244"/>
      <c r="IK97" s="244"/>
      <c r="IL97" s="245"/>
      <c r="IR97" s="164" t="s">
        <v>1419</v>
      </c>
      <c r="IS97" s="165"/>
      <c r="IT97" s="165"/>
      <c r="IU97" s="165"/>
      <c r="IV97" s="165"/>
      <c r="IW97" s="165"/>
      <c r="IX97" s="164" t="s">
        <v>2843</v>
      </c>
      <c r="IY97" s="165"/>
      <c r="IZ97" s="165"/>
      <c r="JA97" s="165"/>
      <c r="JB97" s="165"/>
      <c r="JC97" s="165"/>
      <c r="JD97" s="166"/>
    </row>
    <row r="98" spans="135:264" ht="17.25">
      <c r="EE98" s="50"/>
      <c r="EF98" s="49"/>
      <c r="EG98" s="49"/>
      <c r="EH98" s="49"/>
      <c r="EI98" s="49"/>
      <c r="EJ98" s="49"/>
      <c r="EK98" s="50"/>
      <c r="EL98" s="49"/>
      <c r="EM98" s="49"/>
      <c r="EN98" s="49"/>
      <c r="EO98" s="49"/>
      <c r="EP98" s="49"/>
      <c r="EQ98" s="48"/>
      <c r="EU98" s="56" t="s">
        <v>2836</v>
      </c>
      <c r="EV98" s="55"/>
      <c r="EW98" s="55"/>
      <c r="EX98" s="55"/>
      <c r="EY98" s="55"/>
      <c r="EZ98" s="55"/>
      <c r="FA98" s="56" t="s">
        <v>2844</v>
      </c>
      <c r="FB98" s="55"/>
      <c r="FC98" s="55"/>
      <c r="FD98" s="55"/>
      <c r="FE98" s="55"/>
      <c r="FF98" s="55"/>
      <c r="FG98" s="205"/>
      <c r="GA98" s="150" t="s">
        <v>1576</v>
      </c>
      <c r="GB98" s="63"/>
      <c r="GC98" s="63"/>
      <c r="GD98" s="63"/>
      <c r="GE98" s="63"/>
      <c r="GF98" s="63"/>
      <c r="GG98" s="64" t="s">
        <v>2845</v>
      </c>
      <c r="GH98" s="63"/>
      <c r="GI98" s="63"/>
      <c r="GJ98" s="63"/>
      <c r="GK98" s="63"/>
      <c r="GL98" s="63"/>
      <c r="GM98" s="62"/>
      <c r="GQ98" s="50"/>
      <c r="GR98" s="49"/>
      <c r="GS98" s="49"/>
      <c r="GT98" s="49"/>
      <c r="GU98" s="49"/>
      <c r="GV98" s="49"/>
      <c r="GW98" s="50"/>
      <c r="GX98" s="49"/>
      <c r="GY98" s="49"/>
      <c r="GZ98" s="49"/>
      <c r="HA98" s="49"/>
      <c r="HB98" s="49"/>
      <c r="HC98" s="48"/>
      <c r="HG98" s="243" t="s">
        <v>1332</v>
      </c>
      <c r="HH98" s="244"/>
      <c r="HI98" s="244"/>
      <c r="HJ98" s="244"/>
      <c r="HK98" s="244"/>
      <c r="HL98" s="244"/>
      <c r="HM98" s="243" t="s">
        <v>2846</v>
      </c>
      <c r="HN98" s="244"/>
      <c r="HO98" s="244"/>
      <c r="HP98" s="244"/>
      <c r="HQ98" s="244"/>
      <c r="HR98" s="244"/>
      <c r="HS98" s="245"/>
      <c r="HZ98" s="243" t="s">
        <v>1329</v>
      </c>
      <c r="IA98" s="244"/>
      <c r="IB98" s="244"/>
      <c r="IC98" s="244"/>
      <c r="ID98" s="244"/>
      <c r="IE98" s="244"/>
      <c r="IF98" s="243" t="s">
        <v>2847</v>
      </c>
      <c r="IG98" s="244"/>
      <c r="IH98" s="244"/>
      <c r="II98" s="244"/>
      <c r="IJ98" s="244"/>
      <c r="IK98" s="244"/>
      <c r="IL98" s="245"/>
      <c r="IR98" s="192" t="s">
        <v>1603</v>
      </c>
      <c r="IS98" s="191"/>
      <c r="IT98" s="191"/>
      <c r="IU98" s="191"/>
      <c r="IV98" s="191"/>
      <c r="IW98" s="191"/>
      <c r="IX98" s="190" t="s">
        <v>1604</v>
      </c>
      <c r="IY98" s="191"/>
      <c r="IZ98" s="191"/>
      <c r="JA98" s="191"/>
      <c r="JB98" s="191"/>
      <c r="JC98" s="191"/>
      <c r="JD98" s="193"/>
    </row>
    <row r="99" spans="135:264">
      <c r="EU99" s="56" t="s">
        <v>2848</v>
      </c>
      <c r="EV99" s="55"/>
      <c r="EW99" s="55"/>
      <c r="EX99" s="55"/>
      <c r="EY99" s="55"/>
      <c r="EZ99" s="55"/>
      <c r="FA99" s="56" t="s">
        <v>2849</v>
      </c>
      <c r="FB99" s="55"/>
      <c r="FC99" s="55"/>
      <c r="FD99" s="55"/>
      <c r="FE99" s="55"/>
      <c r="FF99" s="55"/>
      <c r="FG99" s="205"/>
      <c r="GA99" s="161" t="s">
        <v>1346</v>
      </c>
      <c r="GB99" s="162"/>
      <c r="GC99" s="162"/>
      <c r="GD99" s="162"/>
      <c r="GE99" s="162"/>
      <c r="GF99" s="162"/>
      <c r="GG99" s="161" t="s">
        <v>1345</v>
      </c>
      <c r="GH99" s="162"/>
      <c r="GI99" s="162"/>
      <c r="GJ99" s="162"/>
      <c r="GK99" s="162"/>
      <c r="GL99" s="162"/>
      <c r="GM99" s="163"/>
      <c r="HG99" s="243" t="s">
        <v>1745</v>
      </c>
      <c r="HH99" s="244"/>
      <c r="HI99" s="244"/>
      <c r="HJ99" s="244"/>
      <c r="HK99" s="244"/>
      <c r="HL99" s="244"/>
      <c r="HM99" s="243" t="s">
        <v>2850</v>
      </c>
      <c r="HN99" s="244"/>
      <c r="HO99" s="244"/>
      <c r="HP99" s="244"/>
      <c r="HQ99" s="244"/>
      <c r="HR99" s="244"/>
      <c r="HS99" s="245"/>
      <c r="HZ99" s="243" t="s">
        <v>1328</v>
      </c>
      <c r="IA99" s="244"/>
      <c r="IB99" s="244"/>
      <c r="IC99" s="244"/>
      <c r="ID99" s="244"/>
      <c r="IE99" s="244"/>
      <c r="IF99" s="243" t="s">
        <v>2834</v>
      </c>
      <c r="IG99" s="244"/>
      <c r="IH99" s="244"/>
      <c r="II99" s="244"/>
      <c r="IJ99" s="244"/>
      <c r="IK99" s="244"/>
      <c r="IL99" s="245"/>
      <c r="IR99" s="192" t="s">
        <v>2851</v>
      </c>
      <c r="IS99" s="191"/>
      <c r="IT99" s="191"/>
      <c r="IU99" s="191"/>
      <c r="IV99" s="191"/>
      <c r="IW99" s="191"/>
      <c r="IX99" s="190" t="s">
        <v>1624</v>
      </c>
      <c r="IY99" s="191"/>
      <c r="IZ99" s="191"/>
      <c r="JA99" s="191"/>
      <c r="JB99" s="191"/>
      <c r="JC99" s="191"/>
      <c r="JD99" s="193"/>
    </row>
    <row r="100" spans="135:264">
      <c r="EU100" s="56" t="s">
        <v>2852</v>
      </c>
      <c r="EV100" s="55"/>
      <c r="EW100" s="55"/>
      <c r="EX100" s="55"/>
      <c r="EY100" s="55"/>
      <c r="EZ100" s="55"/>
      <c r="FA100" s="56" t="s">
        <v>2853</v>
      </c>
      <c r="FB100" s="55"/>
      <c r="FC100" s="55"/>
      <c r="FD100" s="55"/>
      <c r="FE100" s="55"/>
      <c r="FF100" s="55"/>
      <c r="FG100" s="205"/>
      <c r="GA100" s="161" t="s">
        <v>1591</v>
      </c>
      <c r="GB100" s="162"/>
      <c r="GC100" s="162"/>
      <c r="GD100" s="162"/>
      <c r="GE100" s="162"/>
      <c r="GF100" s="162"/>
      <c r="GG100" s="161" t="s">
        <v>2854</v>
      </c>
      <c r="GH100" s="162"/>
      <c r="GI100" s="162"/>
      <c r="GJ100" s="162"/>
      <c r="GK100" s="162"/>
      <c r="GL100" s="162"/>
      <c r="GM100" s="163"/>
      <c r="GQ100" s="211" t="s">
        <v>2855</v>
      </c>
      <c r="GR100" s="211"/>
      <c r="GS100" s="211"/>
      <c r="GT100" s="211"/>
      <c r="GU100" s="211"/>
      <c r="GV100" s="211"/>
      <c r="GW100" s="211"/>
      <c r="GX100" s="211"/>
      <c r="GY100" s="211"/>
      <c r="GZ100" s="211"/>
      <c r="HA100" s="211"/>
      <c r="HB100" s="211"/>
      <c r="HC100" s="211"/>
      <c r="HG100" s="243" t="s">
        <v>1766</v>
      </c>
      <c r="HH100" s="244"/>
      <c r="HI100" s="244"/>
      <c r="HJ100" s="244"/>
      <c r="HK100" s="244"/>
      <c r="HL100" s="244"/>
      <c r="HM100" s="243" t="s">
        <v>2856</v>
      </c>
      <c r="HN100" s="244"/>
      <c r="HO100" s="244"/>
      <c r="HP100" s="244"/>
      <c r="HQ100" s="244"/>
      <c r="HR100" s="244"/>
      <c r="HS100" s="245"/>
      <c r="HZ100" s="243" t="s">
        <v>1827</v>
      </c>
      <c r="IA100" s="244"/>
      <c r="IB100" s="244"/>
      <c r="IC100" s="244"/>
      <c r="ID100" s="244"/>
      <c r="IE100" s="244"/>
      <c r="IF100" s="243" t="s">
        <v>2857</v>
      </c>
      <c r="IG100" s="244"/>
      <c r="IH100" s="244"/>
      <c r="II100" s="244"/>
      <c r="IJ100" s="244"/>
      <c r="IK100" s="244"/>
      <c r="IL100" s="245"/>
      <c r="IR100" s="192" t="s">
        <v>2858</v>
      </c>
      <c r="IS100" s="191"/>
      <c r="IT100" s="191"/>
      <c r="IU100" s="191"/>
      <c r="IV100" s="191"/>
      <c r="IW100" s="191"/>
      <c r="IX100" s="190" t="s">
        <v>1645</v>
      </c>
      <c r="IY100" s="191"/>
      <c r="IZ100" s="191"/>
      <c r="JA100" s="191"/>
      <c r="JB100" s="191"/>
      <c r="JC100" s="191"/>
      <c r="JD100" s="193"/>
    </row>
    <row r="101" spans="135:264" ht="17.25">
      <c r="EU101" s="56" t="s">
        <v>2859</v>
      </c>
      <c r="EV101" s="55"/>
      <c r="EW101" s="55"/>
      <c r="EX101" s="55"/>
      <c r="EY101" s="55"/>
      <c r="EZ101" s="55"/>
      <c r="FA101" s="56" t="s">
        <v>2860</v>
      </c>
      <c r="FB101" s="55"/>
      <c r="FC101" s="55"/>
      <c r="FD101" s="55"/>
      <c r="FE101" s="55"/>
      <c r="FF101" s="55"/>
      <c r="FG101" s="205"/>
      <c r="GA101" s="60" t="s">
        <v>1421</v>
      </c>
      <c r="GB101" s="59"/>
      <c r="GC101" s="59"/>
      <c r="GD101" s="59"/>
      <c r="GE101" s="59"/>
      <c r="GF101" s="59"/>
      <c r="GG101" s="60" t="s">
        <v>2861</v>
      </c>
      <c r="GH101" s="59"/>
      <c r="GI101" s="162"/>
      <c r="GJ101" s="162"/>
      <c r="GK101" s="162"/>
      <c r="GL101" s="162"/>
      <c r="GM101" s="163"/>
      <c r="GQ101" s="212" t="s">
        <v>2862</v>
      </c>
      <c r="GR101" s="213"/>
      <c r="GS101" s="213"/>
      <c r="GT101" s="213"/>
      <c r="GU101" s="213"/>
      <c r="GV101" s="213"/>
      <c r="GW101" s="212" t="s">
        <v>2863</v>
      </c>
      <c r="GX101" s="213"/>
      <c r="GY101" s="213"/>
      <c r="GZ101" s="213"/>
      <c r="HA101" s="213"/>
      <c r="HB101" s="213"/>
      <c r="HC101" s="214"/>
      <c r="HG101" s="243" t="s">
        <v>1329</v>
      </c>
      <c r="HH101" s="244"/>
      <c r="HI101" s="244"/>
      <c r="HJ101" s="244"/>
      <c r="HK101" s="244"/>
      <c r="HL101" s="244"/>
      <c r="HM101" s="243" t="s">
        <v>2864</v>
      </c>
      <c r="HN101" s="244"/>
      <c r="HO101" s="244"/>
      <c r="HP101" s="244"/>
      <c r="HQ101" s="244"/>
      <c r="HR101" s="244"/>
      <c r="HS101" s="245"/>
      <c r="HZ101" s="243" t="s">
        <v>2743</v>
      </c>
      <c r="IA101" s="244"/>
      <c r="IB101" s="244"/>
      <c r="IC101" s="244"/>
      <c r="ID101" s="244"/>
      <c r="IE101" s="244"/>
      <c r="IF101" s="243" t="s">
        <v>2865</v>
      </c>
      <c r="IG101" s="244"/>
      <c r="IH101" s="244"/>
      <c r="II101" s="244"/>
      <c r="IJ101" s="244"/>
      <c r="IK101" s="244"/>
      <c r="IL101" s="245"/>
      <c r="IR101" s="192" t="s">
        <v>2866</v>
      </c>
      <c r="IS101" s="191"/>
      <c r="IT101" s="191"/>
      <c r="IU101" s="191"/>
      <c r="IV101" s="191"/>
      <c r="IW101" s="191"/>
      <c r="IX101" s="190" t="s">
        <v>1671</v>
      </c>
      <c r="IY101" s="191"/>
      <c r="IZ101" s="191"/>
      <c r="JA101" s="191"/>
      <c r="JB101" s="191"/>
      <c r="JC101" s="191"/>
      <c r="JD101" s="193"/>
    </row>
    <row r="102" spans="135:264">
      <c r="EU102" s="56" t="s">
        <v>2867</v>
      </c>
      <c r="EV102" s="55"/>
      <c r="EW102" s="55"/>
      <c r="EX102" s="55"/>
      <c r="EY102" s="55"/>
      <c r="EZ102" s="55"/>
      <c r="FA102" s="56" t="s">
        <v>2868</v>
      </c>
      <c r="FB102" s="55"/>
      <c r="FC102" s="55"/>
      <c r="FD102" s="55"/>
      <c r="FE102" s="55"/>
      <c r="FF102" s="55"/>
      <c r="FG102" s="205"/>
      <c r="GA102" s="56" t="s">
        <v>2457</v>
      </c>
      <c r="GB102" s="55"/>
      <c r="GC102" s="55"/>
      <c r="GD102" s="55"/>
      <c r="GE102" s="55"/>
      <c r="GF102" s="55"/>
      <c r="GG102" s="56" t="s">
        <v>2869</v>
      </c>
      <c r="GH102" s="55"/>
      <c r="GI102" s="55"/>
      <c r="GJ102" s="55"/>
      <c r="GK102" s="55"/>
      <c r="GL102" s="55"/>
      <c r="GM102" s="205"/>
      <c r="GQ102" s="216" t="s">
        <v>1424</v>
      </c>
      <c r="GR102" s="217"/>
      <c r="GS102" s="217"/>
      <c r="GT102" s="217"/>
      <c r="GU102" s="217"/>
      <c r="GV102" s="217"/>
      <c r="GW102" s="216" t="s">
        <v>1583</v>
      </c>
      <c r="GX102" s="217"/>
      <c r="GY102" s="217"/>
      <c r="GZ102" s="217"/>
      <c r="HA102" s="217"/>
      <c r="HB102" s="217"/>
      <c r="HC102" s="218"/>
      <c r="HG102" s="243" t="s">
        <v>1328</v>
      </c>
      <c r="HH102" s="244"/>
      <c r="HI102" s="244"/>
      <c r="HJ102" s="244"/>
      <c r="HK102" s="244"/>
      <c r="HL102" s="244"/>
      <c r="HM102" s="243" t="s">
        <v>2870</v>
      </c>
      <c r="HN102" s="244"/>
      <c r="HO102" s="244"/>
      <c r="HP102" s="244"/>
      <c r="HQ102" s="244"/>
      <c r="HR102" s="244"/>
      <c r="HS102" s="245"/>
      <c r="HZ102" s="243" t="s">
        <v>2749</v>
      </c>
      <c r="IA102" s="244"/>
      <c r="IB102" s="244"/>
      <c r="IC102" s="244"/>
      <c r="ID102" s="244"/>
      <c r="IE102" s="244"/>
      <c r="IF102" s="243" t="s">
        <v>2871</v>
      </c>
      <c r="IG102" s="244"/>
      <c r="IH102" s="244"/>
      <c r="II102" s="244"/>
      <c r="IJ102" s="244"/>
      <c r="IK102" s="244"/>
      <c r="IL102" s="245"/>
      <c r="IR102" s="192" t="s">
        <v>2872</v>
      </c>
      <c r="IS102" s="191"/>
      <c r="IT102" s="191"/>
      <c r="IU102" s="191"/>
      <c r="IV102" s="191"/>
      <c r="IW102" s="191"/>
      <c r="IX102" s="190" t="s">
        <v>1697</v>
      </c>
      <c r="IY102" s="191"/>
      <c r="IZ102" s="191"/>
      <c r="JA102" s="191"/>
      <c r="JB102" s="191"/>
      <c r="JC102" s="191"/>
      <c r="JD102" s="193"/>
    </row>
    <row r="103" spans="135:264">
      <c r="EU103" s="56" t="s">
        <v>2873</v>
      </c>
      <c r="EV103" s="55"/>
      <c r="EW103" s="55"/>
      <c r="EX103" s="55"/>
      <c r="EY103" s="55"/>
      <c r="EZ103" s="55"/>
      <c r="FA103" s="56" t="s">
        <v>2874</v>
      </c>
      <c r="FB103" s="55"/>
      <c r="FC103" s="55"/>
      <c r="FD103" s="55"/>
      <c r="FE103" s="55"/>
      <c r="FF103" s="55"/>
      <c r="FG103" s="205"/>
      <c r="GA103" s="54" t="s">
        <v>1334</v>
      </c>
      <c r="GB103" s="52"/>
      <c r="GC103" s="52"/>
      <c r="GD103" s="52"/>
      <c r="GE103" s="52"/>
      <c r="GF103" s="52"/>
      <c r="GG103" s="54" t="s">
        <v>2875</v>
      </c>
      <c r="GH103" s="52"/>
      <c r="GI103" s="52"/>
      <c r="GJ103" s="52"/>
      <c r="GK103" s="52"/>
      <c r="GL103" s="52"/>
      <c r="GM103" s="51"/>
      <c r="GQ103" s="216" t="s">
        <v>1423</v>
      </c>
      <c r="GR103" s="217"/>
      <c r="GS103" s="217"/>
      <c r="GT103" s="217"/>
      <c r="GU103" s="217"/>
      <c r="GV103" s="217"/>
      <c r="GW103" s="216" t="s">
        <v>1422</v>
      </c>
      <c r="GX103" s="217"/>
      <c r="GY103" s="217"/>
      <c r="GZ103" s="217"/>
      <c r="HA103" s="217"/>
      <c r="HB103" s="217"/>
      <c r="HC103" s="218"/>
      <c r="HG103" s="243"/>
      <c r="HH103" s="244"/>
      <c r="HI103" s="244"/>
      <c r="HJ103" s="244"/>
      <c r="HK103" s="244"/>
      <c r="HL103" s="244"/>
      <c r="HM103" s="243"/>
      <c r="HN103" s="244"/>
      <c r="HO103" s="244"/>
      <c r="HP103" s="244"/>
      <c r="HQ103" s="244"/>
      <c r="HR103" s="244"/>
      <c r="HS103" s="245"/>
      <c r="HZ103" s="243" t="s">
        <v>2759</v>
      </c>
      <c r="IA103" s="244"/>
      <c r="IB103" s="244"/>
      <c r="IC103" s="244"/>
      <c r="ID103" s="244"/>
      <c r="IE103" s="244"/>
      <c r="IF103" s="243" t="s">
        <v>2876</v>
      </c>
      <c r="IG103" s="244"/>
      <c r="IH103" s="244"/>
      <c r="II103" s="244"/>
      <c r="IJ103" s="244"/>
      <c r="IK103" s="244"/>
      <c r="IL103" s="245"/>
      <c r="IR103" s="192" t="s">
        <v>2877</v>
      </c>
      <c r="IS103" s="191"/>
      <c r="IT103" s="191"/>
      <c r="IU103" s="191"/>
      <c r="IV103" s="191"/>
      <c r="IW103" s="191"/>
      <c r="IX103" s="190" t="s">
        <v>1719</v>
      </c>
      <c r="IY103" s="191"/>
      <c r="IZ103" s="191"/>
      <c r="JA103" s="191"/>
      <c r="JB103" s="191"/>
      <c r="JC103" s="191"/>
      <c r="JD103" s="193"/>
    </row>
    <row r="104" spans="135:264">
      <c r="EU104" s="56" t="s">
        <v>2878</v>
      </c>
      <c r="EV104" s="55"/>
      <c r="EW104" s="55"/>
      <c r="EX104" s="55"/>
      <c r="EY104" s="55"/>
      <c r="EZ104" s="55"/>
      <c r="FA104" s="56" t="s">
        <v>2879</v>
      </c>
      <c r="FB104" s="55"/>
      <c r="FC104" s="55"/>
      <c r="FD104" s="55"/>
      <c r="FE104" s="55"/>
      <c r="FF104" s="55"/>
      <c r="FG104" s="205"/>
      <c r="GA104" s="54" t="s">
        <v>1330</v>
      </c>
      <c r="GB104" s="52"/>
      <c r="GC104" s="52"/>
      <c r="GD104" s="52"/>
      <c r="GE104" s="52"/>
      <c r="GF104" s="52"/>
      <c r="GG104" s="54" t="s">
        <v>2565</v>
      </c>
      <c r="GH104" s="52"/>
      <c r="GI104" s="52"/>
      <c r="GJ104" s="52"/>
      <c r="GK104" s="52"/>
      <c r="GL104" s="52"/>
      <c r="GM104" s="51"/>
      <c r="GQ104" s="216" t="s">
        <v>1419</v>
      </c>
      <c r="GR104" s="217"/>
      <c r="GS104" s="217"/>
      <c r="GT104" s="217"/>
      <c r="GU104" s="217"/>
      <c r="GV104" s="217"/>
      <c r="GW104" s="216" t="s">
        <v>2880</v>
      </c>
      <c r="GX104" s="217"/>
      <c r="GY104" s="217"/>
      <c r="GZ104" s="217"/>
      <c r="HA104" s="217"/>
      <c r="HB104" s="217"/>
      <c r="HC104" s="218"/>
      <c r="HG104" s="240"/>
      <c r="HH104" s="241"/>
      <c r="HI104" s="241"/>
      <c r="HJ104" s="241"/>
      <c r="HK104" s="241"/>
      <c r="HL104" s="241"/>
      <c r="HM104" s="240"/>
      <c r="HN104" s="241"/>
      <c r="HO104" s="241"/>
      <c r="HP104" s="241"/>
      <c r="HQ104" s="241"/>
      <c r="HR104" s="241"/>
      <c r="HS104" s="242"/>
      <c r="HZ104" s="243" t="s">
        <v>2764</v>
      </c>
      <c r="IA104" s="244"/>
      <c r="IB104" s="244"/>
      <c r="IC104" s="244"/>
      <c r="ID104" s="244"/>
      <c r="IE104" s="244"/>
      <c r="IF104" s="243" t="s">
        <v>2881</v>
      </c>
      <c r="IG104" s="244"/>
      <c r="IH104" s="244"/>
      <c r="II104" s="244"/>
      <c r="IJ104" s="244"/>
      <c r="IK104" s="244"/>
      <c r="IL104" s="245"/>
      <c r="IR104" s="192" t="s">
        <v>1740</v>
      </c>
      <c r="IS104" s="191"/>
      <c r="IT104" s="191"/>
      <c r="IU104" s="191"/>
      <c r="IV104" s="191"/>
      <c r="IW104" s="191"/>
      <c r="IX104" s="190" t="s">
        <v>1741</v>
      </c>
      <c r="IY104" s="191"/>
      <c r="IZ104" s="191"/>
      <c r="JA104" s="191"/>
      <c r="JB104" s="191"/>
      <c r="JC104" s="191"/>
      <c r="JD104" s="193"/>
    </row>
    <row r="105" spans="135:264">
      <c r="EU105" s="56" t="s">
        <v>2882</v>
      </c>
      <c r="EV105" s="55"/>
      <c r="EW105" s="55"/>
      <c r="EX105" s="55"/>
      <c r="EY105" s="55"/>
      <c r="EZ105" s="55"/>
      <c r="FA105" s="56" t="s">
        <v>2883</v>
      </c>
      <c r="FB105" s="55"/>
      <c r="FC105" s="55"/>
      <c r="FD105" s="55"/>
      <c r="FE105" s="55"/>
      <c r="FF105" s="55"/>
      <c r="FG105" s="205"/>
      <c r="GA105" s="56" t="s">
        <v>1329</v>
      </c>
      <c r="GB105" s="55"/>
      <c r="GC105" s="55"/>
      <c r="GD105" s="55"/>
      <c r="GE105" s="55"/>
      <c r="GF105" s="55"/>
      <c r="GG105" s="56" t="s">
        <v>2864</v>
      </c>
      <c r="GH105" s="55"/>
      <c r="GI105" s="55"/>
      <c r="GJ105" s="55"/>
      <c r="GK105" s="55"/>
      <c r="GL105" s="55"/>
      <c r="GM105" s="205"/>
      <c r="GQ105" s="216" t="s">
        <v>1346</v>
      </c>
      <c r="GR105" s="217"/>
      <c r="GS105" s="217"/>
      <c r="GT105" s="217"/>
      <c r="GU105" s="217"/>
      <c r="GV105" s="217"/>
      <c r="GW105" s="216" t="s">
        <v>2884</v>
      </c>
      <c r="GX105" s="222"/>
      <c r="GY105" s="222"/>
      <c r="GZ105" s="222"/>
      <c r="HA105" s="222"/>
      <c r="HB105" s="222"/>
      <c r="HC105" s="223"/>
      <c r="HG105" s="68"/>
      <c r="HH105" s="68"/>
      <c r="HI105" s="68"/>
      <c r="HJ105" s="68"/>
      <c r="HK105" s="68"/>
      <c r="HL105" s="68"/>
      <c r="HM105" s="68"/>
      <c r="HN105" s="68"/>
      <c r="HO105" s="68"/>
      <c r="HP105" s="68"/>
      <c r="HQ105" s="68"/>
      <c r="HR105" s="68"/>
      <c r="HS105" s="68"/>
      <c r="HZ105" s="243" t="s">
        <v>2771</v>
      </c>
      <c r="IA105" s="244"/>
      <c r="IB105" s="244"/>
      <c r="IC105" s="244"/>
      <c r="ID105" s="244"/>
      <c r="IE105" s="244"/>
      <c r="IF105" s="243" t="s">
        <v>2885</v>
      </c>
      <c r="IG105" s="244"/>
      <c r="IH105" s="244"/>
      <c r="II105" s="244"/>
      <c r="IJ105" s="244"/>
      <c r="IK105" s="244"/>
      <c r="IL105" s="245"/>
      <c r="IR105" s="192" t="s">
        <v>1761</v>
      </c>
      <c r="IS105" s="191"/>
      <c r="IT105" s="191"/>
      <c r="IU105" s="191"/>
      <c r="IV105" s="191"/>
      <c r="IW105" s="191"/>
      <c r="IX105" s="190" t="s">
        <v>1762</v>
      </c>
      <c r="IY105" s="191"/>
      <c r="IZ105" s="191"/>
      <c r="JA105" s="191"/>
      <c r="JB105" s="191"/>
      <c r="JC105" s="191"/>
      <c r="JD105" s="193"/>
    </row>
    <row r="106" spans="135:264">
      <c r="EU106" s="56" t="s">
        <v>2886</v>
      </c>
      <c r="EV106" s="55"/>
      <c r="EW106" s="55"/>
      <c r="EX106" s="55"/>
      <c r="EY106" s="55"/>
      <c r="EZ106" s="55"/>
      <c r="FA106" s="56" t="s">
        <v>2887</v>
      </c>
      <c r="FB106" s="55"/>
      <c r="FC106" s="55"/>
      <c r="FD106" s="55"/>
      <c r="FE106" s="55"/>
      <c r="FF106" s="55"/>
      <c r="FG106" s="205"/>
      <c r="GA106" s="56" t="s">
        <v>1328</v>
      </c>
      <c r="GB106" s="55"/>
      <c r="GC106" s="55"/>
      <c r="GD106" s="55"/>
      <c r="GE106" s="55"/>
      <c r="GF106" s="55"/>
      <c r="GG106" s="56" t="s">
        <v>2834</v>
      </c>
      <c r="GH106" s="55"/>
      <c r="GI106" s="55"/>
      <c r="GJ106" s="55"/>
      <c r="GK106" s="55"/>
      <c r="GL106" s="55"/>
      <c r="GM106" s="205"/>
      <c r="GQ106" s="221" t="s">
        <v>2888</v>
      </c>
      <c r="GR106" s="222"/>
      <c r="GS106" s="222"/>
      <c r="GT106" s="222"/>
      <c r="GU106" s="222"/>
      <c r="GV106" s="222"/>
      <c r="GW106" s="221" t="s">
        <v>2889</v>
      </c>
      <c r="GX106" s="222"/>
      <c r="GY106" s="222"/>
      <c r="GZ106" s="222"/>
      <c r="HA106" s="222"/>
      <c r="HB106" s="222"/>
      <c r="HC106" s="223"/>
      <c r="HG106" s="68"/>
      <c r="HH106" s="68"/>
      <c r="HI106" s="68"/>
      <c r="HJ106" s="68"/>
      <c r="HK106" s="68"/>
      <c r="HL106" s="68"/>
      <c r="HM106" s="68"/>
      <c r="HN106" s="68"/>
      <c r="HO106" s="68"/>
      <c r="HP106" s="68"/>
      <c r="HQ106" s="68"/>
      <c r="HR106" s="68"/>
      <c r="HS106" s="68"/>
      <c r="HZ106" s="243" t="s">
        <v>2803</v>
      </c>
      <c r="IA106" s="244"/>
      <c r="IB106" s="244"/>
      <c r="IC106" s="244"/>
      <c r="ID106" s="244"/>
      <c r="IE106" s="244"/>
      <c r="IF106" s="243" t="s">
        <v>2804</v>
      </c>
      <c r="IG106" s="244"/>
      <c r="IH106" s="244"/>
      <c r="II106" s="244"/>
      <c r="IJ106" s="244"/>
      <c r="IK106" s="244"/>
      <c r="IL106" s="245"/>
      <c r="IR106" s="192" t="s">
        <v>1781</v>
      </c>
      <c r="IS106" s="191"/>
      <c r="IT106" s="191"/>
      <c r="IU106" s="191"/>
      <c r="IV106" s="191"/>
      <c r="IW106" s="191"/>
      <c r="IX106" s="190" t="s">
        <v>1782</v>
      </c>
      <c r="IY106" s="191"/>
      <c r="IZ106" s="191"/>
      <c r="JA106" s="191"/>
      <c r="JB106" s="191"/>
      <c r="JC106" s="191"/>
      <c r="JD106" s="193"/>
    </row>
    <row r="107" spans="135:264">
      <c r="EU107" s="56" t="s">
        <v>2890</v>
      </c>
      <c r="EV107" s="55"/>
      <c r="EW107" s="55"/>
      <c r="EX107" s="55"/>
      <c r="EY107" s="55"/>
      <c r="EZ107" s="55"/>
      <c r="FA107" s="56" t="s">
        <v>2891</v>
      </c>
      <c r="FB107" s="55"/>
      <c r="FC107" s="55"/>
      <c r="FD107" s="55"/>
      <c r="FE107" s="55"/>
      <c r="FF107" s="55"/>
      <c r="FG107" s="205"/>
      <c r="GA107" s="56" t="s">
        <v>1827</v>
      </c>
      <c r="GB107" s="55"/>
      <c r="GC107" s="55"/>
      <c r="GD107" s="55"/>
      <c r="GE107" s="55"/>
      <c r="GF107" s="55"/>
      <c r="GG107" s="56" t="s">
        <v>2892</v>
      </c>
      <c r="GH107" s="55"/>
      <c r="GI107" s="55"/>
      <c r="GJ107" s="55"/>
      <c r="GK107" s="55"/>
      <c r="GL107" s="55"/>
      <c r="GM107" s="205"/>
      <c r="GQ107" s="221" t="s">
        <v>2893</v>
      </c>
      <c r="GR107" s="222"/>
      <c r="GS107" s="222"/>
      <c r="GT107" s="222"/>
      <c r="GU107" s="222"/>
      <c r="GV107" s="222"/>
      <c r="GW107" s="221" t="s">
        <v>2894</v>
      </c>
      <c r="GX107" s="222"/>
      <c r="GY107" s="222"/>
      <c r="GZ107" s="222"/>
      <c r="HA107" s="222"/>
      <c r="HB107" s="222"/>
      <c r="HC107" s="223"/>
      <c r="HG107" s="68" t="s">
        <v>2895</v>
      </c>
      <c r="HH107" s="68"/>
      <c r="HI107" s="68"/>
      <c r="HJ107" s="68"/>
      <c r="HK107" s="68"/>
      <c r="HL107" s="68"/>
      <c r="HM107" s="68"/>
      <c r="HN107" s="68"/>
      <c r="HO107" s="68"/>
      <c r="HP107" s="68"/>
      <c r="HQ107" s="68"/>
      <c r="HR107" s="68"/>
      <c r="HS107" s="68"/>
      <c r="HZ107" s="243" t="s">
        <v>2896</v>
      </c>
      <c r="IA107" s="244"/>
      <c r="IB107" s="244"/>
      <c r="IC107" s="244"/>
      <c r="ID107" s="244"/>
      <c r="IE107" s="244"/>
      <c r="IF107" s="243" t="s">
        <v>2897</v>
      </c>
      <c r="IG107" s="244"/>
      <c r="IH107" s="244"/>
      <c r="II107" s="244"/>
      <c r="IJ107" s="244"/>
      <c r="IK107" s="244"/>
      <c r="IL107" s="245"/>
      <c r="IR107" s="192" t="s">
        <v>1800</v>
      </c>
      <c r="IS107" s="191"/>
      <c r="IT107" s="191"/>
      <c r="IU107" s="191"/>
      <c r="IV107" s="191"/>
      <c r="IW107" s="191"/>
      <c r="IX107" s="190" t="s">
        <v>1801</v>
      </c>
      <c r="IY107" s="191"/>
      <c r="IZ107" s="191"/>
      <c r="JA107" s="191"/>
      <c r="JB107" s="191"/>
      <c r="JC107" s="191"/>
      <c r="JD107" s="193"/>
    </row>
    <row r="108" spans="135:264" ht="17.25">
      <c r="EU108" s="56" t="s">
        <v>2898</v>
      </c>
      <c r="EV108" s="55"/>
      <c r="EW108" s="55"/>
      <c r="EX108" s="55"/>
      <c r="EY108" s="55"/>
      <c r="EZ108" s="55"/>
      <c r="FA108" s="56" t="s">
        <v>2899</v>
      </c>
      <c r="FB108" s="55"/>
      <c r="FC108" s="55"/>
      <c r="FD108" s="55"/>
      <c r="FE108" s="55"/>
      <c r="FF108" s="55"/>
      <c r="FG108" s="205"/>
      <c r="GA108" s="56" t="s">
        <v>2900</v>
      </c>
      <c r="GB108" s="52"/>
      <c r="GC108" s="52"/>
      <c r="GD108" s="52"/>
      <c r="GE108" s="52"/>
      <c r="GF108" s="52"/>
      <c r="GG108" s="54" t="s">
        <v>2901</v>
      </c>
      <c r="GH108" s="52"/>
      <c r="GI108" s="52"/>
      <c r="GJ108" s="52"/>
      <c r="GK108" s="52"/>
      <c r="GL108" s="52"/>
      <c r="GM108" s="51"/>
      <c r="GQ108" s="221"/>
      <c r="GR108" s="222"/>
      <c r="GS108" s="222"/>
      <c r="GT108" s="222"/>
      <c r="GU108" s="222" t="s">
        <v>2902</v>
      </c>
      <c r="GV108" s="222"/>
      <c r="GW108" s="221"/>
      <c r="GX108" s="222"/>
      <c r="GY108" s="222"/>
      <c r="GZ108" s="222"/>
      <c r="HA108" s="222"/>
      <c r="HB108" s="222"/>
      <c r="HC108" s="223"/>
      <c r="HG108" s="147" t="s">
        <v>2775</v>
      </c>
      <c r="HH108" s="148"/>
      <c r="HI108" s="148"/>
      <c r="HJ108" s="148"/>
      <c r="HK108" s="148"/>
      <c r="HL108" s="148"/>
      <c r="HM108" s="147" t="s">
        <v>2903</v>
      </c>
      <c r="HN108" s="148"/>
      <c r="HO108" s="148"/>
      <c r="HP108" s="148"/>
      <c r="HQ108" s="148"/>
      <c r="HR108" s="148"/>
      <c r="HS108" s="149"/>
      <c r="HZ108" s="158" t="s">
        <v>1585</v>
      </c>
      <c r="IA108" s="159"/>
      <c r="IB108" s="159"/>
      <c r="IC108" s="159"/>
      <c r="ID108" s="159"/>
      <c r="IE108" s="159"/>
      <c r="IF108" s="158" t="s">
        <v>2904</v>
      </c>
      <c r="IG108" s="159"/>
      <c r="IH108" s="159"/>
      <c r="II108" s="159"/>
      <c r="IJ108" s="159"/>
      <c r="IK108" s="159"/>
      <c r="IL108" s="160"/>
      <c r="IR108" s="192" t="s">
        <v>1820</v>
      </c>
      <c r="IS108" s="191"/>
      <c r="IT108" s="191"/>
      <c r="IU108" s="191"/>
      <c r="IV108" s="191"/>
      <c r="IW108" s="191"/>
      <c r="IX108" s="190" t="s">
        <v>1821</v>
      </c>
      <c r="IY108" s="191"/>
      <c r="IZ108" s="191"/>
      <c r="JA108" s="191"/>
      <c r="JB108" s="191"/>
      <c r="JC108" s="191"/>
      <c r="JD108" s="193"/>
    </row>
    <row r="109" spans="135:264">
      <c r="EU109" s="56" t="s">
        <v>2905</v>
      </c>
      <c r="EV109" s="55"/>
      <c r="EW109" s="55"/>
      <c r="EX109" s="55"/>
      <c r="EY109" s="55"/>
      <c r="EZ109" s="55"/>
      <c r="FA109" s="56" t="s">
        <v>2906</v>
      </c>
      <c r="FB109" s="55"/>
      <c r="FC109" s="55"/>
      <c r="FD109" s="55"/>
      <c r="FE109" s="55"/>
      <c r="FF109" s="55"/>
      <c r="FG109" s="205"/>
      <c r="GA109" s="56" t="s">
        <v>2907</v>
      </c>
      <c r="GB109" s="52"/>
      <c r="GC109" s="52"/>
      <c r="GD109" s="52"/>
      <c r="GE109" s="52"/>
      <c r="GF109" s="52"/>
      <c r="GG109" s="54" t="s">
        <v>2908</v>
      </c>
      <c r="GH109" s="52"/>
      <c r="GI109" s="52"/>
      <c r="GJ109" s="52"/>
      <c r="GK109" s="52"/>
      <c r="GL109" s="52"/>
      <c r="GM109" s="51"/>
      <c r="GQ109" s="221" t="s">
        <v>2909</v>
      </c>
      <c r="GR109" s="222"/>
      <c r="GS109" s="222"/>
      <c r="GT109" s="222"/>
      <c r="GU109" s="222"/>
      <c r="GV109" s="222"/>
      <c r="GW109" s="221" t="s">
        <v>2910</v>
      </c>
      <c r="GX109" s="222"/>
      <c r="GY109" s="222"/>
      <c r="GZ109" s="222"/>
      <c r="HA109" s="222"/>
      <c r="HB109" s="222"/>
      <c r="HC109" s="223"/>
      <c r="HG109" s="243" t="s">
        <v>1585</v>
      </c>
      <c r="HH109" s="244"/>
      <c r="HI109" s="244"/>
      <c r="HJ109" s="244"/>
      <c r="HK109" s="244"/>
      <c r="HL109" s="244"/>
      <c r="HM109" s="243" t="s">
        <v>2911</v>
      </c>
      <c r="HN109" s="244"/>
      <c r="HO109" s="244"/>
      <c r="HP109" s="244"/>
      <c r="HQ109" s="244"/>
      <c r="HR109" s="244"/>
      <c r="HS109" s="245"/>
      <c r="HZ109" s="240"/>
      <c r="IA109" s="241"/>
      <c r="IB109" s="241"/>
      <c r="IC109" s="241"/>
      <c r="ID109" s="241"/>
      <c r="IE109" s="241"/>
      <c r="IF109" s="240"/>
      <c r="IG109" s="241"/>
      <c r="IH109" s="241"/>
      <c r="II109" s="241"/>
      <c r="IJ109" s="241"/>
      <c r="IK109" s="241"/>
      <c r="IL109" s="242"/>
      <c r="IR109" s="192" t="s">
        <v>1843</v>
      </c>
      <c r="IS109" s="191"/>
      <c r="IT109" s="191"/>
      <c r="IU109" s="191"/>
      <c r="IV109" s="191"/>
      <c r="IW109" s="191"/>
      <c r="IX109" s="190" t="s">
        <v>1844</v>
      </c>
      <c r="IY109" s="191"/>
      <c r="IZ109" s="191"/>
      <c r="JA109" s="191"/>
      <c r="JB109" s="191"/>
      <c r="JC109" s="191"/>
      <c r="JD109" s="193"/>
    </row>
    <row r="110" spans="135:264">
      <c r="EU110" s="56" t="s">
        <v>2912</v>
      </c>
      <c r="EV110" s="55"/>
      <c r="EW110" s="55"/>
      <c r="EX110" s="55"/>
      <c r="EY110" s="55"/>
      <c r="EZ110" s="55"/>
      <c r="FA110" s="56" t="s">
        <v>2913</v>
      </c>
      <c r="FB110" s="55"/>
      <c r="FC110" s="55"/>
      <c r="FD110" s="55"/>
      <c r="FE110" s="55"/>
      <c r="FF110" s="55"/>
      <c r="FG110" s="205"/>
      <c r="GA110" s="56" t="s">
        <v>2914</v>
      </c>
      <c r="GB110" s="52"/>
      <c r="GC110" s="52"/>
      <c r="GD110" s="52"/>
      <c r="GE110" s="52"/>
      <c r="GF110" s="52"/>
      <c r="GG110" s="54" t="s">
        <v>2915</v>
      </c>
      <c r="GH110" s="52"/>
      <c r="GI110" s="52"/>
      <c r="GJ110" s="52"/>
      <c r="GK110" s="52"/>
      <c r="GL110" s="52"/>
      <c r="GM110" s="51"/>
      <c r="GQ110" s="221" t="s">
        <v>2916</v>
      </c>
      <c r="GR110" s="222"/>
      <c r="GS110" s="222"/>
      <c r="GT110" s="222"/>
      <c r="GU110" s="222"/>
      <c r="GV110" s="222"/>
      <c r="GW110" s="221" t="s">
        <v>2917</v>
      </c>
      <c r="GX110" s="222"/>
      <c r="GY110" s="222"/>
      <c r="GZ110" s="222"/>
      <c r="HA110" s="222"/>
      <c r="HB110" s="222"/>
      <c r="HC110" s="223"/>
      <c r="HG110" s="243" t="s">
        <v>2791</v>
      </c>
      <c r="HH110" s="244"/>
      <c r="HI110" s="244"/>
      <c r="HJ110" s="244"/>
      <c r="HK110" s="244"/>
      <c r="HL110" s="244"/>
      <c r="HM110" s="243" t="s">
        <v>2818</v>
      </c>
      <c r="HN110" s="244"/>
      <c r="HO110" s="244"/>
      <c r="HP110" s="244"/>
      <c r="HQ110" s="244"/>
      <c r="HR110" s="244"/>
      <c r="HS110" s="245"/>
      <c r="HZ110" s="68"/>
      <c r="IA110" s="68"/>
      <c r="IB110" s="68"/>
      <c r="IC110" s="68"/>
      <c r="ID110" s="68"/>
      <c r="IE110" s="68"/>
      <c r="IF110" s="68"/>
      <c r="IG110" s="68"/>
      <c r="IH110" s="68"/>
      <c r="II110" s="68"/>
      <c r="IJ110" s="68"/>
      <c r="IK110" s="68"/>
      <c r="IL110" s="68"/>
      <c r="IR110" s="192" t="s">
        <v>2918</v>
      </c>
      <c r="IS110" s="191"/>
      <c r="IT110" s="191"/>
      <c r="IU110" s="191"/>
      <c r="IV110" s="191"/>
      <c r="IW110" s="191"/>
      <c r="IX110" s="190" t="s">
        <v>1865</v>
      </c>
      <c r="IY110" s="191"/>
      <c r="IZ110" s="191"/>
      <c r="JA110" s="191"/>
      <c r="JB110" s="191"/>
      <c r="JC110" s="191"/>
      <c r="JD110" s="193"/>
    </row>
    <row r="111" spans="135:264">
      <c r="EU111" s="56" t="s">
        <v>2919</v>
      </c>
      <c r="EV111" s="55"/>
      <c r="EW111" s="55"/>
      <c r="EX111" s="55"/>
      <c r="EY111" s="55"/>
      <c r="EZ111" s="55"/>
      <c r="FA111" s="56" t="s">
        <v>2920</v>
      </c>
      <c r="FB111" s="55"/>
      <c r="FC111" s="55"/>
      <c r="FD111" s="55"/>
      <c r="FE111" s="55"/>
      <c r="FF111" s="55"/>
      <c r="FG111" s="205"/>
      <c r="GA111" s="54" t="s">
        <v>2921</v>
      </c>
      <c r="GB111" s="52"/>
      <c r="GC111" s="52"/>
      <c r="GD111" s="52"/>
      <c r="GE111" s="52"/>
      <c r="GF111" s="52"/>
      <c r="GG111" s="54" t="s">
        <v>2922</v>
      </c>
      <c r="GH111" s="52"/>
      <c r="GI111" s="52"/>
      <c r="GJ111" s="52"/>
      <c r="GK111" s="52"/>
      <c r="GL111" s="52"/>
      <c r="GM111" s="51"/>
      <c r="GQ111" s="228"/>
      <c r="GR111" s="229"/>
      <c r="GS111" s="229"/>
      <c r="GT111" s="229"/>
      <c r="GU111" s="229"/>
      <c r="GV111" s="229"/>
      <c r="GW111" s="228"/>
      <c r="GX111" s="229"/>
      <c r="GY111" s="229"/>
      <c r="GZ111" s="229"/>
      <c r="HA111" s="229"/>
      <c r="HB111" s="229"/>
      <c r="HC111" s="230"/>
      <c r="HG111" s="243" t="s">
        <v>1346</v>
      </c>
      <c r="HH111" s="244"/>
      <c r="HI111" s="244"/>
      <c r="HJ111" s="244"/>
      <c r="HK111" s="244"/>
      <c r="HL111" s="244"/>
      <c r="HM111" s="243" t="s">
        <v>2884</v>
      </c>
      <c r="HN111" s="244"/>
      <c r="HO111" s="244"/>
      <c r="HP111" s="244"/>
      <c r="HQ111" s="244"/>
      <c r="HR111" s="244"/>
      <c r="HS111" s="245"/>
      <c r="HZ111" s="68"/>
      <c r="IA111" s="68"/>
      <c r="IB111" s="68"/>
      <c r="IC111" s="68"/>
      <c r="ID111" s="68"/>
      <c r="IE111" s="68"/>
      <c r="IF111" s="68"/>
      <c r="IG111" s="68"/>
      <c r="IH111" s="68"/>
      <c r="II111" s="68"/>
      <c r="IJ111" s="68"/>
      <c r="IK111" s="68"/>
      <c r="IL111" s="68"/>
      <c r="IR111" s="192" t="s">
        <v>2923</v>
      </c>
      <c r="IS111" s="191"/>
      <c r="IT111" s="191"/>
      <c r="IU111" s="191"/>
      <c r="IV111" s="191"/>
      <c r="IW111" s="191"/>
      <c r="IX111" s="190" t="s">
        <v>1885</v>
      </c>
      <c r="IY111" s="191"/>
      <c r="IZ111" s="191"/>
      <c r="JA111" s="191"/>
      <c r="JB111" s="191"/>
      <c r="JC111" s="191"/>
      <c r="JD111" s="193"/>
    </row>
    <row r="112" spans="135:264">
      <c r="EU112" s="56" t="s">
        <v>2924</v>
      </c>
      <c r="EV112" s="55"/>
      <c r="EW112" s="55"/>
      <c r="EX112" s="55"/>
      <c r="EY112" s="55"/>
      <c r="EZ112" s="55"/>
      <c r="FA112" s="56" t="s">
        <v>2925</v>
      </c>
      <c r="FB112" s="55"/>
      <c r="FC112" s="55"/>
      <c r="FD112" s="55"/>
      <c r="FE112" s="55"/>
      <c r="FF112" s="55"/>
      <c r="FG112" s="205"/>
      <c r="GA112" s="54" t="s">
        <v>2926</v>
      </c>
      <c r="GB112" s="55"/>
      <c r="GC112" s="55"/>
      <c r="GD112" s="55"/>
      <c r="GE112" s="55"/>
      <c r="GF112" s="55"/>
      <c r="GG112" s="56" t="s">
        <v>2927</v>
      </c>
      <c r="GH112" s="55"/>
      <c r="GI112" s="55"/>
      <c r="GJ112" s="55"/>
      <c r="GK112" s="55"/>
      <c r="GL112" s="55"/>
      <c r="GM112" s="205"/>
      <c r="GQ112" s="221" t="s">
        <v>1722</v>
      </c>
      <c r="GR112" s="222"/>
      <c r="GS112" s="222"/>
      <c r="GT112" s="222"/>
      <c r="GU112" s="222"/>
      <c r="GV112" s="222"/>
      <c r="GW112" s="221"/>
      <c r="GX112" s="222"/>
      <c r="GY112" s="222"/>
      <c r="GZ112" s="222"/>
      <c r="HA112" s="222"/>
      <c r="HB112" s="222"/>
      <c r="HC112" s="223"/>
      <c r="HG112" s="243" t="s">
        <v>1591</v>
      </c>
      <c r="HH112" s="244"/>
      <c r="HI112" s="244"/>
      <c r="HJ112" s="244"/>
      <c r="HK112" s="244"/>
      <c r="HL112" s="244"/>
      <c r="HM112" s="243" t="s">
        <v>2928</v>
      </c>
      <c r="HN112" s="244"/>
      <c r="HO112" s="244"/>
      <c r="HP112" s="244"/>
      <c r="HQ112" s="244"/>
      <c r="HR112" s="244"/>
      <c r="HS112" s="245"/>
      <c r="HZ112" s="68" t="s">
        <v>2842</v>
      </c>
      <c r="IA112" s="68"/>
      <c r="IB112" s="68"/>
      <c r="IC112" s="68"/>
      <c r="ID112" s="68"/>
      <c r="IE112" s="68"/>
      <c r="IF112" s="68"/>
      <c r="IG112" s="68"/>
      <c r="IH112" s="68"/>
      <c r="II112" s="68"/>
      <c r="IJ112" s="68"/>
      <c r="IK112" s="68"/>
      <c r="IL112" s="68"/>
      <c r="IR112" s="192" t="s">
        <v>2929</v>
      </c>
      <c r="IS112" s="191"/>
      <c r="IT112" s="191"/>
      <c r="IU112" s="191"/>
      <c r="IV112" s="191"/>
      <c r="IW112" s="191"/>
      <c r="IX112" s="190" t="s">
        <v>1905</v>
      </c>
      <c r="IY112" s="191"/>
      <c r="IZ112" s="191"/>
      <c r="JA112" s="191"/>
      <c r="JB112" s="191"/>
      <c r="JC112" s="191"/>
      <c r="JD112" s="193"/>
    </row>
    <row r="113" spans="151:264" ht="17.25">
      <c r="EU113" s="56" t="s">
        <v>2930</v>
      </c>
      <c r="EV113" s="55"/>
      <c r="EW113" s="55"/>
      <c r="EX113" s="55"/>
      <c r="EY113" s="55"/>
      <c r="EZ113" s="55"/>
      <c r="FA113" s="56" t="s">
        <v>2931</v>
      </c>
      <c r="FB113" s="55"/>
      <c r="FC113" s="55"/>
      <c r="FD113" s="55"/>
      <c r="FE113" s="55"/>
      <c r="FF113" s="55"/>
      <c r="FG113" s="205"/>
      <c r="GA113" s="56" t="s">
        <v>2932</v>
      </c>
      <c r="GB113" s="55"/>
      <c r="GC113" s="55"/>
      <c r="GD113" s="55"/>
      <c r="GE113" s="55"/>
      <c r="GF113" s="55"/>
      <c r="GG113" s="56" t="s">
        <v>2933</v>
      </c>
      <c r="GH113" s="55"/>
      <c r="GI113" s="55"/>
      <c r="GJ113" s="55"/>
      <c r="GK113" s="55"/>
      <c r="GL113" s="55"/>
      <c r="GM113" s="205"/>
      <c r="GQ113" s="221"/>
      <c r="GR113" s="222"/>
      <c r="GS113" s="222"/>
      <c r="GT113" s="222"/>
      <c r="GU113" s="222"/>
      <c r="GV113" s="222"/>
      <c r="GW113" s="221"/>
      <c r="GX113" s="222"/>
      <c r="GY113" s="222"/>
      <c r="GZ113" s="222"/>
      <c r="HA113" s="222"/>
      <c r="HB113" s="222"/>
      <c r="HC113" s="223"/>
      <c r="HG113" s="243" t="s">
        <v>1421</v>
      </c>
      <c r="HH113" s="244"/>
      <c r="HI113" s="244"/>
      <c r="HJ113" s="244"/>
      <c r="HK113" s="244"/>
      <c r="HL113" s="244"/>
      <c r="HM113" s="243" t="s">
        <v>2934</v>
      </c>
      <c r="HN113" s="244"/>
      <c r="HO113" s="244"/>
      <c r="HP113" s="244"/>
      <c r="HQ113" s="244"/>
      <c r="HR113" s="244"/>
      <c r="HS113" s="245"/>
      <c r="HZ113" s="147" t="s">
        <v>1576</v>
      </c>
      <c r="IA113" s="148"/>
      <c r="IB113" s="148"/>
      <c r="IC113" s="148"/>
      <c r="ID113" s="148"/>
      <c r="IE113" s="148"/>
      <c r="IF113" s="147" t="s">
        <v>2935</v>
      </c>
      <c r="IG113" s="148"/>
      <c r="IH113" s="148"/>
      <c r="II113" s="148"/>
      <c r="IJ113" s="148"/>
      <c r="IK113" s="148"/>
      <c r="IL113" s="149"/>
      <c r="IR113" s="192" t="s">
        <v>2936</v>
      </c>
      <c r="IS113" s="191"/>
      <c r="IT113" s="191"/>
      <c r="IU113" s="191"/>
      <c r="IV113" s="191"/>
      <c r="IW113" s="191"/>
      <c r="IX113" s="190" t="s">
        <v>1928</v>
      </c>
      <c r="IY113" s="191"/>
      <c r="IZ113" s="191"/>
      <c r="JA113" s="191"/>
      <c r="JB113" s="191"/>
      <c r="JC113" s="191"/>
      <c r="JD113" s="193"/>
    </row>
    <row r="114" spans="151:264">
      <c r="EU114" s="56" t="s">
        <v>2937</v>
      </c>
      <c r="EV114" s="55"/>
      <c r="EW114" s="55"/>
      <c r="EX114" s="55"/>
      <c r="EY114" s="55"/>
      <c r="EZ114" s="55"/>
      <c r="FA114" s="56" t="s">
        <v>2938</v>
      </c>
      <c r="FB114" s="55"/>
      <c r="FC114" s="55"/>
      <c r="FD114" s="55"/>
      <c r="FE114" s="55"/>
      <c r="FF114" s="55"/>
      <c r="FG114" s="205"/>
      <c r="GA114" s="56" t="s">
        <v>2939</v>
      </c>
      <c r="GB114" s="55"/>
      <c r="GC114" s="55"/>
      <c r="GD114" s="55"/>
      <c r="GE114" s="55"/>
      <c r="GF114" s="55"/>
      <c r="GG114" s="56" t="s">
        <v>2940</v>
      </c>
      <c r="GH114" s="55"/>
      <c r="GI114" s="55"/>
      <c r="GJ114" s="55"/>
      <c r="GK114" s="55"/>
      <c r="GL114" s="55"/>
      <c r="GM114" s="205"/>
      <c r="GQ114" s="228"/>
      <c r="GR114" s="229"/>
      <c r="GS114" s="229"/>
      <c r="GT114" s="229"/>
      <c r="GU114" s="229"/>
      <c r="GV114" s="229"/>
      <c r="GW114" s="228"/>
      <c r="GX114" s="229"/>
      <c r="GY114" s="229"/>
      <c r="GZ114" s="229"/>
      <c r="HA114" s="229"/>
      <c r="HB114" s="229"/>
      <c r="HC114" s="230"/>
      <c r="HG114" s="243" t="s">
        <v>1627</v>
      </c>
      <c r="HH114" s="244"/>
      <c r="HI114" s="244"/>
      <c r="HJ114" s="244"/>
      <c r="HK114" s="244"/>
      <c r="HL114" s="244"/>
      <c r="HM114" s="243" t="s">
        <v>2941</v>
      </c>
      <c r="HN114" s="244"/>
      <c r="HO114" s="244"/>
      <c r="HP114" s="244"/>
      <c r="HQ114" s="244"/>
      <c r="HR114" s="244"/>
      <c r="HS114" s="245"/>
      <c r="HZ114" s="158" t="s">
        <v>1346</v>
      </c>
      <c r="IA114" s="159"/>
      <c r="IB114" s="159"/>
      <c r="IC114" s="159"/>
      <c r="ID114" s="159"/>
      <c r="IE114" s="159"/>
      <c r="IF114" s="158" t="s">
        <v>2402</v>
      </c>
      <c r="IG114" s="159"/>
      <c r="IH114" s="159"/>
      <c r="II114" s="159"/>
      <c r="IJ114" s="159"/>
      <c r="IK114" s="159"/>
      <c r="IL114" s="160"/>
      <c r="IR114" s="192" t="s">
        <v>2942</v>
      </c>
      <c r="IS114" s="191"/>
      <c r="IT114" s="191"/>
      <c r="IU114" s="191"/>
      <c r="IV114" s="191"/>
      <c r="IW114" s="191"/>
      <c r="IX114" s="190" t="s">
        <v>1951</v>
      </c>
      <c r="IY114" s="191"/>
      <c r="IZ114" s="191"/>
      <c r="JA114" s="191"/>
      <c r="JB114" s="191"/>
      <c r="JC114" s="191"/>
      <c r="JD114" s="193"/>
    </row>
    <row r="115" spans="151:264">
      <c r="EU115" s="56" t="s">
        <v>2943</v>
      </c>
      <c r="EV115" s="55"/>
      <c r="EW115" s="55"/>
      <c r="EX115" s="55"/>
      <c r="EY115" s="55"/>
      <c r="EZ115" s="55"/>
      <c r="FA115" s="56" t="s">
        <v>2944</v>
      </c>
      <c r="FB115" s="55"/>
      <c r="FC115" s="55"/>
      <c r="FD115" s="55"/>
      <c r="FE115" s="55"/>
      <c r="FF115" s="55"/>
      <c r="FG115" s="205"/>
      <c r="GA115" s="60" t="s">
        <v>1627</v>
      </c>
      <c r="GB115" s="59"/>
      <c r="GC115" s="59"/>
      <c r="GD115" s="59"/>
      <c r="GE115" s="59"/>
      <c r="GF115" s="59"/>
      <c r="GG115" s="60" t="s">
        <v>2945</v>
      </c>
      <c r="GH115" s="59"/>
      <c r="GI115" s="59"/>
      <c r="GJ115" s="59"/>
      <c r="GK115" s="59"/>
      <c r="GL115" s="59"/>
      <c r="GM115" s="58"/>
      <c r="HG115" s="243" t="s">
        <v>1651</v>
      </c>
      <c r="HH115" s="244"/>
      <c r="HI115" s="244"/>
      <c r="HJ115" s="244"/>
      <c r="HK115" s="244"/>
      <c r="HL115" s="244"/>
      <c r="HM115" s="243" t="s">
        <v>2946</v>
      </c>
      <c r="HN115" s="244"/>
      <c r="HO115" s="244"/>
      <c r="HP115" s="244"/>
      <c r="HQ115" s="244"/>
      <c r="HR115" s="244"/>
      <c r="HS115" s="245"/>
      <c r="HZ115" s="158" t="s">
        <v>1591</v>
      </c>
      <c r="IA115" s="159"/>
      <c r="IB115" s="159"/>
      <c r="IC115" s="159"/>
      <c r="ID115" s="159"/>
      <c r="IE115" s="159"/>
      <c r="IF115" s="158" t="s">
        <v>2928</v>
      </c>
      <c r="IG115" s="159"/>
      <c r="IH115" s="159"/>
      <c r="II115" s="159"/>
      <c r="IJ115" s="159"/>
      <c r="IK115" s="159"/>
      <c r="IL115" s="160"/>
      <c r="IR115" s="192" t="s">
        <v>2947</v>
      </c>
      <c r="IS115" s="191"/>
      <c r="IT115" s="191"/>
      <c r="IU115" s="191"/>
      <c r="IV115" s="191"/>
      <c r="IW115" s="191"/>
      <c r="IX115" s="190" t="s">
        <v>1974</v>
      </c>
      <c r="IY115" s="191"/>
      <c r="IZ115" s="191"/>
      <c r="JA115" s="191"/>
      <c r="JB115" s="191"/>
      <c r="JC115" s="191"/>
      <c r="JD115" s="193"/>
    </row>
    <row r="116" spans="151:264">
      <c r="EU116" s="56" t="s">
        <v>2948</v>
      </c>
      <c r="EV116" s="55"/>
      <c r="EW116" s="55"/>
      <c r="EX116" s="55"/>
      <c r="EY116" s="55"/>
      <c r="EZ116" s="55"/>
      <c r="FA116" s="56" t="s">
        <v>2949</v>
      </c>
      <c r="FB116" s="55"/>
      <c r="FC116" s="55"/>
      <c r="FD116" s="55"/>
      <c r="FE116" s="55"/>
      <c r="FF116" s="55"/>
      <c r="FG116" s="205"/>
      <c r="FK116" t="s">
        <v>2950</v>
      </c>
      <c r="GA116" s="54" t="s">
        <v>2951</v>
      </c>
      <c r="GB116" s="52"/>
      <c r="GC116" s="52"/>
      <c r="GD116" s="52"/>
      <c r="GE116" s="52"/>
      <c r="GF116" s="52"/>
      <c r="GG116" s="54" t="s">
        <v>2952</v>
      </c>
      <c r="GH116" s="52"/>
      <c r="GI116" s="52"/>
      <c r="GJ116" s="52"/>
      <c r="GK116" s="52"/>
      <c r="GL116" s="52"/>
      <c r="GM116" s="51"/>
      <c r="HG116" s="243" t="s">
        <v>1677</v>
      </c>
      <c r="HH116" s="244"/>
      <c r="HI116" s="244"/>
      <c r="HJ116" s="244"/>
      <c r="HK116" s="244"/>
      <c r="HL116" s="244"/>
      <c r="HM116" s="243" t="s">
        <v>2953</v>
      </c>
      <c r="HN116" s="244"/>
      <c r="HO116" s="244"/>
      <c r="HP116" s="244"/>
      <c r="HQ116" s="244"/>
      <c r="HR116" s="244"/>
      <c r="HS116" s="245"/>
      <c r="HZ116" s="158" t="s">
        <v>1421</v>
      </c>
      <c r="IA116" s="159"/>
      <c r="IB116" s="159"/>
      <c r="IC116" s="159"/>
      <c r="ID116" s="159"/>
      <c r="IE116" s="159"/>
      <c r="IF116" s="158" t="s">
        <v>2934</v>
      </c>
      <c r="IG116" s="159"/>
      <c r="IH116" s="159"/>
      <c r="II116" s="159"/>
      <c r="IJ116" s="159"/>
      <c r="IK116" s="159"/>
      <c r="IL116" s="160"/>
      <c r="IR116" s="192" t="s">
        <v>1996</v>
      </c>
      <c r="IS116" s="191"/>
      <c r="IT116" s="191"/>
      <c r="IU116" s="191"/>
      <c r="IV116" s="191"/>
      <c r="IW116" s="191"/>
      <c r="IX116" s="190" t="s">
        <v>1997</v>
      </c>
      <c r="IY116" s="191"/>
      <c r="IZ116" s="191"/>
      <c r="JA116" s="191"/>
      <c r="JB116" s="191"/>
      <c r="JC116" s="191"/>
      <c r="JD116" s="193"/>
    </row>
    <row r="117" spans="151:264" ht="17.25">
      <c r="EU117" s="56" t="s">
        <v>2954</v>
      </c>
      <c r="EV117" s="55"/>
      <c r="EW117" s="55"/>
      <c r="EX117" s="55"/>
      <c r="EY117" s="55"/>
      <c r="EZ117" s="55"/>
      <c r="FA117" s="56" t="s">
        <v>2955</v>
      </c>
      <c r="FB117" s="55"/>
      <c r="FC117" s="55"/>
      <c r="FD117" s="55"/>
      <c r="FE117" s="55"/>
      <c r="FF117" s="55"/>
      <c r="FG117" s="205"/>
      <c r="FK117" s="150" t="s">
        <v>2956</v>
      </c>
      <c r="FL117" s="63"/>
      <c r="FM117" s="63"/>
      <c r="FN117" s="63"/>
      <c r="FO117" s="63"/>
      <c r="FP117" s="63"/>
      <c r="FQ117" s="64" t="s">
        <v>2957</v>
      </c>
      <c r="FR117" s="63"/>
      <c r="FS117" s="63"/>
      <c r="FT117" s="63"/>
      <c r="FU117" s="63"/>
      <c r="FV117" s="63"/>
      <c r="FW117" s="62"/>
      <c r="GA117" s="54" t="s">
        <v>2958</v>
      </c>
      <c r="GB117" s="52"/>
      <c r="GC117" s="52"/>
      <c r="GD117" s="52"/>
      <c r="GE117" s="52"/>
      <c r="GF117" s="52"/>
      <c r="GG117" s="54" t="s">
        <v>2959</v>
      </c>
      <c r="GH117" s="52"/>
      <c r="GI117" s="52"/>
      <c r="GJ117" s="52"/>
      <c r="GK117" s="52"/>
      <c r="GL117" s="52"/>
      <c r="GM117" s="51"/>
      <c r="HG117" s="243" t="s">
        <v>1701</v>
      </c>
      <c r="HH117" s="244"/>
      <c r="HI117" s="244"/>
      <c r="HJ117" s="244"/>
      <c r="HK117" s="244"/>
      <c r="HL117" s="244"/>
      <c r="HM117" s="243" t="s">
        <v>2960</v>
      </c>
      <c r="HN117" s="244"/>
      <c r="HO117" s="244"/>
      <c r="HP117" s="244"/>
      <c r="HQ117" s="244"/>
      <c r="HR117" s="244"/>
      <c r="HS117" s="245"/>
      <c r="HZ117" s="243" t="s">
        <v>2457</v>
      </c>
      <c r="IA117" s="244"/>
      <c r="IB117" s="244"/>
      <c r="IC117" s="244"/>
      <c r="ID117" s="244"/>
      <c r="IE117" s="244"/>
      <c r="IF117" s="243" t="s">
        <v>2869</v>
      </c>
      <c r="IG117" s="244"/>
      <c r="IH117" s="244"/>
      <c r="II117" s="244"/>
      <c r="IJ117" s="244"/>
      <c r="IK117" s="244"/>
      <c r="IL117" s="245"/>
      <c r="IR117" s="192" t="s">
        <v>2022</v>
      </c>
      <c r="IS117" s="191"/>
      <c r="IT117" s="191"/>
      <c r="IU117" s="191"/>
      <c r="IV117" s="191"/>
      <c r="IW117" s="191"/>
      <c r="IX117" s="190" t="s">
        <v>2023</v>
      </c>
      <c r="IY117" s="191"/>
      <c r="IZ117" s="191"/>
      <c r="JA117" s="191"/>
      <c r="JB117" s="191"/>
      <c r="JC117" s="191"/>
      <c r="JD117" s="193"/>
    </row>
    <row r="118" spans="151:264">
      <c r="EU118" s="56" t="s">
        <v>2961</v>
      </c>
      <c r="EV118" s="55"/>
      <c r="EW118" s="55"/>
      <c r="EX118" s="55"/>
      <c r="EY118" s="55"/>
      <c r="EZ118" s="55"/>
      <c r="FA118" s="56" t="s">
        <v>2962</v>
      </c>
      <c r="FB118" s="55"/>
      <c r="FC118" s="55"/>
      <c r="FD118" s="55"/>
      <c r="FE118" s="55"/>
      <c r="FF118" s="55"/>
      <c r="FG118" s="205"/>
      <c r="FK118" s="224" t="s">
        <v>1585</v>
      </c>
      <c r="FL118" s="225"/>
      <c r="FM118" s="225"/>
      <c r="FN118" s="225"/>
      <c r="FO118" s="225"/>
      <c r="FP118" s="225"/>
      <c r="FQ118" s="224" t="s">
        <v>2911</v>
      </c>
      <c r="FR118" s="225"/>
      <c r="FS118" s="225"/>
      <c r="FT118" s="225"/>
      <c r="FU118" s="225"/>
      <c r="FV118" s="225"/>
      <c r="FW118" s="226"/>
      <c r="GA118" s="56" t="s">
        <v>2963</v>
      </c>
      <c r="GB118" s="55"/>
      <c r="GC118" s="55"/>
      <c r="GD118" s="55"/>
      <c r="GE118" s="55"/>
      <c r="GF118" s="55"/>
      <c r="GG118" s="56" t="s">
        <v>2964</v>
      </c>
      <c r="GH118" s="55"/>
      <c r="GI118" s="55"/>
      <c r="GJ118" s="55"/>
      <c r="GK118" s="55"/>
      <c r="GL118" s="55"/>
      <c r="GM118" s="205"/>
      <c r="GQ118" s="211" t="s">
        <v>1824</v>
      </c>
      <c r="GR118" s="211"/>
      <c r="GS118" s="211"/>
      <c r="GT118" s="211"/>
      <c r="GU118" s="211"/>
      <c r="GV118" s="211"/>
      <c r="GW118" s="211"/>
      <c r="GX118" s="211"/>
      <c r="GY118" s="211"/>
      <c r="GZ118" s="211"/>
      <c r="HA118" s="211"/>
      <c r="HB118" s="211"/>
      <c r="HC118" s="211"/>
      <c r="HG118" s="243" t="s">
        <v>1332</v>
      </c>
      <c r="HH118" s="244"/>
      <c r="HI118" s="244"/>
      <c r="HJ118" s="244"/>
      <c r="HK118" s="244"/>
      <c r="HL118" s="244"/>
      <c r="HM118" s="243" t="s">
        <v>1724</v>
      </c>
      <c r="HN118" s="244"/>
      <c r="HO118" s="244"/>
      <c r="HP118" s="244"/>
      <c r="HQ118" s="244"/>
      <c r="HR118" s="244"/>
      <c r="HS118" s="245"/>
      <c r="HZ118" s="243" t="s">
        <v>1334</v>
      </c>
      <c r="IA118" s="244"/>
      <c r="IB118" s="244"/>
      <c r="IC118" s="244"/>
      <c r="ID118" s="244"/>
      <c r="IE118" s="244"/>
      <c r="IF118" s="243" t="s">
        <v>2512</v>
      </c>
      <c r="IG118" s="244"/>
      <c r="IH118" s="244"/>
      <c r="II118" s="244"/>
      <c r="IJ118" s="244"/>
      <c r="IK118" s="244"/>
      <c r="IL118" s="245"/>
      <c r="IR118" s="192" t="s">
        <v>2046</v>
      </c>
      <c r="IS118" s="191"/>
      <c r="IT118" s="191"/>
      <c r="IU118" s="191"/>
      <c r="IV118" s="191"/>
      <c r="IW118" s="191"/>
      <c r="IX118" s="190" t="s">
        <v>2047</v>
      </c>
      <c r="IY118" s="191"/>
      <c r="IZ118" s="191"/>
      <c r="JA118" s="191"/>
      <c r="JB118" s="191"/>
      <c r="JC118" s="191"/>
      <c r="JD118" s="193"/>
    </row>
    <row r="119" spans="151:264" ht="17.25">
      <c r="EU119" s="56"/>
      <c r="EV119" s="55"/>
      <c r="EW119" s="55"/>
      <c r="EX119" s="55"/>
      <c r="EY119" s="55"/>
      <c r="EZ119" s="55"/>
      <c r="FA119" s="56"/>
      <c r="FB119" s="55"/>
      <c r="FC119" s="55"/>
      <c r="FD119" s="55"/>
      <c r="FE119" s="55"/>
      <c r="FF119" s="55"/>
      <c r="FG119" s="205"/>
      <c r="FK119" s="161" t="s">
        <v>1340</v>
      </c>
      <c r="FL119" s="162"/>
      <c r="FM119" s="162"/>
      <c r="FN119" s="162"/>
      <c r="FO119" s="162"/>
      <c r="FP119" s="162"/>
      <c r="FQ119" s="161" t="s">
        <v>2965</v>
      </c>
      <c r="FR119" s="55"/>
      <c r="FS119" s="55"/>
      <c r="FT119" s="55"/>
      <c r="FU119" s="55"/>
      <c r="FV119" s="55"/>
      <c r="FW119" s="205"/>
      <c r="GA119" s="56" t="s">
        <v>2966</v>
      </c>
      <c r="GB119" s="55"/>
      <c r="GC119" s="55"/>
      <c r="GD119" s="55"/>
      <c r="GE119" s="55"/>
      <c r="GF119" s="55"/>
      <c r="GG119" s="56" t="s">
        <v>2967</v>
      </c>
      <c r="GH119" s="55"/>
      <c r="GI119" s="55"/>
      <c r="GJ119" s="55"/>
      <c r="GK119" s="55"/>
      <c r="GL119" s="55"/>
      <c r="GM119" s="205"/>
      <c r="GQ119" s="212" t="s">
        <v>1559</v>
      </c>
      <c r="GR119" s="213"/>
      <c r="GS119" s="213"/>
      <c r="GT119" s="213"/>
      <c r="GU119" s="213"/>
      <c r="GV119" s="213"/>
      <c r="GW119" s="212" t="s">
        <v>2968</v>
      </c>
      <c r="GX119" s="213"/>
      <c r="GY119" s="213"/>
      <c r="GZ119" s="213"/>
      <c r="HA119" s="213"/>
      <c r="HB119" s="213"/>
      <c r="HC119" s="214"/>
      <c r="HG119" s="243" t="s">
        <v>1745</v>
      </c>
      <c r="HH119" s="244"/>
      <c r="HI119" s="244"/>
      <c r="HJ119" s="244"/>
      <c r="HK119" s="244"/>
      <c r="HL119" s="244"/>
      <c r="HM119" s="243" t="s">
        <v>2969</v>
      </c>
      <c r="HN119" s="244"/>
      <c r="HO119" s="244"/>
      <c r="HP119" s="244"/>
      <c r="HQ119" s="244"/>
      <c r="HR119" s="244"/>
      <c r="HS119" s="245"/>
      <c r="HZ119" s="243" t="s">
        <v>1330</v>
      </c>
      <c r="IA119" s="244"/>
      <c r="IB119" s="244"/>
      <c r="IC119" s="244"/>
      <c r="ID119" s="244"/>
      <c r="IE119" s="244"/>
      <c r="IF119" s="243" t="s">
        <v>2969</v>
      </c>
      <c r="IG119" s="244"/>
      <c r="IH119" s="244"/>
      <c r="II119" s="244"/>
      <c r="IJ119" s="244"/>
      <c r="IK119" s="244"/>
      <c r="IL119" s="245"/>
      <c r="IR119" s="192" t="s">
        <v>2071</v>
      </c>
      <c r="IS119" s="191"/>
      <c r="IT119" s="191"/>
      <c r="IU119" s="191"/>
      <c r="IV119" s="191"/>
      <c r="IW119" s="191"/>
      <c r="IX119" s="190" t="s">
        <v>2072</v>
      </c>
      <c r="IY119" s="191"/>
      <c r="IZ119" s="191"/>
      <c r="JA119" s="191"/>
      <c r="JB119" s="191"/>
      <c r="JC119" s="191"/>
      <c r="JD119" s="193"/>
    </row>
    <row r="120" spans="151:264">
      <c r="EU120" s="271"/>
      <c r="EV120" s="272"/>
      <c r="EW120" s="272"/>
      <c r="EX120" s="272"/>
      <c r="EY120" s="272"/>
      <c r="EZ120" s="272"/>
      <c r="FA120" s="271"/>
      <c r="FB120" s="272"/>
      <c r="FC120" s="272"/>
      <c r="FD120" s="272"/>
      <c r="FE120" s="272"/>
      <c r="FF120" s="272"/>
      <c r="FG120" s="273"/>
      <c r="FK120" s="161" t="s">
        <v>1346</v>
      </c>
      <c r="FL120" s="162"/>
      <c r="FM120" s="162"/>
      <c r="FN120" s="162"/>
      <c r="FO120" s="162"/>
      <c r="FP120" s="162"/>
      <c r="FQ120" s="161" t="s">
        <v>1345</v>
      </c>
      <c r="FR120" s="55"/>
      <c r="FS120" s="55"/>
      <c r="FT120" s="55"/>
      <c r="FU120" s="55"/>
      <c r="FV120" s="55"/>
      <c r="FW120" s="205"/>
      <c r="GA120" s="56" t="s">
        <v>2970</v>
      </c>
      <c r="GB120" s="55"/>
      <c r="GC120" s="55"/>
      <c r="GD120" s="55"/>
      <c r="GE120" s="55"/>
      <c r="GF120" s="55"/>
      <c r="GG120" s="56" t="s">
        <v>2971</v>
      </c>
      <c r="GH120" s="55"/>
      <c r="GI120" s="55"/>
      <c r="GJ120" s="55"/>
      <c r="GK120" s="55"/>
      <c r="GL120" s="55"/>
      <c r="GM120" s="205"/>
      <c r="GQ120" s="216" t="s">
        <v>1424</v>
      </c>
      <c r="GR120" s="217"/>
      <c r="GS120" s="217"/>
      <c r="GT120" s="217"/>
      <c r="GU120" s="217"/>
      <c r="GV120" s="217"/>
      <c r="GW120" s="216" t="s">
        <v>1583</v>
      </c>
      <c r="GX120" s="217"/>
      <c r="GY120" s="217"/>
      <c r="GZ120" s="217"/>
      <c r="HA120" s="217"/>
      <c r="HB120" s="217"/>
      <c r="HC120" s="218"/>
      <c r="HG120" s="243" t="s">
        <v>1766</v>
      </c>
      <c r="HH120" s="244"/>
      <c r="HI120" s="244"/>
      <c r="HJ120" s="244"/>
      <c r="HK120" s="244"/>
      <c r="HL120" s="244"/>
      <c r="HM120" s="243" t="s">
        <v>2856</v>
      </c>
      <c r="HN120" s="244"/>
      <c r="HO120" s="244"/>
      <c r="HP120" s="244"/>
      <c r="HQ120" s="244"/>
      <c r="HR120" s="244"/>
      <c r="HS120" s="245"/>
      <c r="HZ120" s="243" t="s">
        <v>1329</v>
      </c>
      <c r="IA120" s="244"/>
      <c r="IB120" s="244"/>
      <c r="IC120" s="244"/>
      <c r="ID120" s="244"/>
      <c r="IE120" s="244"/>
      <c r="IF120" s="243" t="s">
        <v>2864</v>
      </c>
      <c r="IG120" s="244"/>
      <c r="IH120" s="244"/>
      <c r="II120" s="244"/>
      <c r="IJ120" s="244"/>
      <c r="IK120" s="244"/>
      <c r="IL120" s="245"/>
      <c r="IR120" s="192" t="s">
        <v>2095</v>
      </c>
      <c r="IS120" s="191"/>
      <c r="IT120" s="191"/>
      <c r="IU120" s="191"/>
      <c r="IV120" s="191"/>
      <c r="IW120" s="191"/>
      <c r="IX120" s="190" t="s">
        <v>2096</v>
      </c>
      <c r="IY120" s="191"/>
      <c r="IZ120" s="191"/>
      <c r="JA120" s="191"/>
      <c r="JB120" s="191"/>
      <c r="JC120" s="191"/>
      <c r="JD120" s="193"/>
    </row>
    <row r="121" spans="151:264">
      <c r="FK121" s="161" t="s">
        <v>1591</v>
      </c>
      <c r="FL121" s="162"/>
      <c r="FM121" s="162"/>
      <c r="FN121" s="162"/>
      <c r="FO121" s="162"/>
      <c r="FP121" s="162"/>
      <c r="FQ121" s="161" t="s">
        <v>2928</v>
      </c>
      <c r="FR121" s="55"/>
      <c r="FS121" s="55"/>
      <c r="FT121" s="55"/>
      <c r="FU121" s="55"/>
      <c r="FV121" s="55"/>
      <c r="FW121" s="205"/>
      <c r="GA121" s="54" t="s">
        <v>2972</v>
      </c>
      <c r="GB121" s="52"/>
      <c r="GC121" s="52"/>
      <c r="GD121" s="52"/>
      <c r="GE121" s="52"/>
      <c r="GF121" s="52"/>
      <c r="GG121" s="54" t="s">
        <v>2973</v>
      </c>
      <c r="GH121" s="52"/>
      <c r="GI121" s="52"/>
      <c r="GJ121" s="52"/>
      <c r="GK121" s="52"/>
      <c r="GL121" s="52"/>
      <c r="GM121" s="51"/>
      <c r="GQ121" s="216" t="s">
        <v>1423</v>
      </c>
      <c r="GR121" s="217"/>
      <c r="GS121" s="217"/>
      <c r="GT121" s="217"/>
      <c r="GU121" s="217"/>
      <c r="GV121" s="217"/>
      <c r="GW121" s="216" t="s">
        <v>1422</v>
      </c>
      <c r="GX121" s="217"/>
      <c r="GY121" s="217"/>
      <c r="GZ121" s="217"/>
      <c r="HA121" s="217"/>
      <c r="HB121" s="217"/>
      <c r="HC121" s="218"/>
      <c r="HG121" s="243" t="s">
        <v>1329</v>
      </c>
      <c r="HH121" s="244"/>
      <c r="HI121" s="244"/>
      <c r="HJ121" s="244"/>
      <c r="HK121" s="244"/>
      <c r="HL121" s="244"/>
      <c r="HM121" s="243" t="s">
        <v>2847</v>
      </c>
      <c r="HN121" s="244"/>
      <c r="HO121" s="244"/>
      <c r="HP121" s="244"/>
      <c r="HQ121" s="244"/>
      <c r="HR121" s="244"/>
      <c r="HS121" s="245"/>
      <c r="HZ121" s="243" t="s">
        <v>1328</v>
      </c>
      <c r="IA121" s="244"/>
      <c r="IB121" s="244"/>
      <c r="IC121" s="244"/>
      <c r="ID121" s="244"/>
      <c r="IE121" s="244"/>
      <c r="IF121" s="243" t="s">
        <v>2974</v>
      </c>
      <c r="IG121" s="244"/>
      <c r="IH121" s="244"/>
      <c r="II121" s="244"/>
      <c r="IJ121" s="244"/>
      <c r="IK121" s="244"/>
      <c r="IL121" s="245"/>
      <c r="IR121" s="192" t="s">
        <v>2116</v>
      </c>
      <c r="IS121" s="191"/>
      <c r="IT121" s="191"/>
      <c r="IU121" s="191"/>
      <c r="IV121" s="191"/>
      <c r="IW121" s="191"/>
      <c r="IX121" s="190" t="s">
        <v>2117</v>
      </c>
      <c r="IY121" s="191"/>
      <c r="IZ121" s="191"/>
      <c r="JA121" s="191"/>
      <c r="JB121" s="191"/>
      <c r="JC121" s="191"/>
      <c r="JD121" s="193"/>
    </row>
    <row r="122" spans="151:264">
      <c r="FK122" s="60" t="s">
        <v>1421</v>
      </c>
      <c r="FL122" s="59"/>
      <c r="FM122" s="59"/>
      <c r="FN122" s="59"/>
      <c r="FO122" s="59"/>
      <c r="FP122" s="59"/>
      <c r="FQ122" s="60" t="s">
        <v>2934</v>
      </c>
      <c r="FR122" s="52"/>
      <c r="FS122" s="55"/>
      <c r="FT122" s="55"/>
      <c r="FU122" s="55"/>
      <c r="FV122" s="55"/>
      <c r="FW122" s="205"/>
      <c r="GA122" s="54" t="s">
        <v>2975</v>
      </c>
      <c r="GB122" s="52"/>
      <c r="GC122" s="52"/>
      <c r="GD122" s="52"/>
      <c r="GE122" s="52"/>
      <c r="GF122" s="52"/>
      <c r="GG122" s="54" t="s">
        <v>2976</v>
      </c>
      <c r="GH122" s="52"/>
      <c r="GI122" s="52"/>
      <c r="GJ122" s="52"/>
      <c r="GK122" s="52"/>
      <c r="GL122" s="52"/>
      <c r="GM122" s="51"/>
      <c r="GQ122" s="216" t="s">
        <v>1419</v>
      </c>
      <c r="GR122" s="217"/>
      <c r="GS122" s="217"/>
      <c r="GT122" s="217"/>
      <c r="GU122" s="217"/>
      <c r="GV122" s="217"/>
      <c r="GW122" s="216" t="s">
        <v>2843</v>
      </c>
      <c r="GX122" s="217"/>
      <c r="GY122" s="217"/>
      <c r="GZ122" s="217"/>
      <c r="HA122" s="217"/>
      <c r="HB122" s="217"/>
      <c r="HC122" s="218"/>
      <c r="HG122" s="243" t="s">
        <v>1328</v>
      </c>
      <c r="HH122" s="244"/>
      <c r="HI122" s="244"/>
      <c r="HJ122" s="244"/>
      <c r="HK122" s="244"/>
      <c r="HL122" s="244"/>
      <c r="HM122" s="243" t="s">
        <v>2834</v>
      </c>
      <c r="HN122" s="244"/>
      <c r="HO122" s="244"/>
      <c r="HP122" s="244"/>
      <c r="HQ122" s="244"/>
      <c r="HR122" s="244"/>
      <c r="HS122" s="245"/>
      <c r="HZ122" s="243" t="s">
        <v>1827</v>
      </c>
      <c r="IA122" s="244"/>
      <c r="IB122" s="244"/>
      <c r="IC122" s="244"/>
      <c r="ID122" s="244"/>
      <c r="IE122" s="244"/>
      <c r="IF122" s="243" t="s">
        <v>2857</v>
      </c>
      <c r="IG122" s="244"/>
      <c r="IH122" s="244"/>
      <c r="II122" s="244"/>
      <c r="IJ122" s="244"/>
      <c r="IK122" s="244"/>
      <c r="IL122" s="245"/>
      <c r="IR122" s="239" t="s">
        <v>2137</v>
      </c>
      <c r="IS122" s="191"/>
      <c r="IT122" s="191"/>
      <c r="IU122" s="191"/>
      <c r="IV122" s="191"/>
      <c r="IW122" s="191"/>
      <c r="IX122" s="190" t="s">
        <v>2138</v>
      </c>
      <c r="IY122" s="191"/>
      <c r="IZ122" s="191"/>
      <c r="JA122" s="191"/>
      <c r="JB122" s="191"/>
      <c r="JC122" s="191"/>
      <c r="JD122" s="193"/>
    </row>
    <row r="123" spans="151:264">
      <c r="FK123" s="60" t="s">
        <v>1627</v>
      </c>
      <c r="FL123" s="59"/>
      <c r="FM123" s="59"/>
      <c r="FN123" s="59"/>
      <c r="FO123" s="59"/>
      <c r="FP123" s="59"/>
      <c r="FQ123" s="60" t="s">
        <v>2823</v>
      </c>
      <c r="FR123" s="52"/>
      <c r="FS123" s="52"/>
      <c r="FT123" s="52"/>
      <c r="FU123" s="52"/>
      <c r="FV123" s="52"/>
      <c r="FW123" s="51"/>
      <c r="GA123" s="56" t="s">
        <v>2977</v>
      </c>
      <c r="GB123" s="55"/>
      <c r="GC123" s="55"/>
      <c r="GD123" s="55"/>
      <c r="GE123" s="55"/>
      <c r="GF123" s="55"/>
      <c r="GG123" s="56" t="s">
        <v>2978</v>
      </c>
      <c r="GH123" s="55"/>
      <c r="GI123" s="55"/>
      <c r="GJ123" s="55"/>
      <c r="GK123" s="55"/>
      <c r="GL123" s="55"/>
      <c r="GM123" s="205"/>
      <c r="GQ123" s="221" t="s">
        <v>1977</v>
      </c>
      <c r="GR123" s="222"/>
      <c r="GS123" s="222"/>
      <c r="GT123" s="222"/>
      <c r="GU123" s="222"/>
      <c r="GV123" s="222"/>
      <c r="GW123" s="221" t="s">
        <v>2979</v>
      </c>
      <c r="GX123" s="222"/>
      <c r="GY123" s="222"/>
      <c r="GZ123" s="222"/>
      <c r="HA123" s="222"/>
      <c r="HB123" s="222"/>
      <c r="HC123" s="223"/>
      <c r="HG123" s="243"/>
      <c r="HH123" s="244"/>
      <c r="HI123" s="244"/>
      <c r="HJ123" s="244"/>
      <c r="HK123" s="244"/>
      <c r="HL123" s="244"/>
      <c r="HM123" s="243"/>
      <c r="HN123" s="244"/>
      <c r="HO123" s="244"/>
      <c r="HP123" s="244"/>
      <c r="HQ123" s="244"/>
      <c r="HR123" s="244"/>
      <c r="HS123" s="245"/>
      <c r="HZ123" s="158" t="s">
        <v>1627</v>
      </c>
      <c r="IA123" s="159"/>
      <c r="IB123" s="159"/>
      <c r="IC123" s="159"/>
      <c r="ID123" s="159"/>
      <c r="IE123" s="159"/>
      <c r="IF123" s="158" t="s">
        <v>2941</v>
      </c>
      <c r="IG123" s="159"/>
      <c r="IH123" s="159"/>
      <c r="II123" s="159"/>
      <c r="IJ123" s="159"/>
      <c r="IK123" s="159"/>
      <c r="IL123" s="160"/>
      <c r="IR123" s="239" t="s">
        <v>2159</v>
      </c>
      <c r="IS123" s="191"/>
      <c r="IT123" s="191"/>
      <c r="IU123" s="191"/>
      <c r="IV123" s="191"/>
      <c r="IW123" s="191"/>
      <c r="IX123" s="190" t="s">
        <v>2160</v>
      </c>
      <c r="IY123" s="191"/>
      <c r="IZ123" s="191"/>
      <c r="JA123" s="191"/>
      <c r="JB123" s="191"/>
      <c r="JC123" s="191"/>
      <c r="JD123" s="193"/>
    </row>
    <row r="124" spans="151:264">
      <c r="FK124" s="54" t="s">
        <v>1651</v>
      </c>
      <c r="FL124" s="52"/>
      <c r="FM124" s="52"/>
      <c r="FN124" s="52"/>
      <c r="FO124" s="52"/>
      <c r="FP124" s="52"/>
      <c r="FQ124" s="54" t="s">
        <v>2946</v>
      </c>
      <c r="FR124" s="52"/>
      <c r="FS124" s="52"/>
      <c r="FT124" s="52"/>
      <c r="FU124" s="52"/>
      <c r="FV124" s="52"/>
      <c r="FW124" s="51"/>
      <c r="GA124" s="56" t="s">
        <v>2980</v>
      </c>
      <c r="GB124" s="55"/>
      <c r="GC124" s="55"/>
      <c r="GD124" s="55"/>
      <c r="GE124" s="55"/>
      <c r="GF124" s="55"/>
      <c r="GG124" s="56" t="s">
        <v>2981</v>
      </c>
      <c r="GH124" s="55"/>
      <c r="GI124" s="55"/>
      <c r="GJ124" s="55"/>
      <c r="GK124" s="55"/>
      <c r="GL124" s="55"/>
      <c r="GM124" s="205"/>
      <c r="GQ124" s="221" t="s">
        <v>2050</v>
      </c>
      <c r="GR124" s="222"/>
      <c r="GS124" s="222"/>
      <c r="GT124" s="222"/>
      <c r="GU124" s="222"/>
      <c r="GV124" s="222"/>
      <c r="GW124" s="221" t="s">
        <v>2982</v>
      </c>
      <c r="GX124" s="222"/>
      <c r="GY124" s="222"/>
      <c r="GZ124" s="222"/>
      <c r="HA124" s="222"/>
      <c r="HB124" s="222"/>
      <c r="HC124" s="223"/>
      <c r="HG124" s="240"/>
      <c r="HH124" s="241"/>
      <c r="HI124" s="241"/>
      <c r="HJ124" s="241"/>
      <c r="HK124" s="241"/>
      <c r="HL124" s="241"/>
      <c r="HM124" s="240"/>
      <c r="HN124" s="241"/>
      <c r="HO124" s="241"/>
      <c r="HP124" s="241"/>
      <c r="HQ124" s="241"/>
      <c r="HR124" s="241"/>
      <c r="HS124" s="242"/>
      <c r="HZ124" s="243" t="s">
        <v>2951</v>
      </c>
      <c r="IA124" s="244"/>
      <c r="IB124" s="244"/>
      <c r="IC124" s="244"/>
      <c r="ID124" s="244"/>
      <c r="IE124" s="244"/>
      <c r="IF124" s="243" t="s">
        <v>2952</v>
      </c>
      <c r="IG124" s="244"/>
      <c r="IH124" s="244"/>
      <c r="II124" s="244"/>
      <c r="IJ124" s="244"/>
      <c r="IK124" s="244"/>
      <c r="IL124" s="245"/>
      <c r="IR124" s="239" t="s">
        <v>2185</v>
      </c>
      <c r="IS124" s="191"/>
      <c r="IT124" s="191"/>
      <c r="IU124" s="191"/>
      <c r="IV124" s="191"/>
      <c r="IW124" s="191"/>
      <c r="IX124" s="190" t="s">
        <v>2186</v>
      </c>
      <c r="IY124" s="191"/>
      <c r="IZ124" s="191"/>
      <c r="JA124" s="191"/>
      <c r="JB124" s="191"/>
      <c r="JC124" s="191"/>
      <c r="JD124" s="193"/>
    </row>
    <row r="125" spans="151:264">
      <c r="FK125" s="54" t="s">
        <v>1677</v>
      </c>
      <c r="FL125" s="52"/>
      <c r="FM125" s="52"/>
      <c r="FN125" s="52"/>
      <c r="FO125" s="52"/>
      <c r="FP125" s="52"/>
      <c r="FQ125" s="54" t="s">
        <v>2953</v>
      </c>
      <c r="FR125" s="52"/>
      <c r="FS125" s="52"/>
      <c r="FT125" s="52"/>
      <c r="FU125" s="52"/>
      <c r="FV125" s="52"/>
      <c r="FW125" s="51"/>
      <c r="GA125" s="56" t="s">
        <v>2983</v>
      </c>
      <c r="GB125" s="55"/>
      <c r="GC125" s="55"/>
      <c r="GD125" s="55"/>
      <c r="GE125" s="55"/>
      <c r="GF125" s="55"/>
      <c r="GG125" s="56" t="s">
        <v>2984</v>
      </c>
      <c r="GH125" s="55"/>
      <c r="GI125" s="55"/>
      <c r="GJ125" s="55"/>
      <c r="GK125" s="55"/>
      <c r="GL125" s="55"/>
      <c r="GM125" s="205"/>
      <c r="GQ125" s="221" t="s">
        <v>2120</v>
      </c>
      <c r="GR125" s="222"/>
      <c r="GS125" s="222"/>
      <c r="GT125" s="222"/>
      <c r="GU125" s="222"/>
      <c r="GV125" s="222"/>
      <c r="GW125" s="221" t="s">
        <v>2985</v>
      </c>
      <c r="GX125" s="222"/>
      <c r="GY125" s="222"/>
      <c r="GZ125" s="222"/>
      <c r="HA125" s="222"/>
      <c r="HB125" s="222"/>
      <c r="HC125" s="223"/>
      <c r="HZ125" s="243" t="s">
        <v>2958</v>
      </c>
      <c r="IA125" s="244"/>
      <c r="IB125" s="244"/>
      <c r="IC125" s="244"/>
      <c r="ID125" s="244"/>
      <c r="IE125" s="244"/>
      <c r="IF125" s="243" t="s">
        <v>2959</v>
      </c>
      <c r="IG125" s="244"/>
      <c r="IH125" s="244"/>
      <c r="II125" s="244"/>
      <c r="IJ125" s="244"/>
      <c r="IK125" s="244"/>
      <c r="IL125" s="245"/>
      <c r="IR125" s="239" t="s">
        <v>2205</v>
      </c>
      <c r="IS125" s="191"/>
      <c r="IT125" s="191"/>
      <c r="IU125" s="191"/>
      <c r="IV125" s="191"/>
      <c r="IW125" s="191"/>
      <c r="IX125" s="190" t="s">
        <v>2206</v>
      </c>
      <c r="IY125" s="191"/>
      <c r="IZ125" s="191"/>
      <c r="JA125" s="191"/>
      <c r="JB125" s="191"/>
      <c r="JC125" s="191"/>
      <c r="JD125" s="193"/>
    </row>
    <row r="126" spans="151:264">
      <c r="FK126" s="54" t="s">
        <v>1701</v>
      </c>
      <c r="FL126" s="52"/>
      <c r="FM126" s="52"/>
      <c r="FN126" s="52"/>
      <c r="FO126" s="52"/>
      <c r="FP126" s="52"/>
      <c r="FQ126" s="54" t="s">
        <v>2960</v>
      </c>
      <c r="FR126" s="52"/>
      <c r="FS126" s="52"/>
      <c r="FT126" s="52"/>
      <c r="FU126" s="52"/>
      <c r="FV126" s="52"/>
      <c r="FW126" s="51"/>
      <c r="GA126" s="54"/>
      <c r="GB126" s="52"/>
      <c r="GC126" s="52"/>
      <c r="GD126" s="52"/>
      <c r="GE126" s="52"/>
      <c r="GF126" s="52"/>
      <c r="GG126" s="54"/>
      <c r="GH126" s="52"/>
      <c r="GI126" s="52"/>
      <c r="GJ126" s="52"/>
      <c r="GK126" s="52"/>
      <c r="GL126" s="52"/>
      <c r="GM126" s="51"/>
      <c r="GQ126" s="221" t="s">
        <v>2189</v>
      </c>
      <c r="GR126" s="222"/>
      <c r="GS126" s="222"/>
      <c r="GT126" s="222"/>
      <c r="GU126" s="222"/>
      <c r="GV126" s="222"/>
      <c r="GW126" s="221" t="s">
        <v>2190</v>
      </c>
      <c r="GX126" s="222"/>
      <c r="GY126" s="222"/>
      <c r="GZ126" s="222"/>
      <c r="HA126" s="222"/>
      <c r="HB126" s="222"/>
      <c r="HC126" s="223"/>
      <c r="HZ126" s="243" t="s">
        <v>2963</v>
      </c>
      <c r="IA126" s="244"/>
      <c r="IB126" s="244"/>
      <c r="IC126" s="244"/>
      <c r="ID126" s="244"/>
      <c r="IE126" s="244"/>
      <c r="IF126" s="243" t="s">
        <v>2964</v>
      </c>
      <c r="IG126" s="244"/>
      <c r="IH126" s="244"/>
      <c r="II126" s="244"/>
      <c r="IJ126" s="244"/>
      <c r="IK126" s="244"/>
      <c r="IL126" s="245"/>
      <c r="IR126" s="239" t="s">
        <v>2226</v>
      </c>
      <c r="IS126" s="191"/>
      <c r="IT126" s="191"/>
      <c r="IU126" s="191"/>
      <c r="IV126" s="191"/>
      <c r="IW126" s="191"/>
      <c r="IX126" s="190" t="s">
        <v>2227</v>
      </c>
      <c r="IY126" s="191"/>
      <c r="IZ126" s="191"/>
      <c r="JA126" s="191"/>
      <c r="JB126" s="191"/>
      <c r="JC126" s="191"/>
      <c r="JD126" s="193"/>
    </row>
    <row r="127" spans="151:264">
      <c r="FK127" s="54" t="s">
        <v>1332</v>
      </c>
      <c r="FL127" s="52"/>
      <c r="FM127" s="52"/>
      <c r="FN127" s="52"/>
      <c r="FO127" s="52"/>
      <c r="FP127" s="52"/>
      <c r="FQ127" s="54" t="s">
        <v>1724</v>
      </c>
      <c r="FR127" s="52"/>
      <c r="FS127" s="52"/>
      <c r="FT127" s="52"/>
      <c r="FU127" s="52"/>
      <c r="FV127" s="52"/>
      <c r="FW127" s="51"/>
      <c r="GA127" s="50"/>
      <c r="GB127" s="49"/>
      <c r="GC127" s="49"/>
      <c r="GD127" s="49"/>
      <c r="GE127" s="49"/>
      <c r="GF127" s="49"/>
      <c r="GG127" s="50"/>
      <c r="GH127" s="49"/>
      <c r="GI127" s="49"/>
      <c r="GJ127" s="49"/>
      <c r="GK127" s="49"/>
      <c r="GL127" s="49"/>
      <c r="GM127" s="48"/>
      <c r="GQ127" s="221" t="s">
        <v>2247</v>
      </c>
      <c r="GR127" s="222"/>
      <c r="GS127" s="222"/>
      <c r="GT127" s="222"/>
      <c r="GU127" s="222"/>
      <c r="GV127" s="222"/>
      <c r="GW127" s="221" t="s">
        <v>2248</v>
      </c>
      <c r="GX127" s="222"/>
      <c r="GY127" s="222"/>
      <c r="GZ127" s="222"/>
      <c r="HA127" s="222"/>
      <c r="HB127" s="222"/>
      <c r="HC127" s="223"/>
      <c r="HZ127" s="243" t="s">
        <v>2966</v>
      </c>
      <c r="IA127" s="244"/>
      <c r="IB127" s="244"/>
      <c r="IC127" s="244"/>
      <c r="ID127" s="244"/>
      <c r="IE127" s="244"/>
      <c r="IF127" s="243" t="s">
        <v>2986</v>
      </c>
      <c r="IG127" s="244"/>
      <c r="IH127" s="244"/>
      <c r="II127" s="244"/>
      <c r="IJ127" s="244"/>
      <c r="IK127" s="244"/>
      <c r="IL127" s="245"/>
      <c r="IR127" s="239" t="s">
        <v>2245</v>
      </c>
      <c r="IS127" s="191"/>
      <c r="IT127" s="191"/>
      <c r="IU127" s="191"/>
      <c r="IV127" s="191"/>
      <c r="IW127" s="191"/>
      <c r="IX127" s="190" t="s">
        <v>2246</v>
      </c>
      <c r="IY127" s="191"/>
      <c r="IZ127" s="191"/>
      <c r="JA127" s="191"/>
      <c r="JB127" s="191"/>
      <c r="JC127" s="191"/>
      <c r="JD127" s="193"/>
    </row>
    <row r="128" spans="151:264">
      <c r="FK128" s="54" t="s">
        <v>1745</v>
      </c>
      <c r="FL128" s="52"/>
      <c r="FM128" s="52"/>
      <c r="FN128" s="52"/>
      <c r="FO128" s="52"/>
      <c r="FP128" s="52"/>
      <c r="FQ128" s="54" t="s">
        <v>2565</v>
      </c>
      <c r="FR128" s="52"/>
      <c r="FS128" s="52"/>
      <c r="FT128" s="52"/>
      <c r="FU128" s="52"/>
      <c r="FV128" s="52"/>
      <c r="FW128" s="51"/>
      <c r="GQ128" s="221" t="s">
        <v>2305</v>
      </c>
      <c r="GR128" s="222"/>
      <c r="GS128" s="222"/>
      <c r="GT128" s="222"/>
      <c r="GU128" s="222"/>
      <c r="GV128" s="222"/>
      <c r="GW128" s="221" t="s">
        <v>2306</v>
      </c>
      <c r="GX128" s="222"/>
      <c r="GY128" s="222"/>
      <c r="GZ128" s="222"/>
      <c r="HA128" s="222"/>
      <c r="HB128" s="222"/>
      <c r="HC128" s="223"/>
      <c r="HZ128" s="243" t="s">
        <v>2970</v>
      </c>
      <c r="IA128" s="244"/>
      <c r="IB128" s="244"/>
      <c r="IC128" s="244"/>
      <c r="ID128" s="244"/>
      <c r="IE128" s="244"/>
      <c r="IF128" s="243" t="s">
        <v>2987</v>
      </c>
      <c r="IG128" s="244"/>
      <c r="IH128" s="244"/>
      <c r="II128" s="244"/>
      <c r="IJ128" s="244"/>
      <c r="IK128" s="244"/>
      <c r="IL128" s="245"/>
      <c r="IR128" s="239" t="s">
        <v>2264</v>
      </c>
      <c r="IS128" s="191"/>
      <c r="IT128" s="191"/>
      <c r="IU128" s="191"/>
      <c r="IV128" s="191"/>
      <c r="IW128" s="191"/>
      <c r="IX128" s="190" t="s">
        <v>2265</v>
      </c>
      <c r="IY128" s="191"/>
      <c r="IZ128" s="191"/>
      <c r="JA128" s="191"/>
      <c r="JB128" s="191"/>
      <c r="JC128" s="191"/>
      <c r="JD128" s="193"/>
    </row>
    <row r="129" spans="167:264">
      <c r="FK129" s="54" t="s">
        <v>1766</v>
      </c>
      <c r="FL129" s="52"/>
      <c r="FM129" s="52"/>
      <c r="FN129" s="52"/>
      <c r="FO129" s="52"/>
      <c r="FP129" s="52"/>
      <c r="FQ129" s="54" t="s">
        <v>2988</v>
      </c>
      <c r="FR129" s="52"/>
      <c r="FS129" s="52"/>
      <c r="FT129" s="52"/>
      <c r="FU129" s="52"/>
      <c r="FV129" s="52"/>
      <c r="FW129" s="51"/>
      <c r="GA129" t="s">
        <v>2989</v>
      </c>
      <c r="GQ129" s="221" t="s">
        <v>2360</v>
      </c>
      <c r="GR129" s="222"/>
      <c r="GS129" s="222"/>
      <c r="GT129" s="222"/>
      <c r="GU129" s="222"/>
      <c r="GV129" s="222"/>
      <c r="GW129" s="221" t="s">
        <v>2361</v>
      </c>
      <c r="GX129" s="222"/>
      <c r="GY129" s="222"/>
      <c r="GZ129" s="222"/>
      <c r="HA129" s="222"/>
      <c r="HB129" s="222"/>
      <c r="HC129" s="223"/>
      <c r="HZ129" s="243" t="s">
        <v>2210</v>
      </c>
      <c r="IA129" s="244"/>
      <c r="IB129" s="244"/>
      <c r="IC129" s="244"/>
      <c r="ID129" s="244"/>
      <c r="IE129" s="244"/>
      <c r="IF129" s="243" t="s">
        <v>2990</v>
      </c>
      <c r="IG129" s="244"/>
      <c r="IH129" s="244"/>
      <c r="II129" s="244"/>
      <c r="IJ129" s="244"/>
      <c r="IK129" s="244"/>
      <c r="IL129" s="245"/>
      <c r="IR129" s="239" t="s">
        <v>2283</v>
      </c>
      <c r="IS129" s="191"/>
      <c r="IT129" s="191"/>
      <c r="IU129" s="191"/>
      <c r="IV129" s="191"/>
      <c r="IW129" s="191"/>
      <c r="IX129" s="190" t="s">
        <v>2284</v>
      </c>
      <c r="IY129" s="191"/>
      <c r="IZ129" s="191"/>
      <c r="JA129" s="191"/>
      <c r="JB129" s="191"/>
      <c r="JC129" s="191"/>
      <c r="JD129" s="193"/>
    </row>
    <row r="130" spans="167:264" ht="17.25">
      <c r="FK130" s="54" t="s">
        <v>1329</v>
      </c>
      <c r="FL130" s="52"/>
      <c r="FM130" s="52"/>
      <c r="FN130" s="52"/>
      <c r="FO130" s="52"/>
      <c r="FP130" s="52"/>
      <c r="FQ130" s="54" t="s">
        <v>2847</v>
      </c>
      <c r="FR130" s="52"/>
      <c r="FS130" s="52"/>
      <c r="FT130" s="52"/>
      <c r="FU130" s="52"/>
      <c r="FV130" s="52"/>
      <c r="FW130" s="51"/>
      <c r="GA130" s="150" t="s">
        <v>1573</v>
      </c>
      <c r="GB130" s="63"/>
      <c r="GC130" s="63"/>
      <c r="GD130" s="63"/>
      <c r="GE130" s="63"/>
      <c r="GF130" s="63"/>
      <c r="GG130" s="64" t="s">
        <v>2991</v>
      </c>
      <c r="GH130" s="63"/>
      <c r="GI130" s="63"/>
      <c r="GJ130" s="63"/>
      <c r="GK130" s="63"/>
      <c r="GL130" s="63"/>
      <c r="GM130" s="62"/>
      <c r="GQ130" s="221" t="s">
        <v>2419</v>
      </c>
      <c r="GR130" s="222"/>
      <c r="GS130" s="222"/>
      <c r="GT130" s="222"/>
      <c r="GU130" s="222"/>
      <c r="GV130" s="222"/>
      <c r="GW130" s="221" t="s">
        <v>2420</v>
      </c>
      <c r="GX130" s="222"/>
      <c r="GY130" s="222"/>
      <c r="GZ130" s="222"/>
      <c r="HA130" s="222"/>
      <c r="HB130" s="222"/>
      <c r="HC130" s="223"/>
      <c r="HZ130" s="243" t="s">
        <v>2992</v>
      </c>
      <c r="IA130" s="244"/>
      <c r="IB130" s="244"/>
      <c r="IC130" s="244"/>
      <c r="ID130" s="244"/>
      <c r="IE130" s="244"/>
      <c r="IF130" s="243" t="s">
        <v>2993</v>
      </c>
      <c r="IG130" s="244"/>
      <c r="IH130" s="244"/>
      <c r="II130" s="244"/>
      <c r="IJ130" s="244"/>
      <c r="IK130" s="244"/>
      <c r="IL130" s="245"/>
      <c r="IR130" s="239" t="s">
        <v>2303</v>
      </c>
      <c r="IS130" s="191"/>
      <c r="IT130" s="191"/>
      <c r="IU130" s="191"/>
      <c r="IV130" s="191"/>
      <c r="IW130" s="191"/>
      <c r="IX130" s="190" t="s">
        <v>2304</v>
      </c>
      <c r="IY130" s="191"/>
      <c r="IZ130" s="191"/>
      <c r="JA130" s="191"/>
      <c r="JB130" s="191"/>
      <c r="JC130" s="191"/>
      <c r="JD130" s="193"/>
    </row>
    <row r="131" spans="167:264">
      <c r="FK131" s="54" t="s">
        <v>1328</v>
      </c>
      <c r="FL131" s="52"/>
      <c r="FM131" s="52"/>
      <c r="FN131" s="52"/>
      <c r="FO131" s="52"/>
      <c r="FP131" s="52"/>
      <c r="FQ131" s="54" t="s">
        <v>2870</v>
      </c>
      <c r="FR131" s="52"/>
      <c r="FS131" s="52"/>
      <c r="FT131" s="52"/>
      <c r="FU131" s="52"/>
      <c r="FV131" s="52"/>
      <c r="FW131" s="51"/>
      <c r="GA131" s="61" t="s">
        <v>1424</v>
      </c>
      <c r="GB131" s="59"/>
      <c r="GC131" s="59"/>
      <c r="GD131" s="59"/>
      <c r="GE131" s="59"/>
      <c r="GF131" s="59"/>
      <c r="GG131" s="61" t="s">
        <v>2994</v>
      </c>
      <c r="GH131" s="59"/>
      <c r="GI131" s="59"/>
      <c r="GJ131" s="59"/>
      <c r="GK131" s="59"/>
      <c r="GL131" s="59"/>
      <c r="GM131" s="58"/>
      <c r="GQ131" s="221" t="s">
        <v>2474</v>
      </c>
      <c r="GR131" s="222"/>
      <c r="GS131" s="222"/>
      <c r="GT131" s="222"/>
      <c r="GU131" s="222"/>
      <c r="GV131" s="222"/>
      <c r="GW131" s="221" t="s">
        <v>2475</v>
      </c>
      <c r="GX131" s="222"/>
      <c r="GY131" s="222"/>
      <c r="GZ131" s="222"/>
      <c r="HA131" s="222"/>
      <c r="HB131" s="222"/>
      <c r="HC131" s="223"/>
      <c r="HZ131" s="243" t="s">
        <v>2900</v>
      </c>
      <c r="IA131" s="244"/>
      <c r="IB131" s="244"/>
      <c r="IC131" s="244"/>
      <c r="ID131" s="244"/>
      <c r="IE131" s="244"/>
      <c r="IF131" s="243" t="s">
        <v>2995</v>
      </c>
      <c r="IG131" s="244"/>
      <c r="IH131" s="244"/>
      <c r="II131" s="244"/>
      <c r="IJ131" s="244"/>
      <c r="IK131" s="244"/>
      <c r="IL131" s="245"/>
      <c r="IR131" s="239" t="s">
        <v>2321</v>
      </c>
      <c r="IS131" s="191"/>
      <c r="IT131" s="191"/>
      <c r="IU131" s="191"/>
      <c r="IV131" s="191"/>
      <c r="IW131" s="191"/>
      <c r="IX131" s="190" t="s">
        <v>2322</v>
      </c>
      <c r="IY131" s="191"/>
      <c r="IZ131" s="191"/>
      <c r="JA131" s="191"/>
      <c r="JB131" s="191"/>
      <c r="JC131" s="191"/>
      <c r="JD131" s="193"/>
    </row>
    <row r="132" spans="167:264">
      <c r="FK132" s="53" t="s">
        <v>2996</v>
      </c>
      <c r="FL132" s="52"/>
      <c r="FM132" s="52"/>
      <c r="FN132" s="52"/>
      <c r="FO132" s="52"/>
      <c r="FP132" s="52"/>
      <c r="FQ132" s="54" t="s">
        <v>2892</v>
      </c>
      <c r="FR132" s="52"/>
      <c r="FS132" s="52"/>
      <c r="FT132" s="52"/>
      <c r="FU132" s="52"/>
      <c r="FV132" s="52"/>
      <c r="FW132" s="51"/>
      <c r="GA132" s="61" t="s">
        <v>1423</v>
      </c>
      <c r="GB132" s="59"/>
      <c r="GC132" s="59"/>
      <c r="GD132" s="59"/>
      <c r="GE132" s="59"/>
      <c r="GF132" s="59"/>
      <c r="GG132" s="61" t="s">
        <v>1422</v>
      </c>
      <c r="GH132" s="59"/>
      <c r="GI132" s="59"/>
      <c r="GJ132" s="59"/>
      <c r="GK132" s="59"/>
      <c r="GL132" s="59"/>
      <c r="GM132" s="58"/>
      <c r="GQ132" s="221"/>
      <c r="GR132" s="222"/>
      <c r="GS132" s="222"/>
      <c r="GT132" s="222"/>
      <c r="GU132" s="222"/>
      <c r="GV132" s="222"/>
      <c r="GW132" s="221"/>
      <c r="GX132" s="222"/>
      <c r="GY132" s="222"/>
      <c r="GZ132" s="222"/>
      <c r="HA132" s="222"/>
      <c r="HB132" s="222"/>
      <c r="HC132" s="223"/>
      <c r="HZ132" s="243" t="s">
        <v>2907</v>
      </c>
      <c r="IA132" s="244"/>
      <c r="IB132" s="244"/>
      <c r="IC132" s="244"/>
      <c r="ID132" s="244"/>
      <c r="IE132" s="244"/>
      <c r="IF132" s="243" t="s">
        <v>2997</v>
      </c>
      <c r="IG132" s="244"/>
      <c r="IH132" s="244"/>
      <c r="II132" s="244"/>
      <c r="IJ132" s="244"/>
      <c r="IK132" s="244"/>
      <c r="IL132" s="245"/>
      <c r="IR132" s="239" t="s">
        <v>2337</v>
      </c>
      <c r="IS132" s="191"/>
      <c r="IT132" s="191"/>
      <c r="IU132" s="191"/>
      <c r="IV132" s="191"/>
      <c r="IW132" s="191"/>
      <c r="IX132" s="190" t="s">
        <v>2338</v>
      </c>
      <c r="IY132" s="191"/>
      <c r="IZ132" s="191"/>
      <c r="JA132" s="191"/>
      <c r="JB132" s="191"/>
      <c r="JC132" s="191"/>
      <c r="JD132" s="193"/>
    </row>
    <row r="133" spans="167:264">
      <c r="FK133" s="54"/>
      <c r="FL133" s="52"/>
      <c r="FM133" s="52"/>
      <c r="FN133" s="52"/>
      <c r="FO133" s="52"/>
      <c r="FP133" s="52"/>
      <c r="FQ133" s="54"/>
      <c r="FR133" s="52"/>
      <c r="FS133" s="52"/>
      <c r="FT133" s="52"/>
      <c r="FU133" s="52"/>
      <c r="FV133" s="52"/>
      <c r="FW133" s="51"/>
      <c r="GA133" s="61" t="s">
        <v>1419</v>
      </c>
      <c r="GB133" s="59"/>
      <c r="GC133" s="59"/>
      <c r="GD133" s="59"/>
      <c r="GE133" s="59"/>
      <c r="GF133" s="59"/>
      <c r="GG133" s="61" t="s">
        <v>2843</v>
      </c>
      <c r="GH133" s="59"/>
      <c r="GI133" s="59"/>
      <c r="GJ133" s="59"/>
      <c r="GK133" s="59"/>
      <c r="GL133" s="59"/>
      <c r="GM133" s="58"/>
      <c r="GQ133" s="228"/>
      <c r="GR133" s="229"/>
      <c r="GS133" s="229"/>
      <c r="GT133" s="229"/>
      <c r="GU133" s="229"/>
      <c r="GV133" s="229"/>
      <c r="GW133" s="228"/>
      <c r="GX133" s="229"/>
      <c r="GY133" s="229"/>
      <c r="GZ133" s="229"/>
      <c r="HA133" s="229"/>
      <c r="HB133" s="229"/>
      <c r="HC133" s="230"/>
      <c r="HZ133" s="243" t="s">
        <v>2998</v>
      </c>
      <c r="IA133" s="244"/>
      <c r="IB133" s="244"/>
      <c r="IC133" s="244"/>
      <c r="ID133" s="244"/>
      <c r="IE133" s="244"/>
      <c r="IF133" s="243" t="s">
        <v>2999</v>
      </c>
      <c r="IG133" s="244"/>
      <c r="IH133" s="244"/>
      <c r="II133" s="244"/>
      <c r="IJ133" s="244"/>
      <c r="IK133" s="244"/>
      <c r="IL133" s="245"/>
      <c r="IR133" s="239" t="s">
        <v>2358</v>
      </c>
      <c r="IS133" s="191"/>
      <c r="IT133" s="191"/>
      <c r="IU133" s="191"/>
      <c r="IV133" s="191"/>
      <c r="IW133" s="191"/>
      <c r="IX133" s="190" t="s">
        <v>2359</v>
      </c>
      <c r="IY133" s="191"/>
      <c r="IZ133" s="191"/>
      <c r="JA133" s="191"/>
      <c r="JB133" s="191"/>
      <c r="JC133" s="191"/>
      <c r="JD133" s="193"/>
    </row>
    <row r="134" spans="167:264">
      <c r="FK134" s="50"/>
      <c r="FL134" s="49"/>
      <c r="FM134" s="49"/>
      <c r="FN134" s="49"/>
      <c r="FO134" s="49"/>
      <c r="FP134" s="49"/>
      <c r="FQ134" s="50"/>
      <c r="FR134" s="49"/>
      <c r="FS134" s="49"/>
      <c r="FT134" s="49"/>
      <c r="FU134" s="49"/>
      <c r="FV134" s="49"/>
      <c r="FW134" s="48"/>
      <c r="GA134" s="54" t="s">
        <v>1609</v>
      </c>
      <c r="GB134" s="52"/>
      <c r="GC134" s="52"/>
      <c r="GD134" s="52"/>
      <c r="GE134" s="52"/>
      <c r="GF134" s="52"/>
      <c r="GG134" s="54" t="s">
        <v>2911</v>
      </c>
      <c r="GH134" s="52"/>
      <c r="GI134" s="52"/>
      <c r="GJ134" s="52"/>
      <c r="GK134" s="52"/>
      <c r="GL134" s="52"/>
      <c r="GM134" s="51"/>
      <c r="GQ134" s="221"/>
      <c r="GR134" s="222"/>
      <c r="GS134" s="222"/>
      <c r="GT134" s="222"/>
      <c r="GU134" s="222"/>
      <c r="GV134" s="222"/>
      <c r="GW134" s="221"/>
      <c r="GX134" s="222"/>
      <c r="GY134" s="222"/>
      <c r="GZ134" s="222"/>
      <c r="HA134" s="222"/>
      <c r="HB134" s="222"/>
      <c r="HC134" s="223"/>
      <c r="HZ134" s="243"/>
      <c r="IA134" s="244"/>
      <c r="IB134" s="244"/>
      <c r="IC134" s="244"/>
      <c r="ID134" s="244"/>
      <c r="IE134" s="244"/>
      <c r="IF134" s="243"/>
      <c r="IG134" s="244"/>
      <c r="IH134" s="244"/>
      <c r="II134" s="244"/>
      <c r="IJ134" s="244"/>
      <c r="IK134" s="244"/>
      <c r="IL134" s="245"/>
      <c r="IR134" s="239" t="s">
        <v>3000</v>
      </c>
      <c r="IS134" s="191"/>
      <c r="IT134" s="191"/>
      <c r="IU134" s="191"/>
      <c r="IV134" s="191"/>
      <c r="IW134" s="191"/>
      <c r="IX134" s="190" t="s">
        <v>2371</v>
      </c>
      <c r="IY134" s="191"/>
      <c r="IZ134" s="191"/>
      <c r="JA134" s="191"/>
      <c r="JB134" s="191"/>
      <c r="JC134" s="191"/>
      <c r="JD134" s="193"/>
    </row>
    <row r="135" spans="167:264">
      <c r="GA135" s="61" t="s">
        <v>1346</v>
      </c>
      <c r="GB135" s="59"/>
      <c r="GC135" s="59"/>
      <c r="GD135" s="59"/>
      <c r="GE135" s="59"/>
      <c r="GF135" s="59"/>
      <c r="GG135" s="61" t="s">
        <v>2884</v>
      </c>
      <c r="GH135" s="59"/>
      <c r="GI135" s="59"/>
      <c r="GJ135" s="59"/>
      <c r="GK135" s="59"/>
      <c r="GL135" s="59"/>
      <c r="GM135" s="58"/>
      <c r="GQ135" s="221"/>
      <c r="GR135" s="222"/>
      <c r="GS135" s="222"/>
      <c r="GT135" s="222"/>
      <c r="GU135" s="222"/>
      <c r="GV135" s="222"/>
      <c r="GW135" s="221"/>
      <c r="GX135" s="222"/>
      <c r="GY135" s="222"/>
      <c r="GZ135" s="222"/>
      <c r="HA135" s="222"/>
      <c r="HB135" s="222"/>
      <c r="HC135" s="223"/>
      <c r="HZ135" s="240"/>
      <c r="IA135" s="241"/>
      <c r="IB135" s="241"/>
      <c r="IC135" s="241"/>
      <c r="ID135" s="241"/>
      <c r="IE135" s="241"/>
      <c r="IF135" s="240"/>
      <c r="IG135" s="241"/>
      <c r="IH135" s="241"/>
      <c r="II135" s="241"/>
      <c r="IJ135" s="241"/>
      <c r="IK135" s="241"/>
      <c r="IL135" s="242"/>
      <c r="IR135" s="239" t="s">
        <v>3001</v>
      </c>
      <c r="IS135" s="191"/>
      <c r="IT135" s="191"/>
      <c r="IU135" s="191"/>
      <c r="IV135" s="191"/>
      <c r="IW135" s="191"/>
      <c r="IX135" s="190" t="s">
        <v>2390</v>
      </c>
      <c r="IY135" s="191"/>
      <c r="IZ135" s="191"/>
      <c r="JA135" s="191"/>
      <c r="JB135" s="191"/>
      <c r="JC135" s="191"/>
      <c r="JD135" s="193"/>
    </row>
    <row r="136" spans="167:264">
      <c r="GA136" s="61" t="s">
        <v>1342</v>
      </c>
      <c r="GB136" s="59"/>
      <c r="GC136" s="59"/>
      <c r="GD136" s="59"/>
      <c r="GE136" s="59"/>
      <c r="GF136" s="59"/>
      <c r="GG136" s="61" t="s">
        <v>3002</v>
      </c>
      <c r="GH136" s="59"/>
      <c r="GI136" s="59"/>
      <c r="GJ136" s="59"/>
      <c r="GK136" s="59"/>
      <c r="GL136" s="59"/>
      <c r="GM136" s="58"/>
      <c r="GQ136" s="228"/>
      <c r="GR136" s="229"/>
      <c r="GS136" s="229"/>
      <c r="GT136" s="229"/>
      <c r="GU136" s="229"/>
      <c r="GV136" s="229"/>
      <c r="GW136" s="228"/>
      <c r="GX136" s="229"/>
      <c r="GY136" s="229"/>
      <c r="GZ136" s="229"/>
      <c r="HA136" s="229"/>
      <c r="HB136" s="229"/>
      <c r="HC136" s="230"/>
      <c r="IR136" s="239" t="s">
        <v>3003</v>
      </c>
      <c r="IS136" s="191"/>
      <c r="IT136" s="191"/>
      <c r="IU136" s="191"/>
      <c r="IV136" s="191"/>
      <c r="IW136" s="191"/>
      <c r="IX136" s="190" t="s">
        <v>2408</v>
      </c>
      <c r="IY136" s="191"/>
      <c r="IZ136" s="191"/>
      <c r="JA136" s="191"/>
      <c r="JB136" s="191"/>
      <c r="JC136" s="191"/>
      <c r="JD136" s="193"/>
    </row>
    <row r="137" spans="167:264">
      <c r="FK137" t="s">
        <v>1554</v>
      </c>
      <c r="GA137" s="54" t="s">
        <v>1388</v>
      </c>
      <c r="GB137" s="52"/>
      <c r="GC137" s="52"/>
      <c r="GD137" s="52"/>
      <c r="GE137" s="52"/>
      <c r="GF137" s="52"/>
      <c r="GG137" s="54" t="s">
        <v>3004</v>
      </c>
      <c r="GH137" s="52"/>
      <c r="GI137" s="52"/>
      <c r="GJ137" s="52"/>
      <c r="GK137" s="52"/>
      <c r="GL137" s="52"/>
      <c r="GM137" s="51"/>
      <c r="IR137" s="239" t="s">
        <v>3005</v>
      </c>
      <c r="IS137" s="191"/>
      <c r="IT137" s="191"/>
      <c r="IU137" s="191"/>
      <c r="IV137" s="191"/>
      <c r="IW137" s="191"/>
      <c r="IX137" s="190" t="s">
        <v>2426</v>
      </c>
      <c r="IY137" s="191"/>
      <c r="IZ137" s="191"/>
      <c r="JA137" s="191"/>
      <c r="JB137" s="191"/>
      <c r="JC137" s="191"/>
      <c r="JD137" s="193"/>
    </row>
    <row r="138" spans="167:264" ht="17.25">
      <c r="FK138" s="150" t="s">
        <v>3006</v>
      </c>
      <c r="FL138" s="63"/>
      <c r="FM138" s="63"/>
      <c r="FN138" s="63"/>
      <c r="FO138" s="63"/>
      <c r="FP138" s="63"/>
      <c r="FQ138" s="64" t="s">
        <v>3007</v>
      </c>
      <c r="FR138" s="63"/>
      <c r="FS138" s="63"/>
      <c r="FT138" s="63"/>
      <c r="FU138" s="63"/>
      <c r="FV138" s="63"/>
      <c r="FW138" s="62"/>
      <c r="GA138" s="54" t="s">
        <v>1384</v>
      </c>
      <c r="GB138" s="52"/>
      <c r="GC138" s="52"/>
      <c r="GD138" s="52"/>
      <c r="GE138" s="52"/>
      <c r="GF138" s="52"/>
      <c r="GG138" s="54" t="s">
        <v>3008</v>
      </c>
      <c r="GH138" s="52"/>
      <c r="GI138" s="52"/>
      <c r="GJ138" s="52"/>
      <c r="GK138" s="52"/>
      <c r="GL138" s="52"/>
      <c r="GM138" s="51"/>
      <c r="IR138" s="239" t="s">
        <v>3009</v>
      </c>
      <c r="IS138" s="191"/>
      <c r="IT138" s="191"/>
      <c r="IU138" s="191"/>
      <c r="IV138" s="191"/>
      <c r="IW138" s="191"/>
      <c r="IX138" s="190" t="s">
        <v>2445</v>
      </c>
      <c r="IY138" s="191"/>
      <c r="IZ138" s="191"/>
      <c r="JA138" s="191"/>
      <c r="JB138" s="191"/>
      <c r="JC138" s="191"/>
      <c r="JD138" s="193"/>
    </row>
    <row r="139" spans="167:264">
      <c r="FK139" s="56" t="s">
        <v>1585</v>
      </c>
      <c r="FL139" s="55"/>
      <c r="FM139" s="55"/>
      <c r="FN139" s="55"/>
      <c r="FO139" s="55"/>
      <c r="FP139" s="55"/>
      <c r="FQ139" s="56" t="s">
        <v>2737</v>
      </c>
      <c r="FR139" s="55"/>
      <c r="FS139" s="55"/>
      <c r="FT139" s="55"/>
      <c r="FU139" s="55"/>
      <c r="FV139" s="55"/>
      <c r="FW139" s="205"/>
      <c r="GA139" s="54" t="s">
        <v>1380</v>
      </c>
      <c r="GB139" s="52"/>
      <c r="GC139" s="52"/>
      <c r="GD139" s="52"/>
      <c r="GE139" s="52"/>
      <c r="GF139" s="52"/>
      <c r="GG139" s="54" t="s">
        <v>3010</v>
      </c>
      <c r="GH139" s="52"/>
      <c r="GI139" s="52"/>
      <c r="GJ139" s="52"/>
      <c r="GK139" s="52"/>
      <c r="GL139" s="52"/>
      <c r="GM139" s="51"/>
      <c r="IR139" s="239" t="s">
        <v>2473</v>
      </c>
      <c r="IS139" s="191"/>
      <c r="IT139" s="191"/>
      <c r="IU139" s="191"/>
      <c r="IV139" s="191"/>
      <c r="IW139" s="191"/>
      <c r="IX139" s="190" t="s">
        <v>2466</v>
      </c>
      <c r="IY139" s="191"/>
      <c r="IZ139" s="191"/>
      <c r="JA139" s="191"/>
      <c r="JB139" s="191"/>
      <c r="JC139" s="191"/>
      <c r="JD139" s="193"/>
    </row>
    <row r="140" spans="167:264">
      <c r="FK140" s="56" t="s">
        <v>1346</v>
      </c>
      <c r="FL140" s="55"/>
      <c r="FM140" s="55"/>
      <c r="FN140" s="55"/>
      <c r="FO140" s="55"/>
      <c r="FP140" s="55"/>
      <c r="FQ140" s="56" t="s">
        <v>2884</v>
      </c>
      <c r="FR140" s="55"/>
      <c r="FS140" s="55"/>
      <c r="FT140" s="55"/>
      <c r="FU140" s="55"/>
      <c r="FV140" s="55"/>
      <c r="FW140" s="205"/>
      <c r="GA140" s="54" t="s">
        <v>1378</v>
      </c>
      <c r="GB140" s="52"/>
      <c r="GC140" s="52"/>
      <c r="GD140" s="52"/>
      <c r="GE140" s="52"/>
      <c r="GF140" s="52"/>
      <c r="GG140" s="54" t="s">
        <v>1377</v>
      </c>
      <c r="GH140" s="52"/>
      <c r="GI140" s="52"/>
      <c r="GJ140" s="52"/>
      <c r="GK140" s="52"/>
      <c r="GL140" s="52"/>
      <c r="GM140" s="51"/>
      <c r="IR140" s="239" t="s">
        <v>2493</v>
      </c>
      <c r="IS140" s="191"/>
      <c r="IT140" s="191"/>
      <c r="IU140" s="191"/>
      <c r="IV140" s="191"/>
      <c r="IW140" s="191"/>
      <c r="IX140" s="190" t="s">
        <v>2486</v>
      </c>
      <c r="IY140" s="191"/>
      <c r="IZ140" s="191"/>
      <c r="JA140" s="191"/>
      <c r="JB140" s="191"/>
      <c r="JC140" s="191"/>
      <c r="JD140" s="193"/>
    </row>
    <row r="141" spans="167:264">
      <c r="FK141" s="56" t="s">
        <v>1591</v>
      </c>
      <c r="FL141" s="55"/>
      <c r="FM141" s="55"/>
      <c r="FN141" s="55"/>
      <c r="FO141" s="55"/>
      <c r="FP141" s="55"/>
      <c r="FQ141" s="56" t="s">
        <v>2928</v>
      </c>
      <c r="FR141" s="55"/>
      <c r="FS141" s="55"/>
      <c r="FT141" s="55"/>
      <c r="FU141" s="55"/>
      <c r="FV141" s="55"/>
      <c r="FW141" s="205"/>
      <c r="GA141" s="54" t="s">
        <v>1376</v>
      </c>
      <c r="GB141" s="52"/>
      <c r="GC141" s="52"/>
      <c r="GD141" s="52"/>
      <c r="GE141" s="52"/>
      <c r="GF141" s="52"/>
      <c r="GG141" s="54" t="s">
        <v>3011</v>
      </c>
      <c r="GH141" s="52"/>
      <c r="GI141" s="52"/>
      <c r="GJ141" s="52"/>
      <c r="GK141" s="52"/>
      <c r="GL141" s="52"/>
      <c r="GM141" s="51"/>
      <c r="IR141" s="239" t="s">
        <v>2510</v>
      </c>
      <c r="IS141" s="191"/>
      <c r="IT141" s="191"/>
      <c r="IU141" s="191"/>
      <c r="IV141" s="191"/>
      <c r="IW141" s="191"/>
      <c r="IX141" s="190" t="s">
        <v>2503</v>
      </c>
      <c r="IY141" s="191"/>
      <c r="IZ141" s="191"/>
      <c r="JA141" s="191"/>
      <c r="JB141" s="191"/>
      <c r="JC141" s="191"/>
      <c r="JD141" s="193"/>
    </row>
    <row r="142" spans="167:264">
      <c r="FK142" s="54" t="s">
        <v>1421</v>
      </c>
      <c r="FL142" s="52"/>
      <c r="FM142" s="52"/>
      <c r="FN142" s="52"/>
      <c r="FO142" s="52"/>
      <c r="FP142" s="52"/>
      <c r="FQ142" s="54" t="s">
        <v>2934</v>
      </c>
      <c r="FR142" s="52"/>
      <c r="FS142" s="52"/>
      <c r="FT142" s="52"/>
      <c r="FU142" s="52"/>
      <c r="FV142" s="52"/>
      <c r="FW142" s="51"/>
      <c r="GA142" s="54" t="s">
        <v>1372</v>
      </c>
      <c r="GB142" s="52"/>
      <c r="GC142" s="52"/>
      <c r="GD142" s="52"/>
      <c r="GE142" s="52"/>
      <c r="GF142" s="52"/>
      <c r="GG142" s="54" t="s">
        <v>3012</v>
      </c>
      <c r="GH142" s="52"/>
      <c r="GI142" s="52"/>
      <c r="GJ142" s="52"/>
      <c r="GK142" s="52"/>
      <c r="GL142" s="52"/>
      <c r="GM142" s="51"/>
      <c r="IR142" s="239" t="s">
        <v>2530</v>
      </c>
      <c r="IS142" s="191"/>
      <c r="IT142" s="191"/>
      <c r="IU142" s="191"/>
      <c r="IV142" s="191"/>
      <c r="IW142" s="191"/>
      <c r="IX142" s="190" t="s">
        <v>2522</v>
      </c>
      <c r="IY142" s="191"/>
      <c r="IZ142" s="191"/>
      <c r="JA142" s="191"/>
      <c r="JB142" s="191"/>
      <c r="JC142" s="191"/>
      <c r="JD142" s="193"/>
    </row>
    <row r="143" spans="167:264">
      <c r="FK143" s="54" t="s">
        <v>1627</v>
      </c>
      <c r="FL143" s="52"/>
      <c r="FM143" s="52"/>
      <c r="FN143" s="52"/>
      <c r="FO143" s="52"/>
      <c r="FP143" s="52"/>
      <c r="FQ143" s="54" t="s">
        <v>3013</v>
      </c>
      <c r="FR143" s="52"/>
      <c r="FS143" s="52"/>
      <c r="FT143" s="52"/>
      <c r="FU143" s="52"/>
      <c r="FV143" s="52"/>
      <c r="FW143" s="51"/>
      <c r="GA143" s="54" t="s">
        <v>3014</v>
      </c>
      <c r="GB143" s="52"/>
      <c r="GC143" s="52"/>
      <c r="GD143" s="52"/>
      <c r="GE143" s="52"/>
      <c r="GF143" s="52"/>
      <c r="GG143" s="54" t="s">
        <v>3015</v>
      </c>
      <c r="GH143" s="52"/>
      <c r="GI143" s="52"/>
      <c r="GJ143" s="52"/>
      <c r="GK143" s="52"/>
      <c r="GL143" s="52"/>
      <c r="GM143" s="51"/>
      <c r="IR143" s="239" t="s">
        <v>2546</v>
      </c>
      <c r="IS143" s="191"/>
      <c r="IT143" s="191"/>
      <c r="IU143" s="191"/>
      <c r="IV143" s="191"/>
      <c r="IW143" s="191"/>
      <c r="IX143" s="190" t="s">
        <v>2539</v>
      </c>
      <c r="IY143" s="191"/>
      <c r="IZ143" s="191"/>
      <c r="JA143" s="191"/>
      <c r="JB143" s="191"/>
      <c r="JC143" s="191"/>
      <c r="JD143" s="193"/>
    </row>
    <row r="144" spans="167:264">
      <c r="FK144" s="54" t="s">
        <v>1651</v>
      </c>
      <c r="FL144" s="52"/>
      <c r="FM144" s="52"/>
      <c r="FN144" s="52"/>
      <c r="FO144" s="52"/>
      <c r="FP144" s="52"/>
      <c r="FQ144" s="54" t="s">
        <v>2946</v>
      </c>
      <c r="FR144" s="52"/>
      <c r="FS144" s="52"/>
      <c r="FT144" s="52"/>
      <c r="FU144" s="52"/>
      <c r="FV144" s="52"/>
      <c r="FW144" s="51"/>
      <c r="GA144" s="54" t="s">
        <v>1334</v>
      </c>
      <c r="GB144" s="52"/>
      <c r="GC144" s="52"/>
      <c r="GD144" s="52"/>
      <c r="GE144" s="52"/>
      <c r="GF144" s="52"/>
      <c r="GG144" s="54" t="s">
        <v>2875</v>
      </c>
      <c r="GH144" s="52"/>
      <c r="GI144" s="52"/>
      <c r="GJ144" s="52"/>
      <c r="GK144" s="52"/>
      <c r="GL144" s="52"/>
      <c r="GM144" s="51"/>
      <c r="IR144" s="239" t="s">
        <v>2564</v>
      </c>
      <c r="IS144" s="191"/>
      <c r="IT144" s="191"/>
      <c r="IU144" s="191"/>
      <c r="IV144" s="191"/>
      <c r="IW144" s="191"/>
      <c r="IX144" s="190" t="s">
        <v>2556</v>
      </c>
      <c r="IY144" s="191"/>
      <c r="IZ144" s="191"/>
      <c r="JA144" s="191"/>
      <c r="JB144" s="191"/>
      <c r="JC144" s="191"/>
      <c r="JD144" s="193"/>
    </row>
    <row r="145" spans="167:264">
      <c r="FK145" s="54" t="s">
        <v>1677</v>
      </c>
      <c r="FL145" s="52"/>
      <c r="FM145" s="52"/>
      <c r="FN145" s="52"/>
      <c r="FO145" s="52"/>
      <c r="FP145" s="52"/>
      <c r="FQ145" s="54" t="s">
        <v>3016</v>
      </c>
      <c r="FR145" s="52"/>
      <c r="FS145" s="52"/>
      <c r="FT145" s="52"/>
      <c r="FU145" s="52"/>
      <c r="FV145" s="52"/>
      <c r="FW145" s="51"/>
      <c r="GA145" s="54" t="s">
        <v>1360</v>
      </c>
      <c r="GB145" s="52"/>
      <c r="GC145" s="52"/>
      <c r="GD145" s="52"/>
      <c r="GE145" s="52"/>
      <c r="GF145" s="52"/>
      <c r="GG145" s="54" t="s">
        <v>1724</v>
      </c>
      <c r="GH145" s="52"/>
      <c r="GI145" s="52"/>
      <c r="GJ145" s="52"/>
      <c r="GK145" s="52"/>
      <c r="GL145" s="52"/>
      <c r="GM145" s="51"/>
      <c r="IR145" s="239" t="s">
        <v>2584</v>
      </c>
      <c r="IS145" s="191"/>
      <c r="IT145" s="191"/>
      <c r="IU145" s="191"/>
      <c r="IV145" s="191"/>
      <c r="IW145" s="191"/>
      <c r="IX145" s="190" t="s">
        <v>2576</v>
      </c>
      <c r="IY145" s="191"/>
      <c r="IZ145" s="191"/>
      <c r="JA145" s="191"/>
      <c r="JB145" s="191"/>
      <c r="JC145" s="191"/>
      <c r="JD145" s="193"/>
    </row>
    <row r="146" spans="167:264">
      <c r="FK146" s="54" t="s">
        <v>1701</v>
      </c>
      <c r="FL146" s="52"/>
      <c r="FM146" s="52"/>
      <c r="FN146" s="52"/>
      <c r="FO146" s="52"/>
      <c r="FP146" s="52"/>
      <c r="FQ146" s="54" t="s">
        <v>2839</v>
      </c>
      <c r="FR146" s="52"/>
      <c r="FS146" s="52"/>
      <c r="FT146" s="52"/>
      <c r="FU146" s="52"/>
      <c r="FV146" s="52"/>
      <c r="FW146" s="51"/>
      <c r="GA146" s="54" t="s">
        <v>3017</v>
      </c>
      <c r="GB146" s="52"/>
      <c r="GC146" s="52"/>
      <c r="GD146" s="52"/>
      <c r="GE146" s="52"/>
      <c r="GF146" s="52"/>
      <c r="GG146" s="54" t="s">
        <v>3018</v>
      </c>
      <c r="GH146" s="52"/>
      <c r="GI146" s="52"/>
      <c r="GJ146" s="52"/>
      <c r="GK146" s="52"/>
      <c r="GL146" s="52"/>
      <c r="GM146" s="51"/>
      <c r="IR146" s="190"/>
      <c r="IS146" s="191"/>
      <c r="IT146" s="191"/>
      <c r="IU146" s="191"/>
      <c r="IV146" s="191"/>
      <c r="IW146" s="191"/>
      <c r="IX146" s="190"/>
      <c r="IY146" s="191"/>
      <c r="IZ146" s="191"/>
      <c r="JA146" s="191"/>
      <c r="JB146" s="191"/>
      <c r="JC146" s="191"/>
      <c r="JD146" s="193"/>
    </row>
    <row r="147" spans="167:264">
      <c r="FK147" s="54" t="s">
        <v>1332</v>
      </c>
      <c r="FL147" s="52"/>
      <c r="FM147" s="52"/>
      <c r="FN147" s="52"/>
      <c r="FO147" s="52"/>
      <c r="FP147" s="52"/>
      <c r="FQ147" s="54" t="s">
        <v>1724</v>
      </c>
      <c r="FR147" s="52"/>
      <c r="FS147" s="52"/>
      <c r="FT147" s="52"/>
      <c r="FU147" s="52"/>
      <c r="FV147" s="52"/>
      <c r="FW147" s="51"/>
      <c r="GA147" s="54" t="s">
        <v>3019</v>
      </c>
      <c r="GB147" s="52"/>
      <c r="GC147" s="52"/>
      <c r="GD147" s="52"/>
      <c r="GE147" s="52"/>
      <c r="GF147" s="52"/>
      <c r="GG147" s="54" t="s">
        <v>3020</v>
      </c>
      <c r="GH147" s="52"/>
      <c r="GI147" s="52"/>
      <c r="GJ147" s="52"/>
      <c r="GK147" s="52"/>
      <c r="GL147" s="52"/>
      <c r="GM147" s="51"/>
      <c r="IR147" s="208"/>
      <c r="IS147" s="209"/>
      <c r="IT147" s="209"/>
      <c r="IU147" s="209"/>
      <c r="IV147" s="209"/>
      <c r="IW147" s="209"/>
      <c r="IX147" s="208"/>
      <c r="IY147" s="209"/>
      <c r="IZ147" s="209"/>
      <c r="JA147" s="209"/>
      <c r="JB147" s="209"/>
      <c r="JC147" s="209"/>
      <c r="JD147" s="210"/>
    </row>
    <row r="148" spans="167:264">
      <c r="FK148" s="54" t="s">
        <v>1745</v>
      </c>
      <c r="FL148" s="52"/>
      <c r="FM148" s="52"/>
      <c r="FN148" s="52"/>
      <c r="FO148" s="52"/>
      <c r="FP148" s="52"/>
      <c r="FQ148" s="54" t="s">
        <v>2969</v>
      </c>
      <c r="FR148" s="52"/>
      <c r="FS148" s="52"/>
      <c r="FT148" s="52"/>
      <c r="FU148" s="52"/>
      <c r="FV148" s="52"/>
      <c r="FW148" s="51"/>
      <c r="GA148" s="54"/>
      <c r="GB148" s="52"/>
      <c r="GC148" s="52"/>
      <c r="GD148" s="52"/>
      <c r="GE148" s="52"/>
      <c r="GF148" s="52"/>
      <c r="GG148" s="54"/>
      <c r="GH148" s="52"/>
      <c r="GI148" s="52"/>
      <c r="GJ148" s="52"/>
      <c r="GK148" s="52"/>
      <c r="GL148" s="52"/>
      <c r="GM148" s="51"/>
      <c r="IR148" s="187"/>
      <c r="IS148" s="188"/>
      <c r="IT148" s="188"/>
      <c r="IU148" s="188"/>
      <c r="IV148" s="188"/>
      <c r="IW148" s="188"/>
      <c r="IX148" s="187"/>
      <c r="IY148" s="188"/>
      <c r="IZ148" s="188"/>
      <c r="JA148" s="188"/>
      <c r="JB148" s="188"/>
      <c r="JC148" s="188"/>
      <c r="JD148" s="189"/>
    </row>
    <row r="149" spans="167:264">
      <c r="FK149" s="54" t="s">
        <v>1766</v>
      </c>
      <c r="FL149" s="52"/>
      <c r="FM149" s="52"/>
      <c r="FN149" s="52"/>
      <c r="FO149" s="52"/>
      <c r="FP149" s="52"/>
      <c r="FQ149" s="54" t="s">
        <v>2856</v>
      </c>
      <c r="FR149" s="52"/>
      <c r="FS149" s="52"/>
      <c r="FT149" s="52"/>
      <c r="FU149" s="52"/>
      <c r="FV149" s="52"/>
      <c r="FW149" s="51"/>
      <c r="GA149" s="50"/>
      <c r="GB149" s="49"/>
      <c r="GC149" s="49"/>
      <c r="GD149" s="49"/>
      <c r="GE149" s="49"/>
      <c r="GF149" s="49"/>
      <c r="GG149" s="50"/>
      <c r="GH149" s="49"/>
      <c r="GI149" s="49"/>
      <c r="GJ149" s="49"/>
      <c r="GK149" s="49"/>
      <c r="GL149" s="49"/>
      <c r="GM149" s="48"/>
      <c r="IR149" s="187"/>
      <c r="IS149" s="188"/>
      <c r="IT149" s="188"/>
      <c r="IU149" s="188"/>
      <c r="IV149" s="188"/>
      <c r="IW149" s="188"/>
      <c r="IX149" s="187"/>
      <c r="IY149" s="188"/>
      <c r="IZ149" s="188"/>
      <c r="JA149" s="188"/>
      <c r="JB149" s="188"/>
      <c r="JC149" s="188"/>
      <c r="JD149" s="189"/>
    </row>
    <row r="150" spans="167:264">
      <c r="FK150" s="54" t="s">
        <v>1329</v>
      </c>
      <c r="FL150" s="52"/>
      <c r="FM150" s="52"/>
      <c r="FN150" s="52"/>
      <c r="FO150" s="52"/>
      <c r="FP150" s="52"/>
      <c r="FQ150" s="54" t="s">
        <v>2847</v>
      </c>
      <c r="FR150" s="52"/>
      <c r="FS150" s="52"/>
      <c r="FT150" s="52"/>
      <c r="FU150" s="52"/>
      <c r="FV150" s="52"/>
      <c r="FW150" s="51"/>
      <c r="IR150" s="208"/>
      <c r="IS150" s="209"/>
      <c r="IT150" s="209"/>
      <c r="IU150" s="209"/>
      <c r="IV150" s="209"/>
      <c r="IW150" s="209"/>
      <c r="IX150" s="208"/>
      <c r="IY150" s="209"/>
      <c r="IZ150" s="209"/>
      <c r="JA150" s="209"/>
      <c r="JB150" s="209"/>
      <c r="JC150" s="209"/>
      <c r="JD150" s="210"/>
    </row>
    <row r="151" spans="167:264">
      <c r="FK151" s="54" t="s">
        <v>1328</v>
      </c>
      <c r="FL151" s="52"/>
      <c r="FM151" s="52"/>
      <c r="FN151" s="52"/>
      <c r="FO151" s="52"/>
      <c r="FP151" s="52"/>
      <c r="FQ151" s="54" t="s">
        <v>2834</v>
      </c>
      <c r="FR151" s="52"/>
      <c r="FS151" s="52"/>
      <c r="FT151" s="52"/>
      <c r="FU151" s="52"/>
      <c r="FV151" s="52"/>
      <c r="FW151" s="51"/>
      <c r="GA151" t="s">
        <v>3021</v>
      </c>
    </row>
    <row r="152" spans="167:264" ht="17.25">
      <c r="FK152" s="53" t="s">
        <v>2996</v>
      </c>
      <c r="FL152" s="52"/>
      <c r="FM152" s="52"/>
      <c r="FN152" s="52"/>
      <c r="FO152" s="52"/>
      <c r="FP152" s="52"/>
      <c r="FQ152" s="54" t="s">
        <v>2892</v>
      </c>
      <c r="FR152" s="55"/>
      <c r="FS152" s="55"/>
      <c r="FT152" s="55"/>
      <c r="FU152" s="55"/>
      <c r="FV152" s="55"/>
      <c r="FW152" s="205"/>
      <c r="GA152" s="150" t="s">
        <v>1573</v>
      </c>
      <c r="GB152" s="63"/>
      <c r="GC152" s="63"/>
      <c r="GD152" s="63"/>
      <c r="GE152" s="63"/>
      <c r="GF152" s="63"/>
      <c r="GG152" s="64" t="s">
        <v>3022</v>
      </c>
      <c r="GH152" s="63"/>
      <c r="GI152" s="63"/>
      <c r="GJ152" s="63"/>
      <c r="GK152" s="63"/>
      <c r="GL152" s="63"/>
      <c r="GM152" s="62"/>
    </row>
    <row r="153" spans="167:264">
      <c r="FK153" s="271"/>
      <c r="FL153" s="272"/>
      <c r="FM153" s="272"/>
      <c r="FN153" s="272"/>
      <c r="FO153" s="272"/>
      <c r="FP153" s="272"/>
      <c r="FQ153" s="271"/>
      <c r="FR153" s="272"/>
      <c r="FS153" s="272"/>
      <c r="FT153" s="272"/>
      <c r="FU153" s="272"/>
      <c r="FV153" s="272"/>
      <c r="FW153" s="273"/>
      <c r="GA153" s="61" t="s">
        <v>1424</v>
      </c>
      <c r="GB153" s="59"/>
      <c r="GC153" s="59"/>
      <c r="GD153" s="59"/>
      <c r="GE153" s="59"/>
      <c r="GF153" s="59"/>
      <c r="GG153" s="61" t="s">
        <v>2344</v>
      </c>
      <c r="GH153" s="59"/>
      <c r="GI153" s="59"/>
      <c r="GJ153" s="59"/>
      <c r="GK153" s="59"/>
      <c r="GL153" s="59"/>
      <c r="GM153" s="58"/>
    </row>
    <row r="154" spans="167:264">
      <c r="GA154" s="61" t="s">
        <v>1423</v>
      </c>
      <c r="GB154" s="59"/>
      <c r="GC154" s="59"/>
      <c r="GD154" s="59"/>
      <c r="GE154" s="59"/>
      <c r="GF154" s="59"/>
      <c r="GG154" s="61" t="s">
        <v>1422</v>
      </c>
      <c r="GH154" s="59"/>
      <c r="GI154" s="59"/>
      <c r="GJ154" s="59"/>
      <c r="GK154" s="59"/>
      <c r="GL154" s="59"/>
      <c r="GM154" s="58"/>
    </row>
    <row r="155" spans="167:264">
      <c r="GA155" s="61" t="s">
        <v>1419</v>
      </c>
      <c r="GB155" s="59"/>
      <c r="GC155" s="59"/>
      <c r="GD155" s="59"/>
      <c r="GE155" s="59"/>
      <c r="GF155" s="59"/>
      <c r="GG155" s="61" t="s">
        <v>2375</v>
      </c>
      <c r="GH155" s="59"/>
      <c r="GI155" s="59"/>
      <c r="GJ155" s="59"/>
      <c r="GK155" s="59"/>
      <c r="GL155" s="59"/>
      <c r="GM155" s="58"/>
    </row>
    <row r="156" spans="167:264">
      <c r="FK156" s="68" t="s">
        <v>1554</v>
      </c>
      <c r="FL156" s="68"/>
      <c r="FM156" s="68"/>
      <c r="FN156" s="68"/>
      <c r="FO156" s="68"/>
      <c r="FP156" s="68"/>
      <c r="FQ156" s="68"/>
      <c r="FR156" s="68"/>
      <c r="FS156" s="68"/>
      <c r="FT156" s="68"/>
      <c r="FU156" s="68"/>
      <c r="FV156" s="68"/>
      <c r="FW156" s="68"/>
      <c r="GA156" s="61" t="s">
        <v>1346</v>
      </c>
      <c r="GB156" s="59"/>
      <c r="GC156" s="59"/>
      <c r="GD156" s="59"/>
      <c r="GE156" s="59"/>
      <c r="GF156" s="59"/>
      <c r="GG156" s="61" t="s">
        <v>2884</v>
      </c>
      <c r="GH156" s="59"/>
      <c r="GI156" s="59"/>
      <c r="GJ156" s="59"/>
      <c r="GK156" s="59"/>
      <c r="GL156" s="59"/>
      <c r="GM156" s="58"/>
    </row>
    <row r="157" spans="167:264" ht="17.25">
      <c r="FK157" s="147" t="s">
        <v>3006</v>
      </c>
      <c r="FL157" s="148"/>
      <c r="FM157" s="148"/>
      <c r="FN157" s="148"/>
      <c r="FO157" s="148"/>
      <c r="FP157" s="148"/>
      <c r="FQ157" s="147" t="s">
        <v>3023</v>
      </c>
      <c r="FR157" s="148"/>
      <c r="FS157" s="148"/>
      <c r="FT157" s="148"/>
      <c r="FU157" s="148"/>
      <c r="FV157" s="148"/>
      <c r="FW157" s="149"/>
      <c r="GA157" s="61" t="s">
        <v>1342</v>
      </c>
      <c r="GB157" s="59"/>
      <c r="GC157" s="59"/>
      <c r="GD157" s="59"/>
      <c r="GE157" s="59"/>
      <c r="GF157" s="59"/>
      <c r="GG157" s="61" t="s">
        <v>3002</v>
      </c>
      <c r="GH157" s="59"/>
      <c r="GI157" s="59"/>
      <c r="GJ157" s="59"/>
      <c r="GK157" s="59"/>
      <c r="GL157" s="59"/>
      <c r="GM157" s="58"/>
    </row>
    <row r="158" spans="167:264">
      <c r="FK158" s="243" t="s">
        <v>1585</v>
      </c>
      <c r="FL158" s="244"/>
      <c r="FM158" s="244"/>
      <c r="FN158" s="244"/>
      <c r="FO158" s="244"/>
      <c r="FP158" s="244"/>
      <c r="FQ158" s="243" t="s">
        <v>2911</v>
      </c>
      <c r="FR158" s="244"/>
      <c r="FS158" s="244"/>
      <c r="FT158" s="244"/>
      <c r="FU158" s="244"/>
      <c r="FV158" s="244"/>
      <c r="FW158" s="245"/>
      <c r="GA158" s="54" t="s">
        <v>1609</v>
      </c>
      <c r="GB158" s="52"/>
      <c r="GC158" s="52"/>
      <c r="GD158" s="52"/>
      <c r="GE158" s="52"/>
      <c r="GF158" s="52"/>
      <c r="GG158" s="54" t="s">
        <v>3024</v>
      </c>
      <c r="GH158" s="52"/>
      <c r="GI158" s="52"/>
      <c r="GJ158" s="52"/>
      <c r="GK158" s="52"/>
      <c r="GL158" s="52"/>
      <c r="GM158" s="51"/>
    </row>
    <row r="159" spans="167:264">
      <c r="FK159" s="243" t="s">
        <v>1346</v>
      </c>
      <c r="FL159" s="244"/>
      <c r="FM159" s="244"/>
      <c r="FN159" s="244"/>
      <c r="FO159" s="244"/>
      <c r="FP159" s="244"/>
      <c r="FQ159" s="243" t="s">
        <v>1345</v>
      </c>
      <c r="FR159" s="244"/>
      <c r="FS159" s="244"/>
      <c r="FT159" s="244"/>
      <c r="FU159" s="244"/>
      <c r="FV159" s="244"/>
      <c r="FW159" s="245"/>
      <c r="GA159" s="181" t="s">
        <v>1421</v>
      </c>
      <c r="GB159" s="182"/>
      <c r="GC159" s="182"/>
      <c r="GD159" s="182"/>
      <c r="GE159" s="182"/>
      <c r="GF159" s="182"/>
      <c r="GG159" s="181" t="s">
        <v>2934</v>
      </c>
      <c r="GH159" s="182"/>
      <c r="GI159" s="182"/>
      <c r="GJ159" s="182"/>
      <c r="GK159" s="182"/>
      <c r="GL159" s="182"/>
      <c r="GM159" s="183"/>
    </row>
    <row r="160" spans="167:264">
      <c r="FK160" s="243" t="s">
        <v>1591</v>
      </c>
      <c r="FL160" s="244"/>
      <c r="FM160" s="244"/>
      <c r="FN160" s="244"/>
      <c r="FO160" s="244"/>
      <c r="FP160" s="244"/>
      <c r="FQ160" s="243" t="s">
        <v>2854</v>
      </c>
      <c r="FR160" s="244"/>
      <c r="FS160" s="244"/>
      <c r="FT160" s="244"/>
      <c r="FU160" s="244"/>
      <c r="FV160" s="244"/>
      <c r="FW160" s="245"/>
      <c r="GA160" s="181" t="s">
        <v>1909</v>
      </c>
      <c r="GB160" s="182"/>
      <c r="GC160" s="182"/>
      <c r="GD160" s="182"/>
      <c r="GE160" s="182"/>
      <c r="GF160" s="182"/>
      <c r="GG160" s="181" t="s">
        <v>3025</v>
      </c>
      <c r="GH160" s="182"/>
      <c r="GI160" s="182"/>
      <c r="GJ160" s="182"/>
      <c r="GK160" s="182"/>
      <c r="GL160" s="182"/>
      <c r="GM160" s="183"/>
    </row>
    <row r="161" spans="167:195">
      <c r="FK161" s="243" t="s">
        <v>1421</v>
      </c>
      <c r="FL161" s="244"/>
      <c r="FM161" s="244"/>
      <c r="FN161" s="244"/>
      <c r="FO161" s="244"/>
      <c r="FP161" s="244"/>
      <c r="FQ161" s="243" t="s">
        <v>3026</v>
      </c>
      <c r="FR161" s="244"/>
      <c r="FS161" s="244"/>
      <c r="FT161" s="244"/>
      <c r="FU161" s="244"/>
      <c r="FV161" s="244"/>
      <c r="FW161" s="245"/>
      <c r="GA161" s="54"/>
      <c r="GB161" s="52"/>
      <c r="GC161" s="52"/>
      <c r="GD161" s="52"/>
      <c r="GE161" s="52"/>
      <c r="GF161" s="52"/>
      <c r="GG161" s="54"/>
      <c r="GH161" s="52"/>
      <c r="GI161" s="52"/>
      <c r="GJ161" s="52"/>
      <c r="GK161" s="52"/>
      <c r="GL161" s="52"/>
      <c r="GM161" s="51"/>
    </row>
    <row r="162" spans="167:195">
      <c r="FK162" s="243" t="s">
        <v>1627</v>
      </c>
      <c r="FL162" s="244"/>
      <c r="FM162" s="244"/>
      <c r="FN162" s="244"/>
      <c r="FO162" s="244"/>
      <c r="FP162" s="244"/>
      <c r="FQ162" s="243" t="s">
        <v>2941</v>
      </c>
      <c r="FR162" s="244"/>
      <c r="FS162" s="244"/>
      <c r="FT162" s="244"/>
      <c r="FU162" s="244"/>
      <c r="FV162" s="244"/>
      <c r="FW162" s="245"/>
      <c r="GA162" s="54"/>
      <c r="GB162" s="52"/>
      <c r="GC162" s="52"/>
      <c r="GD162" s="52"/>
      <c r="GE162" s="52"/>
      <c r="GF162" s="52"/>
      <c r="GG162" s="54"/>
      <c r="GH162" s="52"/>
      <c r="GI162" s="52"/>
      <c r="GJ162" s="52"/>
      <c r="GK162" s="52"/>
      <c r="GL162" s="52"/>
      <c r="GM162" s="51"/>
    </row>
    <row r="163" spans="167:195">
      <c r="FK163" s="243" t="s">
        <v>1651</v>
      </c>
      <c r="FL163" s="244"/>
      <c r="FM163" s="244"/>
      <c r="FN163" s="244"/>
      <c r="FO163" s="244"/>
      <c r="FP163" s="244"/>
      <c r="FQ163" s="243" t="s">
        <v>1337</v>
      </c>
      <c r="FR163" s="244"/>
      <c r="FS163" s="244"/>
      <c r="FT163" s="244"/>
      <c r="FU163" s="244"/>
      <c r="FV163" s="244"/>
      <c r="FW163" s="245"/>
      <c r="GA163" s="54"/>
      <c r="GB163" s="52"/>
      <c r="GC163" s="52"/>
      <c r="GD163" s="52"/>
      <c r="GE163" s="52"/>
      <c r="GF163" s="52"/>
      <c r="GG163" s="54"/>
      <c r="GH163" s="52"/>
      <c r="GI163" s="52"/>
      <c r="GJ163" s="52"/>
      <c r="GK163" s="52"/>
      <c r="GL163" s="52"/>
      <c r="GM163" s="51"/>
    </row>
    <row r="164" spans="167:195">
      <c r="FK164" s="243" t="s">
        <v>1677</v>
      </c>
      <c r="FL164" s="244"/>
      <c r="FM164" s="244"/>
      <c r="FN164" s="244"/>
      <c r="FO164" s="244"/>
      <c r="FP164" s="244"/>
      <c r="FQ164" s="243" t="s">
        <v>2511</v>
      </c>
      <c r="FR164" s="244"/>
      <c r="FS164" s="244"/>
      <c r="FT164" s="244"/>
      <c r="FU164" s="244"/>
      <c r="FV164" s="244"/>
      <c r="FW164" s="245"/>
      <c r="GA164" s="54"/>
      <c r="GB164" s="52"/>
      <c r="GC164" s="52"/>
      <c r="GD164" s="52"/>
      <c r="GE164" s="52"/>
      <c r="GF164" s="52"/>
      <c r="GG164" s="54"/>
      <c r="GH164" s="52"/>
      <c r="GI164" s="52"/>
      <c r="GJ164" s="52"/>
      <c r="GK164" s="52"/>
      <c r="GL164" s="52"/>
      <c r="GM164" s="51"/>
    </row>
    <row r="165" spans="167:195">
      <c r="FK165" s="243" t="s">
        <v>1701</v>
      </c>
      <c r="FL165" s="244"/>
      <c r="FM165" s="244"/>
      <c r="FN165" s="244"/>
      <c r="FO165" s="244"/>
      <c r="FP165" s="244"/>
      <c r="FQ165" s="243" t="s">
        <v>2960</v>
      </c>
      <c r="FR165" s="244"/>
      <c r="FS165" s="244"/>
      <c r="FT165" s="244"/>
      <c r="FU165" s="244"/>
      <c r="FV165" s="244"/>
      <c r="FW165" s="245"/>
      <c r="GA165" s="54"/>
      <c r="GB165" s="52"/>
      <c r="GC165" s="52"/>
      <c r="GD165" s="52"/>
      <c r="GE165" s="52"/>
      <c r="GF165" s="52"/>
      <c r="GG165" s="54"/>
      <c r="GH165" s="52"/>
      <c r="GI165" s="52"/>
      <c r="GJ165" s="52"/>
      <c r="GK165" s="52"/>
      <c r="GL165" s="52"/>
      <c r="GM165" s="51"/>
    </row>
    <row r="166" spans="167:195">
      <c r="FK166" s="243" t="s">
        <v>1332</v>
      </c>
      <c r="FL166" s="244"/>
      <c r="FM166" s="244"/>
      <c r="FN166" s="244"/>
      <c r="FO166" s="244"/>
      <c r="FP166" s="244"/>
      <c r="FQ166" s="243" t="s">
        <v>3027</v>
      </c>
      <c r="FR166" s="244"/>
      <c r="FS166" s="244"/>
      <c r="FT166" s="244"/>
      <c r="FU166" s="244"/>
      <c r="FV166" s="244"/>
      <c r="FW166" s="245"/>
      <c r="GA166" s="54"/>
      <c r="GB166" s="52"/>
      <c r="GC166" s="52"/>
      <c r="GD166" s="52"/>
      <c r="GE166" s="52"/>
      <c r="GF166" s="52"/>
      <c r="GG166" s="54"/>
      <c r="GH166" s="52"/>
      <c r="GI166" s="52"/>
      <c r="GJ166" s="52"/>
      <c r="GK166" s="52"/>
      <c r="GL166" s="52"/>
      <c r="GM166" s="51"/>
    </row>
    <row r="167" spans="167:195">
      <c r="FK167" s="243" t="s">
        <v>1745</v>
      </c>
      <c r="FL167" s="244"/>
      <c r="FM167" s="244"/>
      <c r="FN167" s="244"/>
      <c r="FO167" s="244"/>
      <c r="FP167" s="244"/>
      <c r="FQ167" s="243" t="s">
        <v>3028</v>
      </c>
      <c r="FR167" s="244"/>
      <c r="FS167" s="244"/>
      <c r="FT167" s="244"/>
      <c r="FU167" s="244"/>
      <c r="FV167" s="244"/>
      <c r="FW167" s="245"/>
      <c r="GA167" s="54"/>
      <c r="GB167" s="52"/>
      <c r="GC167" s="52"/>
      <c r="GD167" s="52"/>
      <c r="GE167" s="52"/>
      <c r="GF167" s="52"/>
      <c r="GG167" s="54"/>
      <c r="GH167" s="52"/>
      <c r="GI167" s="52"/>
      <c r="GJ167" s="52"/>
      <c r="GK167" s="52"/>
      <c r="GL167" s="52"/>
      <c r="GM167" s="51"/>
    </row>
    <row r="168" spans="167:195">
      <c r="FK168" s="243" t="s">
        <v>1766</v>
      </c>
      <c r="FL168" s="244"/>
      <c r="FM168" s="244"/>
      <c r="FN168" s="244"/>
      <c r="FO168" s="244"/>
      <c r="FP168" s="244"/>
      <c r="FQ168" s="243" t="s">
        <v>3029</v>
      </c>
      <c r="FR168" s="244"/>
      <c r="FS168" s="244"/>
      <c r="FT168" s="244"/>
      <c r="FU168" s="244"/>
      <c r="FV168" s="244"/>
      <c r="FW168" s="245"/>
      <c r="GA168" s="54"/>
      <c r="GB168" s="52"/>
      <c r="GC168" s="52"/>
      <c r="GD168" s="52"/>
      <c r="GE168" s="52"/>
      <c r="GF168" s="52"/>
      <c r="GG168" s="54"/>
      <c r="GH168" s="52"/>
      <c r="GI168" s="52"/>
      <c r="GJ168" s="52"/>
      <c r="GK168" s="52"/>
      <c r="GL168" s="52"/>
      <c r="GM168" s="51"/>
    </row>
    <row r="169" spans="167:195">
      <c r="FK169" s="243" t="s">
        <v>1329</v>
      </c>
      <c r="FL169" s="244"/>
      <c r="FM169" s="244"/>
      <c r="FN169" s="244"/>
      <c r="FO169" s="244"/>
      <c r="FP169" s="244"/>
      <c r="FQ169" s="243" t="s">
        <v>2864</v>
      </c>
      <c r="FR169" s="244"/>
      <c r="FS169" s="244"/>
      <c r="FT169" s="244"/>
      <c r="FU169" s="244"/>
      <c r="FV169" s="244"/>
      <c r="FW169" s="245"/>
      <c r="GA169" s="54"/>
      <c r="GB169" s="52"/>
      <c r="GC169" s="52"/>
      <c r="GD169" s="52"/>
      <c r="GE169" s="52"/>
      <c r="GF169" s="52"/>
      <c r="GG169" s="54"/>
      <c r="GH169" s="52"/>
      <c r="GI169" s="52"/>
      <c r="GJ169" s="52"/>
      <c r="GK169" s="52"/>
      <c r="GL169" s="52"/>
      <c r="GM169" s="51"/>
    </row>
    <row r="170" spans="167:195">
      <c r="FK170" s="243" t="s">
        <v>1328</v>
      </c>
      <c r="FL170" s="244"/>
      <c r="FM170" s="244"/>
      <c r="FN170" s="244"/>
      <c r="FO170" s="244"/>
      <c r="FP170" s="244"/>
      <c r="FQ170" s="243" t="s">
        <v>2870</v>
      </c>
      <c r="FR170" s="244"/>
      <c r="FS170" s="244"/>
      <c r="FT170" s="244"/>
      <c r="FU170" s="244"/>
      <c r="FV170" s="244"/>
      <c r="FW170" s="245"/>
      <c r="GA170" s="54"/>
      <c r="GB170" s="52"/>
      <c r="GC170" s="52"/>
      <c r="GD170" s="52"/>
      <c r="GE170" s="52"/>
      <c r="GF170" s="52"/>
      <c r="GG170" s="54"/>
      <c r="GH170" s="52"/>
      <c r="GI170" s="52"/>
      <c r="GJ170" s="52"/>
      <c r="GK170" s="52"/>
      <c r="GL170" s="52"/>
      <c r="GM170" s="51"/>
    </row>
    <row r="171" spans="167:195">
      <c r="FK171" s="243" t="s">
        <v>3030</v>
      </c>
      <c r="FL171" s="244"/>
      <c r="FM171" s="244"/>
      <c r="FN171" s="244"/>
      <c r="FO171" s="244"/>
      <c r="FP171" s="244"/>
      <c r="FQ171" s="243" t="s">
        <v>3031</v>
      </c>
      <c r="FR171" s="244"/>
      <c r="FS171" s="244"/>
      <c r="FT171" s="244"/>
      <c r="FU171" s="244"/>
      <c r="FV171" s="244"/>
      <c r="FW171" s="245"/>
      <c r="GA171" s="54"/>
      <c r="GB171" s="52"/>
      <c r="GC171" s="52"/>
      <c r="GD171" s="52"/>
      <c r="GE171" s="52"/>
      <c r="GF171" s="52"/>
      <c r="GG171" s="54"/>
      <c r="GH171" s="52"/>
      <c r="GI171" s="52"/>
      <c r="GJ171" s="52"/>
      <c r="GK171" s="52"/>
      <c r="GL171" s="52"/>
      <c r="GM171" s="51"/>
    </row>
    <row r="172" spans="167:195">
      <c r="FK172" s="243" t="s">
        <v>3032</v>
      </c>
      <c r="FL172" s="244"/>
      <c r="FM172" s="244"/>
      <c r="FN172" s="244"/>
      <c r="FO172" s="244"/>
      <c r="FP172" s="244"/>
      <c r="FQ172" s="243" t="s">
        <v>3033</v>
      </c>
      <c r="FR172" s="244"/>
      <c r="FS172" s="244"/>
      <c r="FT172" s="244"/>
      <c r="FU172" s="244"/>
      <c r="FV172" s="244"/>
      <c r="FW172" s="245"/>
      <c r="GA172" s="54"/>
      <c r="GB172" s="52"/>
      <c r="GC172" s="52"/>
      <c r="GD172" s="52"/>
      <c r="GE172" s="52"/>
      <c r="GF172" s="52"/>
      <c r="GG172" s="54"/>
      <c r="GH172" s="52"/>
      <c r="GI172" s="52"/>
      <c r="GJ172" s="52"/>
      <c r="GK172" s="52"/>
      <c r="GL172" s="52"/>
      <c r="GM172" s="51"/>
    </row>
    <row r="173" spans="167:195">
      <c r="FK173" s="243" t="s">
        <v>3034</v>
      </c>
      <c r="FL173" s="68"/>
      <c r="FM173" s="68"/>
      <c r="FN173" s="68"/>
      <c r="FO173" s="68"/>
      <c r="FP173" s="68"/>
      <c r="FQ173" s="243" t="s">
        <v>3035</v>
      </c>
      <c r="FR173" s="244"/>
      <c r="FS173" s="244"/>
      <c r="FT173" s="244"/>
      <c r="FU173" s="244"/>
      <c r="FV173" s="244"/>
      <c r="FW173" s="245"/>
      <c r="GA173" s="50"/>
      <c r="GB173" s="49"/>
      <c r="GC173" s="49"/>
      <c r="GD173" s="49"/>
      <c r="GE173" s="49"/>
      <c r="GF173" s="49"/>
      <c r="GG173" s="50"/>
      <c r="GH173" s="49"/>
      <c r="GI173" s="49"/>
      <c r="GJ173" s="49"/>
      <c r="GK173" s="49"/>
      <c r="GL173" s="49"/>
      <c r="GM173" s="48"/>
    </row>
    <row r="174" spans="167:195">
      <c r="FK174" s="177" t="s">
        <v>3036</v>
      </c>
      <c r="FL174" s="68"/>
      <c r="FM174" s="68"/>
      <c r="FN174" s="68"/>
      <c r="FO174" s="68"/>
      <c r="FP174" s="68"/>
      <c r="FQ174" s="243" t="s">
        <v>3037</v>
      </c>
      <c r="FR174" s="244"/>
      <c r="FS174" s="244"/>
      <c r="FT174" s="244"/>
      <c r="FU174" s="244"/>
      <c r="FV174" s="244"/>
      <c r="FW174" s="245"/>
    </row>
    <row r="175" spans="167:195">
      <c r="FK175" s="243" t="s">
        <v>3038</v>
      </c>
      <c r="FL175" s="244"/>
      <c r="FM175" s="244"/>
      <c r="FN175" s="244"/>
      <c r="FO175" s="244"/>
      <c r="FP175" s="244"/>
      <c r="FQ175" s="243" t="s">
        <v>3039</v>
      </c>
      <c r="FR175" s="244"/>
      <c r="FS175" s="244"/>
      <c r="FT175" s="244"/>
      <c r="FU175" s="244"/>
      <c r="FV175" s="244"/>
      <c r="FW175" s="245"/>
    </row>
    <row r="176" spans="167:195">
      <c r="FK176" s="243" t="s">
        <v>3040</v>
      </c>
      <c r="FL176" s="68"/>
      <c r="FM176" s="68"/>
      <c r="FN176" s="68"/>
      <c r="FO176" s="68"/>
      <c r="FP176" s="68"/>
      <c r="FQ176" s="243" t="s">
        <v>3041</v>
      </c>
      <c r="FR176" s="68"/>
      <c r="FS176" s="68"/>
      <c r="FT176" s="68"/>
      <c r="FU176" s="68"/>
      <c r="FV176" s="68"/>
      <c r="FW176" s="245"/>
    </row>
    <row r="177" spans="167:179">
      <c r="FK177" s="177" t="s">
        <v>3042</v>
      </c>
      <c r="FL177" s="68"/>
      <c r="FM177" s="68"/>
      <c r="FN177" s="68"/>
      <c r="FO177" s="68"/>
      <c r="FP177" s="68"/>
      <c r="FQ177" s="243" t="s">
        <v>3043</v>
      </c>
      <c r="FR177" s="68"/>
      <c r="FS177" s="68"/>
      <c r="FT177" s="68"/>
      <c r="FU177" s="68"/>
      <c r="FV177" s="68"/>
      <c r="FW177" s="245"/>
    </row>
    <row r="178" spans="167:179">
      <c r="FK178" s="243" t="s">
        <v>3044</v>
      </c>
      <c r="FL178" s="244"/>
      <c r="FM178" s="244"/>
      <c r="FN178" s="244"/>
      <c r="FO178" s="244"/>
      <c r="FP178" s="244"/>
      <c r="FQ178" s="243" t="s">
        <v>3045</v>
      </c>
      <c r="FR178" s="244"/>
      <c r="FS178" s="244"/>
      <c r="FT178" s="244"/>
      <c r="FU178" s="244"/>
      <c r="FV178" s="244"/>
      <c r="FW178" s="245"/>
    </row>
    <row r="179" spans="167:179">
      <c r="FK179" s="243" t="s">
        <v>3046</v>
      </c>
      <c r="FL179" s="244"/>
      <c r="FM179" s="244"/>
      <c r="FN179" s="244"/>
      <c r="FO179" s="244"/>
      <c r="FP179" s="244"/>
      <c r="FQ179" s="243" t="s">
        <v>3047</v>
      </c>
      <c r="FR179" s="244"/>
      <c r="FS179" s="244"/>
      <c r="FT179" s="244"/>
      <c r="FU179" s="244"/>
      <c r="FV179" s="244"/>
      <c r="FW179" s="245"/>
    </row>
    <row r="180" spans="167:179">
      <c r="FK180" s="243" t="s">
        <v>3048</v>
      </c>
      <c r="FL180" s="244"/>
      <c r="FM180" s="244"/>
      <c r="FN180" s="244"/>
      <c r="FO180" s="244"/>
      <c r="FP180" s="244"/>
      <c r="FQ180" s="243" t="s">
        <v>3049</v>
      </c>
      <c r="FR180" s="244"/>
      <c r="FS180" s="244"/>
      <c r="FT180" s="244"/>
      <c r="FU180" s="244"/>
      <c r="FV180" s="244"/>
      <c r="FW180" s="245"/>
    </row>
    <row r="181" spans="167:179">
      <c r="FK181" s="243" t="s">
        <v>3050</v>
      </c>
      <c r="FL181" s="244"/>
      <c r="FM181" s="244"/>
      <c r="FN181" s="244"/>
      <c r="FO181" s="244"/>
      <c r="FP181" s="244"/>
      <c r="FQ181" s="243" t="s">
        <v>3051</v>
      </c>
      <c r="FR181" s="244"/>
      <c r="FS181" s="244"/>
      <c r="FT181" s="244"/>
      <c r="FU181" s="244"/>
      <c r="FV181" s="244"/>
      <c r="FW181" s="245"/>
    </row>
    <row r="182" spans="167:179">
      <c r="FK182" s="240"/>
      <c r="FL182" s="241"/>
      <c r="FM182" s="241"/>
      <c r="FN182" s="241"/>
      <c r="FO182" s="241"/>
      <c r="FP182" s="241"/>
      <c r="FQ182" s="240"/>
      <c r="FR182" s="241"/>
      <c r="FS182" s="241"/>
      <c r="FT182" s="241"/>
      <c r="FU182" s="241"/>
      <c r="FV182" s="241"/>
      <c r="FW182" s="242"/>
    </row>
  </sheetData>
  <phoneticPr fontId="2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3"/>
  <sheetViews>
    <sheetView topLeftCell="A31" zoomScaleNormal="100" workbookViewId="0">
      <selection activeCell="F59" sqref="F59"/>
    </sheetView>
  </sheetViews>
  <sheetFormatPr defaultRowHeight="14.25"/>
  <cols>
    <col min="1" max="1" width="14.875" customWidth="1"/>
    <col min="2" max="2" width="18.25" customWidth="1"/>
    <col min="4" max="4" width="11.75" bestFit="1" customWidth="1"/>
    <col min="5" max="5" width="14.375" bestFit="1" customWidth="1"/>
  </cols>
  <sheetData>
    <row r="2" spans="1:11">
      <c r="A2" t="s">
        <v>3190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</row>
    <row r="3" spans="1:11">
      <c r="A3" s="1" t="s">
        <v>3176</v>
      </c>
      <c r="B3" t="s">
        <v>3173</v>
      </c>
      <c r="C3" t="s">
        <v>314</v>
      </c>
      <c r="E3">
        <v>0.53700000000000003</v>
      </c>
      <c r="F3">
        <v>0.39400000000000002</v>
      </c>
      <c r="G3">
        <v>0.33900000000000002</v>
      </c>
      <c r="H3">
        <v>0.32600000000000001</v>
      </c>
      <c r="I3">
        <v>0.248</v>
      </c>
      <c r="J3">
        <v>0.27500000000000002</v>
      </c>
      <c r="K3">
        <f>AVERAGE(E3:J3)</f>
        <v>0.35316666666666668</v>
      </c>
    </row>
    <row r="4" spans="1:11">
      <c r="A4" s="1" t="s">
        <v>3177</v>
      </c>
      <c r="B4" t="s">
        <v>3173</v>
      </c>
      <c r="C4" t="s">
        <v>3171</v>
      </c>
      <c r="E4">
        <v>0.53100000000000003</v>
      </c>
      <c r="F4">
        <v>0.40600000000000003</v>
      </c>
      <c r="G4">
        <v>0.38100000000000001</v>
      </c>
      <c r="H4">
        <v>0.38300000000000001</v>
      </c>
      <c r="I4">
        <v>0.34499999999999997</v>
      </c>
      <c r="J4">
        <v>0.32900000000000001</v>
      </c>
      <c r="K4">
        <f t="shared" ref="K4:K8" si="0">AVERAGE(E4:J4)</f>
        <v>0.39583333333333343</v>
      </c>
    </row>
    <row r="5" spans="1:11">
      <c r="A5" s="1" t="s">
        <v>3178</v>
      </c>
      <c r="B5" t="s">
        <v>3173</v>
      </c>
      <c r="C5" t="s">
        <v>3172</v>
      </c>
      <c r="E5">
        <v>0.59099999999999997</v>
      </c>
      <c r="F5">
        <v>0.39400000000000002</v>
      </c>
      <c r="G5">
        <v>0.34799999999999998</v>
      </c>
      <c r="H5">
        <v>0.33300000000000002</v>
      </c>
      <c r="I5">
        <v>0.26</v>
      </c>
      <c r="J5">
        <v>0.247</v>
      </c>
      <c r="K5">
        <f t="shared" si="0"/>
        <v>0.36216666666666669</v>
      </c>
    </row>
    <row r="6" spans="1:11">
      <c r="A6" s="1" t="s">
        <v>3179</v>
      </c>
      <c r="B6" t="s">
        <v>3174</v>
      </c>
      <c r="C6" t="s">
        <v>314</v>
      </c>
      <c r="E6">
        <v>0.66800000000000004</v>
      </c>
      <c r="F6">
        <v>0.34599999999999997</v>
      </c>
      <c r="G6">
        <v>0.27600000000000002</v>
      </c>
      <c r="H6">
        <v>0.247</v>
      </c>
      <c r="I6">
        <v>0.14399999999999999</v>
      </c>
      <c r="J6">
        <v>0.11899999999999999</v>
      </c>
      <c r="K6">
        <f t="shared" si="0"/>
        <v>0.3</v>
      </c>
    </row>
    <row r="7" spans="1:11">
      <c r="A7" s="1" t="s">
        <v>3180</v>
      </c>
      <c r="B7" t="s">
        <v>3174</v>
      </c>
      <c r="C7" t="s">
        <v>3171</v>
      </c>
      <c r="E7">
        <v>0.67</v>
      </c>
      <c r="F7">
        <v>0.375</v>
      </c>
      <c r="G7">
        <v>0.309</v>
      </c>
      <c r="H7">
        <v>0.27100000000000002</v>
      </c>
      <c r="I7">
        <v>0.17399999999999999</v>
      </c>
      <c r="J7">
        <v>0.14299999999999999</v>
      </c>
      <c r="K7">
        <f t="shared" si="0"/>
        <v>0.32366666666666666</v>
      </c>
    </row>
    <row r="8" spans="1:11">
      <c r="A8" s="1" t="s">
        <v>3181</v>
      </c>
      <c r="B8" t="s">
        <v>3174</v>
      </c>
      <c r="C8" t="s">
        <v>3172</v>
      </c>
      <c r="E8">
        <v>0.67800000000000005</v>
      </c>
      <c r="F8">
        <v>0.38</v>
      </c>
      <c r="G8">
        <v>0.308</v>
      </c>
      <c r="H8">
        <v>0.27600000000000002</v>
      </c>
      <c r="I8">
        <v>0.17399999999999999</v>
      </c>
      <c r="J8">
        <v>0.14599999999999999</v>
      </c>
      <c r="K8">
        <f t="shared" si="0"/>
        <v>0.32700000000000001</v>
      </c>
    </row>
    <row r="9" spans="1:11">
      <c r="A9" s="1" t="s">
        <v>3182</v>
      </c>
      <c r="B9" t="s">
        <v>3175</v>
      </c>
      <c r="C9" t="s">
        <v>314</v>
      </c>
      <c r="E9">
        <v>0.60699999999999998</v>
      </c>
      <c r="F9" s="287"/>
      <c r="G9" s="287"/>
      <c r="H9" s="287"/>
      <c r="I9" s="287"/>
      <c r="J9" s="287"/>
    </row>
    <row r="10" spans="1:11">
      <c r="A10" s="1" t="s">
        <v>3183</v>
      </c>
      <c r="B10" t="s">
        <v>3175</v>
      </c>
      <c r="C10" t="s">
        <v>3171</v>
      </c>
      <c r="E10">
        <v>0.60299999999999998</v>
      </c>
      <c r="F10" s="287"/>
      <c r="G10" s="287"/>
      <c r="H10" s="287"/>
      <c r="I10" s="287"/>
      <c r="J10" s="287"/>
    </row>
    <row r="11" spans="1:11">
      <c r="A11" s="1" t="s">
        <v>3184</v>
      </c>
      <c r="B11" t="s">
        <v>3175</v>
      </c>
      <c r="C11" t="s">
        <v>3172</v>
      </c>
      <c r="E11">
        <v>0.61499999999999999</v>
      </c>
      <c r="F11" s="287"/>
      <c r="G11" s="287"/>
      <c r="H11" s="287"/>
      <c r="I11" s="287"/>
      <c r="J11" s="287"/>
    </row>
    <row r="12" spans="1:11">
      <c r="A12" s="1" t="s">
        <v>3185</v>
      </c>
      <c r="B12" t="s">
        <v>3188</v>
      </c>
      <c r="C12" t="s">
        <v>314</v>
      </c>
      <c r="E12" s="289"/>
      <c r="F12" s="288">
        <v>0.28699999999999998</v>
      </c>
      <c r="G12" s="287"/>
      <c r="H12" s="287"/>
      <c r="I12" s="287"/>
      <c r="J12" s="287"/>
    </row>
    <row r="13" spans="1:11">
      <c r="A13" s="1" t="s">
        <v>3186</v>
      </c>
      <c r="B13" t="s">
        <v>3188</v>
      </c>
      <c r="C13" t="s">
        <v>3171</v>
      </c>
      <c r="E13" s="289"/>
      <c r="F13" s="288">
        <v>0.29399999999999998</v>
      </c>
      <c r="G13" s="287"/>
      <c r="H13" s="287"/>
      <c r="I13" s="287"/>
      <c r="J13" s="287"/>
    </row>
    <row r="14" spans="1:11">
      <c r="A14" s="1" t="s">
        <v>3187</v>
      </c>
      <c r="B14" t="s">
        <v>3189</v>
      </c>
      <c r="C14" t="s">
        <v>3172</v>
      </c>
      <c r="E14" s="289"/>
      <c r="F14" s="288">
        <v>0.30499999999999999</v>
      </c>
      <c r="G14" s="287"/>
      <c r="H14" s="287"/>
      <c r="I14" s="287"/>
      <c r="J14" s="287"/>
    </row>
    <row r="17" spans="1:11">
      <c r="A17" t="s">
        <v>3191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</row>
    <row r="18" spans="1:11">
      <c r="A18" s="1" t="s">
        <v>3176</v>
      </c>
      <c r="B18" t="s">
        <v>3173</v>
      </c>
      <c r="C18" t="s">
        <v>314</v>
      </c>
      <c r="E18">
        <v>0.215</v>
      </c>
      <c r="F18">
        <v>0.27500000000000002</v>
      </c>
      <c r="G18">
        <v>0.24099999999999999</v>
      </c>
      <c r="H18">
        <v>0.22800000000000001</v>
      </c>
      <c r="I18">
        <v>0.20799999999999999</v>
      </c>
      <c r="J18">
        <v>0.217</v>
      </c>
      <c r="K18">
        <f t="shared" ref="K18:K23" si="1">AVERAGE(E18:J18)</f>
        <v>0.23066666666666669</v>
      </c>
    </row>
    <row r="19" spans="1:11">
      <c r="A19" s="1" t="s">
        <v>3177</v>
      </c>
      <c r="B19" t="s">
        <v>3173</v>
      </c>
      <c r="C19" t="s">
        <v>3171</v>
      </c>
      <c r="E19">
        <v>0.184</v>
      </c>
      <c r="F19">
        <v>0.27700000000000002</v>
      </c>
      <c r="G19">
        <v>0.26300000000000001</v>
      </c>
      <c r="H19">
        <v>0.25900000000000001</v>
      </c>
      <c r="I19">
        <v>0.25600000000000001</v>
      </c>
      <c r="J19">
        <v>0.251</v>
      </c>
      <c r="K19">
        <f t="shared" si="1"/>
        <v>0.24833333333333329</v>
      </c>
    </row>
    <row r="20" spans="1:11">
      <c r="A20" s="1" t="s">
        <v>3178</v>
      </c>
      <c r="B20" t="s">
        <v>3173</v>
      </c>
      <c r="C20" t="s">
        <v>3172</v>
      </c>
      <c r="E20">
        <v>0.22</v>
      </c>
      <c r="F20">
        <v>0.29499999999999998</v>
      </c>
      <c r="G20">
        <v>0.25900000000000001</v>
      </c>
      <c r="H20">
        <v>0.246</v>
      </c>
      <c r="I20">
        <v>0.22700000000000001</v>
      </c>
      <c r="J20">
        <v>0.22500000000000001</v>
      </c>
      <c r="K20">
        <f t="shared" si="1"/>
        <v>0.24533333333333338</v>
      </c>
    </row>
    <row r="21" spans="1:11">
      <c r="A21" s="1" t="s">
        <v>3179</v>
      </c>
      <c r="B21" t="s">
        <v>3174</v>
      </c>
      <c r="C21" t="s">
        <v>314</v>
      </c>
      <c r="E21">
        <v>0.22</v>
      </c>
      <c r="F21">
        <v>0.29899999999999999</v>
      </c>
      <c r="G21">
        <v>0.248</v>
      </c>
      <c r="H21">
        <v>0.22700000000000001</v>
      </c>
      <c r="I21">
        <v>0.187</v>
      </c>
      <c r="J21">
        <v>0.16900000000000001</v>
      </c>
      <c r="K21">
        <f t="shared" si="1"/>
        <v>0.22500000000000001</v>
      </c>
    </row>
    <row r="22" spans="1:11">
      <c r="A22" s="1" t="s">
        <v>3180</v>
      </c>
      <c r="B22" t="s">
        <v>3174</v>
      </c>
      <c r="C22" t="s">
        <v>3171</v>
      </c>
      <c r="E22">
        <v>0.20599999999999999</v>
      </c>
      <c r="F22">
        <v>0.32900000000000001</v>
      </c>
      <c r="G22">
        <v>0.28000000000000003</v>
      </c>
      <c r="H22">
        <v>0.251</v>
      </c>
      <c r="I22">
        <v>0.20799999999999999</v>
      </c>
      <c r="J22">
        <v>0.189</v>
      </c>
      <c r="K22">
        <f t="shared" si="1"/>
        <v>0.24383333333333335</v>
      </c>
    </row>
    <row r="23" spans="1:11">
      <c r="A23" s="1" t="s">
        <v>3181</v>
      </c>
      <c r="B23" t="s">
        <v>3174</v>
      </c>
      <c r="C23" t="s">
        <v>3172</v>
      </c>
      <c r="E23">
        <v>0.224</v>
      </c>
      <c r="F23">
        <v>0.31900000000000001</v>
      </c>
      <c r="G23">
        <v>0.26700000000000002</v>
      </c>
      <c r="H23">
        <v>0.246</v>
      </c>
      <c r="I23">
        <v>0.20599999999999999</v>
      </c>
      <c r="J23">
        <v>0.19</v>
      </c>
      <c r="K23">
        <f t="shared" si="1"/>
        <v>0.24199999999999999</v>
      </c>
    </row>
    <row r="24" spans="1:11">
      <c r="A24" s="1" t="s">
        <v>3182</v>
      </c>
      <c r="B24" s="289" t="s">
        <v>3175</v>
      </c>
      <c r="C24" s="289" t="s">
        <v>314</v>
      </c>
      <c r="D24" s="289"/>
      <c r="E24" s="289"/>
      <c r="F24" s="289"/>
      <c r="G24" s="289"/>
      <c r="H24" s="289"/>
      <c r="I24" s="289"/>
      <c r="J24" s="289"/>
    </row>
    <row r="25" spans="1:11">
      <c r="A25" s="1" t="s">
        <v>3183</v>
      </c>
      <c r="B25" s="289" t="s">
        <v>3175</v>
      </c>
      <c r="C25" s="289" t="s">
        <v>3171</v>
      </c>
      <c r="D25" s="289"/>
      <c r="E25" s="289"/>
      <c r="F25" s="289"/>
      <c r="G25" s="289"/>
      <c r="H25" s="289"/>
      <c r="I25" s="289"/>
      <c r="J25" s="289"/>
    </row>
    <row r="26" spans="1:11">
      <c r="A26" s="1" t="s">
        <v>3184</v>
      </c>
      <c r="B26" s="289" t="s">
        <v>3175</v>
      </c>
      <c r="C26" s="289" t="s">
        <v>3172</v>
      </c>
      <c r="D26" s="289"/>
      <c r="E26" s="289">
        <v>0.21199999999999999</v>
      </c>
      <c r="F26" s="289"/>
      <c r="G26" s="289"/>
      <c r="H26" s="289"/>
      <c r="I26" s="289"/>
      <c r="J26" s="289"/>
    </row>
    <row r="27" spans="1:11">
      <c r="A27" s="1" t="s">
        <v>3185</v>
      </c>
      <c r="B27" s="289" t="s">
        <v>3188</v>
      </c>
      <c r="C27" s="289" t="s">
        <v>314</v>
      </c>
      <c r="D27" s="289"/>
      <c r="E27" s="289"/>
      <c r="F27" s="289"/>
      <c r="G27" s="289"/>
      <c r="H27" s="289"/>
      <c r="I27" s="289"/>
      <c r="J27" s="289"/>
    </row>
    <row r="28" spans="1:11">
      <c r="A28" s="1" t="s">
        <v>3186</v>
      </c>
      <c r="B28" s="289" t="s">
        <v>3188</v>
      </c>
      <c r="C28" s="289" t="s">
        <v>3171</v>
      </c>
      <c r="D28" s="289"/>
      <c r="E28" s="289"/>
      <c r="F28" s="289"/>
      <c r="G28" s="289"/>
      <c r="H28" s="289"/>
      <c r="I28" s="289"/>
      <c r="J28" s="289"/>
    </row>
    <row r="29" spans="1:11">
      <c r="A29" s="1" t="s">
        <v>3187</v>
      </c>
      <c r="B29" s="289" t="s">
        <v>3189</v>
      </c>
      <c r="C29" s="289" t="s">
        <v>3172</v>
      </c>
      <c r="D29" s="289"/>
      <c r="E29" s="289">
        <v>0.28199999999999997</v>
      </c>
      <c r="F29" s="289"/>
      <c r="G29" s="289"/>
      <c r="H29" s="289"/>
      <c r="I29" s="289"/>
      <c r="J29" s="289"/>
    </row>
    <row r="31" spans="1:11">
      <c r="A31" s="38" t="s">
        <v>3193</v>
      </c>
    </row>
    <row r="32" spans="1:11">
      <c r="A32" t="s">
        <v>3192</v>
      </c>
    </row>
    <row r="33" spans="1:2">
      <c r="A33" t="s">
        <v>3195</v>
      </c>
    </row>
    <row r="36" spans="1:2">
      <c r="A36" t="s">
        <v>3308</v>
      </c>
    </row>
    <row r="37" spans="1:2">
      <c r="A37" s="292" t="s">
        <v>3303</v>
      </c>
      <c r="B37" s="292" t="s">
        <v>3304</v>
      </c>
    </row>
    <row r="38" spans="1:2">
      <c r="A38" s="293">
        <v>15.56</v>
      </c>
      <c r="B38" s="294">
        <v>1</v>
      </c>
    </row>
    <row r="39" spans="1:2">
      <c r="A39" s="293">
        <v>8.77</v>
      </c>
      <c r="B39" s="294">
        <v>1</v>
      </c>
    </row>
    <row r="40" spans="1:2">
      <c r="A40" s="293">
        <v>6.11</v>
      </c>
      <c r="B40" s="294">
        <v>1</v>
      </c>
    </row>
    <row r="41" spans="1:2">
      <c r="A41" s="293">
        <v>5.96</v>
      </c>
      <c r="B41" s="294">
        <v>1</v>
      </c>
    </row>
    <row r="42" spans="1:2">
      <c r="A42" s="293">
        <v>5.89</v>
      </c>
      <c r="B42" s="294">
        <v>1</v>
      </c>
    </row>
    <row r="43" spans="1:2">
      <c r="A43" s="293">
        <v>5.29</v>
      </c>
      <c r="B43" s="294">
        <v>1</v>
      </c>
    </row>
    <row r="44" spans="1:2">
      <c r="A44" s="293">
        <v>5.21</v>
      </c>
      <c r="B44" s="294">
        <v>1</v>
      </c>
    </row>
    <row r="45" spans="1:2">
      <c r="A45" s="293">
        <v>5.07</v>
      </c>
      <c r="B45" s="294">
        <v>1</v>
      </c>
    </row>
    <row r="46" spans="1:2">
      <c r="A46" s="293">
        <v>4.68</v>
      </c>
      <c r="B46" s="294">
        <v>1</v>
      </c>
    </row>
    <row r="47" spans="1:2">
      <c r="A47" s="293">
        <v>4.5599999999999996</v>
      </c>
      <c r="B47" s="294">
        <v>1</v>
      </c>
    </row>
    <row r="48" spans="1:2">
      <c r="A48" s="293">
        <v>4.3600000000000003</v>
      </c>
      <c r="B48" s="294">
        <v>1</v>
      </c>
    </row>
    <row r="49" spans="1:5">
      <c r="A49" s="293">
        <v>4.2</v>
      </c>
      <c r="B49" s="294">
        <v>1</v>
      </c>
    </row>
    <row r="50" spans="1:5">
      <c r="A50" s="293">
        <v>4.1500000000000004</v>
      </c>
      <c r="B50" s="294">
        <v>1</v>
      </c>
    </row>
    <row r="51" spans="1:5">
      <c r="A51" s="293">
        <v>4.01</v>
      </c>
      <c r="B51" s="294">
        <v>1</v>
      </c>
    </row>
    <row r="52" spans="1:5">
      <c r="A52" s="293">
        <v>3.9</v>
      </c>
      <c r="B52" s="294">
        <v>1</v>
      </c>
      <c r="D52" s="295" t="s">
        <v>3305</v>
      </c>
      <c r="E52" t="s">
        <v>3307</v>
      </c>
    </row>
    <row r="53" spans="1:5">
      <c r="A53" s="293">
        <v>3.89</v>
      </c>
      <c r="B53" s="294">
        <v>1</v>
      </c>
      <c r="D53" s="296">
        <v>0.02</v>
      </c>
      <c r="E53" s="297">
        <v>1</v>
      </c>
    </row>
    <row r="54" spans="1:5">
      <c r="A54" s="293">
        <v>3.81</v>
      </c>
      <c r="B54" s="294">
        <v>2</v>
      </c>
      <c r="D54" s="296">
        <v>0.03</v>
      </c>
      <c r="E54" s="297">
        <v>5</v>
      </c>
    </row>
    <row r="55" spans="1:5">
      <c r="A55" s="293">
        <v>3.75</v>
      </c>
      <c r="B55" s="294">
        <v>1</v>
      </c>
      <c r="D55" s="296">
        <v>0.04</v>
      </c>
      <c r="E55" s="297">
        <v>7</v>
      </c>
    </row>
    <row r="56" spans="1:5">
      <c r="A56" s="293">
        <v>3.73</v>
      </c>
      <c r="B56" s="294">
        <v>2</v>
      </c>
      <c r="D56" s="296">
        <v>0.05</v>
      </c>
      <c r="E56" s="297">
        <v>11</v>
      </c>
    </row>
    <row r="57" spans="1:5">
      <c r="A57" s="293">
        <v>3.61</v>
      </c>
      <c r="B57" s="294">
        <v>2</v>
      </c>
      <c r="D57" s="296">
        <v>0.06</v>
      </c>
      <c r="E57" s="297">
        <v>16</v>
      </c>
    </row>
    <row r="58" spans="1:5">
      <c r="A58" s="293">
        <v>3.44</v>
      </c>
      <c r="B58" s="294">
        <v>1</v>
      </c>
      <c r="D58" s="296">
        <v>7.0000000000000007E-2</v>
      </c>
      <c r="E58" s="297">
        <v>14</v>
      </c>
    </row>
    <row r="59" spans="1:5">
      <c r="A59" s="293">
        <v>3.32</v>
      </c>
      <c r="B59" s="294">
        <v>2</v>
      </c>
      <c r="D59" s="296">
        <v>0.08</v>
      </c>
      <c r="E59" s="297">
        <v>20</v>
      </c>
    </row>
    <row r="60" spans="1:5">
      <c r="A60" s="293">
        <v>3.2</v>
      </c>
      <c r="B60" s="294">
        <v>1</v>
      </c>
      <c r="D60" s="296">
        <v>0.09</v>
      </c>
      <c r="E60" s="297">
        <v>19</v>
      </c>
    </row>
    <row r="61" spans="1:5">
      <c r="A61" s="293">
        <v>3.18</v>
      </c>
      <c r="B61" s="294">
        <v>1</v>
      </c>
      <c r="D61" s="296">
        <v>0.1</v>
      </c>
      <c r="E61" s="297">
        <v>24</v>
      </c>
    </row>
    <row r="62" spans="1:5">
      <c r="A62" s="293">
        <v>3.17</v>
      </c>
      <c r="B62" s="294">
        <v>1</v>
      </c>
      <c r="D62" s="296">
        <v>0.11</v>
      </c>
      <c r="E62" s="297">
        <v>16</v>
      </c>
    </row>
    <row r="63" spans="1:5">
      <c r="A63" s="293">
        <v>3.16</v>
      </c>
      <c r="B63" s="294">
        <v>1</v>
      </c>
      <c r="D63" s="296">
        <v>0.12</v>
      </c>
      <c r="E63" s="297">
        <v>12</v>
      </c>
    </row>
    <row r="64" spans="1:5">
      <c r="A64" s="293">
        <v>3.15</v>
      </c>
      <c r="B64" s="294">
        <v>1</v>
      </c>
      <c r="D64" s="296">
        <v>0.13</v>
      </c>
      <c r="E64" s="297">
        <v>19</v>
      </c>
    </row>
    <row r="65" spans="1:5">
      <c r="A65" s="293">
        <v>3.14</v>
      </c>
      <c r="B65" s="294">
        <v>1</v>
      </c>
      <c r="D65" s="296">
        <v>0.14000000000000001</v>
      </c>
      <c r="E65" s="297">
        <v>32</v>
      </c>
    </row>
    <row r="66" spans="1:5">
      <c r="A66" s="293">
        <v>3.1</v>
      </c>
      <c r="B66" s="294">
        <v>1</v>
      </c>
      <c r="D66" s="296">
        <v>0.15</v>
      </c>
      <c r="E66" s="297">
        <v>25</v>
      </c>
    </row>
    <row r="67" spans="1:5">
      <c r="A67" s="293">
        <v>3.06</v>
      </c>
      <c r="B67" s="294">
        <v>1</v>
      </c>
      <c r="D67" s="296">
        <v>0.16</v>
      </c>
      <c r="E67" s="297">
        <v>26</v>
      </c>
    </row>
    <row r="68" spans="1:5">
      <c r="A68" s="293">
        <v>2.95</v>
      </c>
      <c r="B68" s="294">
        <v>1</v>
      </c>
      <c r="D68" s="296">
        <v>0.17</v>
      </c>
      <c r="E68" s="297">
        <v>29</v>
      </c>
    </row>
    <row r="69" spans="1:5">
      <c r="A69" s="293">
        <v>2.94</v>
      </c>
      <c r="B69" s="294">
        <v>1</v>
      </c>
      <c r="D69" s="296">
        <v>0.18</v>
      </c>
      <c r="E69" s="297">
        <v>39</v>
      </c>
    </row>
    <row r="70" spans="1:5">
      <c r="A70" s="293">
        <v>2.93</v>
      </c>
      <c r="B70" s="294">
        <v>1</v>
      </c>
      <c r="D70" s="296">
        <v>0.19</v>
      </c>
      <c r="E70" s="297">
        <v>36</v>
      </c>
    </row>
    <row r="71" spans="1:5">
      <c r="A71" s="293">
        <v>2.91</v>
      </c>
      <c r="B71" s="294">
        <v>1</v>
      </c>
      <c r="D71" s="296">
        <v>0.2</v>
      </c>
      <c r="E71" s="297">
        <v>42</v>
      </c>
    </row>
    <row r="72" spans="1:5">
      <c r="A72" s="293">
        <v>2.88</v>
      </c>
      <c r="B72" s="294">
        <v>2</v>
      </c>
      <c r="D72" s="296">
        <v>0.21</v>
      </c>
      <c r="E72" s="297">
        <v>38</v>
      </c>
    </row>
    <row r="73" spans="1:5">
      <c r="A73" s="293">
        <v>2.86</v>
      </c>
      <c r="B73" s="294">
        <v>1</v>
      </c>
      <c r="D73" s="296">
        <v>0.22</v>
      </c>
      <c r="E73" s="297">
        <v>32</v>
      </c>
    </row>
    <row r="74" spans="1:5">
      <c r="A74" s="293">
        <v>2.85</v>
      </c>
      <c r="B74" s="294">
        <v>1</v>
      </c>
      <c r="D74" s="296">
        <v>0.23</v>
      </c>
      <c r="E74" s="297">
        <v>40</v>
      </c>
    </row>
    <row r="75" spans="1:5">
      <c r="A75" s="293">
        <v>2.84</v>
      </c>
      <c r="B75" s="294">
        <v>1</v>
      </c>
      <c r="D75" s="296">
        <v>0.24</v>
      </c>
      <c r="E75" s="297">
        <v>45</v>
      </c>
    </row>
    <row r="76" spans="1:5">
      <c r="A76" s="293">
        <v>2.83</v>
      </c>
      <c r="B76" s="294">
        <v>1</v>
      </c>
      <c r="D76" s="296">
        <v>0.25</v>
      </c>
      <c r="E76" s="297">
        <v>60</v>
      </c>
    </row>
    <row r="77" spans="1:5">
      <c r="A77" s="293">
        <v>2.8</v>
      </c>
      <c r="B77" s="294">
        <v>2</v>
      </c>
      <c r="D77" s="296">
        <v>0.26</v>
      </c>
      <c r="E77" s="297">
        <v>49</v>
      </c>
    </row>
    <row r="78" spans="1:5">
      <c r="A78" s="293">
        <v>2.79</v>
      </c>
      <c r="B78" s="294">
        <v>2</v>
      </c>
      <c r="D78" s="296">
        <v>0.27</v>
      </c>
      <c r="E78" s="297">
        <v>54</v>
      </c>
    </row>
    <row r="79" spans="1:5">
      <c r="A79" s="293">
        <v>2.78</v>
      </c>
      <c r="B79" s="294">
        <v>1</v>
      </c>
      <c r="D79" s="296">
        <v>0.28000000000000003</v>
      </c>
      <c r="E79" s="297">
        <v>56</v>
      </c>
    </row>
    <row r="80" spans="1:5">
      <c r="A80" s="293">
        <v>2.77</v>
      </c>
      <c r="B80" s="294">
        <v>2</v>
      </c>
      <c r="D80" s="296">
        <v>0.28999999999999998</v>
      </c>
      <c r="E80" s="297">
        <v>57</v>
      </c>
    </row>
    <row r="81" spans="1:5">
      <c r="A81" s="293">
        <v>2.74</v>
      </c>
      <c r="B81" s="294">
        <v>1</v>
      </c>
      <c r="D81" s="296">
        <v>0.3</v>
      </c>
      <c r="E81" s="297">
        <v>78</v>
      </c>
    </row>
    <row r="82" spans="1:5">
      <c r="A82" s="293">
        <v>2.73</v>
      </c>
      <c r="B82" s="294">
        <v>1</v>
      </c>
      <c r="D82" s="296">
        <v>0.31</v>
      </c>
      <c r="E82" s="297">
        <v>65</v>
      </c>
    </row>
    <row r="83" spans="1:5">
      <c r="A83" s="293">
        <v>2.7</v>
      </c>
      <c r="B83" s="294">
        <v>3</v>
      </c>
      <c r="D83" s="296">
        <v>0.32</v>
      </c>
      <c r="E83" s="297">
        <v>71</v>
      </c>
    </row>
    <row r="84" spans="1:5">
      <c r="A84" s="293">
        <v>2.69</v>
      </c>
      <c r="B84" s="294">
        <v>2</v>
      </c>
      <c r="D84" s="296">
        <v>0.33</v>
      </c>
      <c r="E84" s="297">
        <v>88</v>
      </c>
    </row>
    <row r="85" spans="1:5">
      <c r="A85" s="293">
        <v>2.66</v>
      </c>
      <c r="B85" s="294">
        <v>3</v>
      </c>
      <c r="D85" s="296">
        <v>0.34</v>
      </c>
      <c r="E85" s="297">
        <v>81</v>
      </c>
    </row>
    <row r="86" spans="1:5">
      <c r="A86" s="293">
        <v>2.65</v>
      </c>
      <c r="B86" s="294">
        <v>1</v>
      </c>
      <c r="D86" s="296">
        <v>0.35</v>
      </c>
      <c r="E86" s="297">
        <v>88</v>
      </c>
    </row>
    <row r="87" spans="1:5">
      <c r="A87" s="293">
        <v>2.64</v>
      </c>
      <c r="B87" s="294">
        <v>1</v>
      </c>
      <c r="D87" s="296">
        <v>0.36</v>
      </c>
      <c r="E87" s="297">
        <v>105</v>
      </c>
    </row>
    <row r="88" spans="1:5">
      <c r="A88" s="293">
        <v>2.63</v>
      </c>
      <c r="B88" s="294">
        <v>2</v>
      </c>
      <c r="D88" s="296">
        <v>0.37</v>
      </c>
      <c r="E88" s="297">
        <v>99</v>
      </c>
    </row>
    <row r="89" spans="1:5">
      <c r="A89" s="293">
        <v>2.62</v>
      </c>
      <c r="B89" s="294">
        <v>1</v>
      </c>
      <c r="D89" s="296">
        <v>0.38</v>
      </c>
      <c r="E89" s="297">
        <v>126</v>
      </c>
    </row>
    <row r="90" spans="1:5">
      <c r="A90" s="293">
        <v>2.6</v>
      </c>
      <c r="B90" s="294">
        <v>2</v>
      </c>
      <c r="D90" s="296">
        <v>0.39</v>
      </c>
      <c r="E90" s="297">
        <v>116</v>
      </c>
    </row>
    <row r="91" spans="1:5">
      <c r="A91" s="293">
        <v>2.58</v>
      </c>
      <c r="B91" s="294">
        <v>1</v>
      </c>
      <c r="D91" s="296">
        <v>0.4</v>
      </c>
      <c r="E91" s="297">
        <v>117</v>
      </c>
    </row>
    <row r="92" spans="1:5">
      <c r="A92" s="293">
        <v>2.5499999999999998</v>
      </c>
      <c r="B92" s="294">
        <v>1</v>
      </c>
      <c r="D92" s="296">
        <v>0.41</v>
      </c>
      <c r="E92" s="297">
        <v>149</v>
      </c>
    </row>
    <row r="93" spans="1:5">
      <c r="A93" s="293">
        <v>2.5299999999999998</v>
      </c>
      <c r="B93" s="294">
        <v>1</v>
      </c>
      <c r="D93" s="296">
        <v>0.42</v>
      </c>
      <c r="E93" s="297">
        <v>149</v>
      </c>
    </row>
    <row r="94" spans="1:5">
      <c r="A94" s="293">
        <v>2.5099999999999998</v>
      </c>
      <c r="B94" s="294">
        <v>1</v>
      </c>
      <c r="D94" s="296">
        <v>0.43</v>
      </c>
      <c r="E94" s="297">
        <v>186</v>
      </c>
    </row>
    <row r="95" spans="1:5">
      <c r="A95" s="293">
        <v>2.5</v>
      </c>
      <c r="B95" s="294">
        <v>1</v>
      </c>
      <c r="D95" s="296">
        <v>0.44</v>
      </c>
      <c r="E95" s="297">
        <v>161</v>
      </c>
    </row>
    <row r="96" spans="1:5">
      <c r="A96" s="293">
        <v>2.48</v>
      </c>
      <c r="B96" s="294">
        <v>1</v>
      </c>
      <c r="D96" s="296">
        <v>0.45</v>
      </c>
      <c r="E96" s="297">
        <v>172</v>
      </c>
    </row>
    <row r="97" spans="1:5">
      <c r="A97" s="293">
        <v>2.4700000000000002</v>
      </c>
      <c r="B97" s="294">
        <v>1</v>
      </c>
      <c r="D97" s="296">
        <v>0.46</v>
      </c>
      <c r="E97" s="297">
        <v>176</v>
      </c>
    </row>
    <row r="98" spans="1:5">
      <c r="A98" s="293">
        <v>2.46</v>
      </c>
      <c r="B98" s="294">
        <v>2</v>
      </c>
      <c r="D98" s="296">
        <v>0.47</v>
      </c>
      <c r="E98" s="297">
        <v>193</v>
      </c>
    </row>
    <row r="99" spans="1:5">
      <c r="A99" s="293">
        <v>2.4500000000000002</v>
      </c>
      <c r="B99" s="294">
        <v>3</v>
      </c>
      <c r="D99" s="296">
        <v>0.48</v>
      </c>
      <c r="E99" s="297">
        <v>220</v>
      </c>
    </row>
    <row r="100" spans="1:5">
      <c r="A100" s="293">
        <v>2.4300000000000002</v>
      </c>
      <c r="B100" s="294">
        <v>1</v>
      </c>
      <c r="D100" s="296">
        <v>0.49</v>
      </c>
      <c r="E100" s="297">
        <v>233</v>
      </c>
    </row>
    <row r="101" spans="1:5">
      <c r="A101" s="293">
        <v>2.41</v>
      </c>
      <c r="B101" s="294">
        <v>1</v>
      </c>
      <c r="D101" s="296">
        <v>0.5</v>
      </c>
      <c r="E101" s="297">
        <v>253</v>
      </c>
    </row>
    <row r="102" spans="1:5">
      <c r="A102" s="293">
        <v>2.38</v>
      </c>
      <c r="B102" s="294">
        <v>2</v>
      </c>
      <c r="D102" s="296">
        <v>0.51</v>
      </c>
      <c r="E102" s="297">
        <v>241</v>
      </c>
    </row>
    <row r="103" spans="1:5">
      <c r="A103" s="293">
        <v>2.36</v>
      </c>
      <c r="B103" s="294">
        <v>2</v>
      </c>
      <c r="D103" s="296">
        <v>0.52</v>
      </c>
      <c r="E103" s="297">
        <v>277</v>
      </c>
    </row>
    <row r="104" spans="1:5">
      <c r="A104" s="293">
        <v>2.35</v>
      </c>
      <c r="B104" s="294">
        <v>2</v>
      </c>
      <c r="D104" s="296">
        <v>0.53</v>
      </c>
      <c r="E104" s="297">
        <v>303</v>
      </c>
    </row>
    <row r="105" spans="1:5">
      <c r="A105" s="293">
        <v>2.34</v>
      </c>
      <c r="B105" s="294">
        <v>1</v>
      </c>
      <c r="D105" s="296">
        <v>0.54</v>
      </c>
      <c r="E105" s="297">
        <v>351</v>
      </c>
    </row>
    <row r="106" spans="1:5">
      <c r="A106" s="293">
        <v>2.33</v>
      </c>
      <c r="B106" s="294">
        <v>3</v>
      </c>
      <c r="D106" s="296">
        <v>0.55000000000000004</v>
      </c>
      <c r="E106" s="297">
        <v>346</v>
      </c>
    </row>
    <row r="107" spans="1:5">
      <c r="A107" s="293">
        <v>2.3199999999999998</v>
      </c>
      <c r="B107" s="294">
        <v>2</v>
      </c>
      <c r="D107" s="296">
        <v>0.56000000000000005</v>
      </c>
      <c r="E107" s="297">
        <v>399</v>
      </c>
    </row>
    <row r="108" spans="1:5">
      <c r="A108" s="293">
        <v>2.31</v>
      </c>
      <c r="B108" s="294">
        <v>2</v>
      </c>
      <c r="D108" s="296">
        <v>0.56999999999999995</v>
      </c>
      <c r="E108" s="297">
        <v>420</v>
      </c>
    </row>
    <row r="109" spans="1:5">
      <c r="A109" s="293">
        <v>2.2999999999999998</v>
      </c>
      <c r="B109" s="294">
        <v>2</v>
      </c>
      <c r="D109" s="296">
        <v>0.57999999999999996</v>
      </c>
      <c r="E109" s="297">
        <v>446</v>
      </c>
    </row>
    <row r="110" spans="1:5">
      <c r="A110" s="293">
        <v>2.29</v>
      </c>
      <c r="B110" s="294">
        <v>3</v>
      </c>
      <c r="D110" s="296">
        <v>0.59</v>
      </c>
      <c r="E110" s="297">
        <v>488</v>
      </c>
    </row>
    <row r="111" spans="1:5">
      <c r="A111" s="293">
        <v>2.2799999999999998</v>
      </c>
      <c r="B111" s="294">
        <v>2</v>
      </c>
      <c r="D111" s="296">
        <v>0.6</v>
      </c>
      <c r="E111" s="297">
        <v>524</v>
      </c>
    </row>
    <row r="112" spans="1:5">
      <c r="A112" s="293">
        <v>2.27</v>
      </c>
      <c r="B112" s="294">
        <v>4</v>
      </c>
      <c r="D112" s="296">
        <v>0.61</v>
      </c>
      <c r="E112" s="297">
        <v>536</v>
      </c>
    </row>
    <row r="113" spans="1:5">
      <c r="A113" s="293">
        <v>2.2599999999999998</v>
      </c>
      <c r="B113" s="294">
        <v>1</v>
      </c>
      <c r="D113" s="296">
        <v>0.62</v>
      </c>
      <c r="E113" s="297">
        <v>581</v>
      </c>
    </row>
    <row r="114" spans="1:5">
      <c r="A114" s="293">
        <v>2.25</v>
      </c>
      <c r="B114" s="294">
        <v>1</v>
      </c>
      <c r="D114" s="296">
        <v>0.63</v>
      </c>
      <c r="E114" s="297">
        <v>658</v>
      </c>
    </row>
    <row r="115" spans="1:5">
      <c r="A115" s="293">
        <v>2.2400000000000002</v>
      </c>
      <c r="B115" s="294">
        <v>3</v>
      </c>
      <c r="D115" s="296">
        <v>0.64</v>
      </c>
      <c r="E115" s="297">
        <v>663</v>
      </c>
    </row>
    <row r="116" spans="1:5">
      <c r="A116" s="293">
        <v>2.23</v>
      </c>
      <c r="B116" s="294">
        <v>3</v>
      </c>
      <c r="D116" s="296">
        <v>0.65</v>
      </c>
      <c r="E116" s="297">
        <v>742</v>
      </c>
    </row>
    <row r="117" spans="1:5">
      <c r="A117" s="293">
        <v>2.2200000000000002</v>
      </c>
      <c r="B117" s="294">
        <v>5</v>
      </c>
      <c r="D117" s="296">
        <v>0.66</v>
      </c>
      <c r="E117" s="297">
        <v>719</v>
      </c>
    </row>
    <row r="118" spans="1:5">
      <c r="A118" s="293">
        <v>2.21</v>
      </c>
      <c r="B118" s="294">
        <v>4</v>
      </c>
      <c r="D118" s="296">
        <v>0.67</v>
      </c>
      <c r="E118" s="297">
        <v>834</v>
      </c>
    </row>
    <row r="119" spans="1:5">
      <c r="A119" s="293">
        <v>2.2000000000000002</v>
      </c>
      <c r="B119" s="294">
        <v>3</v>
      </c>
      <c r="D119" s="296">
        <v>0.68</v>
      </c>
      <c r="E119" s="297">
        <v>860</v>
      </c>
    </row>
    <row r="120" spans="1:5">
      <c r="A120" s="293">
        <v>2.19</v>
      </c>
      <c r="B120" s="294">
        <v>5</v>
      </c>
      <c r="D120" s="296">
        <v>0.69</v>
      </c>
      <c r="E120" s="297">
        <v>991</v>
      </c>
    </row>
    <row r="121" spans="1:5">
      <c r="A121" s="293">
        <v>2.1800000000000002</v>
      </c>
      <c r="B121" s="294">
        <v>6</v>
      </c>
      <c r="D121" s="296">
        <v>0.7</v>
      </c>
      <c r="E121" s="297">
        <v>1048</v>
      </c>
    </row>
    <row r="122" spans="1:5">
      <c r="A122" s="293">
        <v>2.17</v>
      </c>
      <c r="B122" s="294">
        <v>2</v>
      </c>
      <c r="D122" s="296">
        <v>0.71</v>
      </c>
      <c r="E122" s="297">
        <v>1035</v>
      </c>
    </row>
    <row r="123" spans="1:5">
      <c r="A123" s="293">
        <v>2.16</v>
      </c>
      <c r="B123" s="294">
        <v>2</v>
      </c>
      <c r="D123" s="296">
        <v>0.72</v>
      </c>
      <c r="E123" s="297">
        <v>1064</v>
      </c>
    </row>
    <row r="124" spans="1:5">
      <c r="A124" s="293">
        <v>2.15</v>
      </c>
      <c r="B124" s="294">
        <v>4</v>
      </c>
      <c r="D124" s="296">
        <v>0.73</v>
      </c>
      <c r="E124" s="297">
        <v>1134</v>
      </c>
    </row>
    <row r="125" spans="1:5">
      <c r="A125" s="293">
        <v>2.14</v>
      </c>
      <c r="B125" s="294">
        <v>2</v>
      </c>
      <c r="D125" s="296">
        <v>0.74</v>
      </c>
      <c r="E125" s="297">
        <v>1183</v>
      </c>
    </row>
    <row r="126" spans="1:5">
      <c r="A126" s="293">
        <v>2.13</v>
      </c>
      <c r="B126" s="294">
        <v>5</v>
      </c>
      <c r="D126" s="296">
        <v>0.75</v>
      </c>
      <c r="E126" s="297">
        <v>1286</v>
      </c>
    </row>
    <row r="127" spans="1:5">
      <c r="A127" s="293">
        <v>2.12</v>
      </c>
      <c r="B127" s="294">
        <v>5</v>
      </c>
      <c r="D127" s="296">
        <v>0.76</v>
      </c>
      <c r="E127" s="297">
        <v>1284</v>
      </c>
    </row>
    <row r="128" spans="1:5">
      <c r="A128" s="293">
        <v>2.11</v>
      </c>
      <c r="B128" s="294">
        <v>2</v>
      </c>
      <c r="D128" s="296">
        <v>0.77</v>
      </c>
      <c r="E128" s="297">
        <v>1391</v>
      </c>
    </row>
    <row r="129" spans="1:5">
      <c r="A129" s="293">
        <v>2.1</v>
      </c>
      <c r="B129" s="294">
        <v>6</v>
      </c>
      <c r="D129" s="296">
        <v>0.78</v>
      </c>
      <c r="E129" s="297">
        <v>1402</v>
      </c>
    </row>
    <row r="130" spans="1:5">
      <c r="A130" s="293">
        <v>2.09</v>
      </c>
      <c r="B130" s="294">
        <v>3</v>
      </c>
      <c r="D130" s="296">
        <v>0.79</v>
      </c>
      <c r="E130" s="297">
        <v>1493</v>
      </c>
    </row>
    <row r="131" spans="1:5">
      <c r="A131" s="293">
        <v>2.08</v>
      </c>
      <c r="B131" s="294">
        <v>1</v>
      </c>
      <c r="D131" s="296">
        <v>0.8</v>
      </c>
      <c r="E131" s="297">
        <v>1439</v>
      </c>
    </row>
    <row r="132" spans="1:5">
      <c r="A132" s="293">
        <v>2.0699999999999998</v>
      </c>
      <c r="B132" s="294">
        <v>2</v>
      </c>
      <c r="D132" s="296">
        <v>0.81</v>
      </c>
      <c r="E132" s="297">
        <v>1393</v>
      </c>
    </row>
    <row r="133" spans="1:5">
      <c r="A133" s="293">
        <v>2.06</v>
      </c>
      <c r="B133" s="294">
        <v>1</v>
      </c>
      <c r="D133" s="296">
        <v>0.82</v>
      </c>
      <c r="E133" s="297">
        <v>1452</v>
      </c>
    </row>
    <row r="134" spans="1:5">
      <c r="A134" s="293">
        <v>2.0499999999999998</v>
      </c>
      <c r="B134" s="294">
        <v>5</v>
      </c>
      <c r="D134" s="296">
        <v>0.83</v>
      </c>
      <c r="E134" s="297">
        <v>1441</v>
      </c>
    </row>
    <row r="135" spans="1:5">
      <c r="A135" s="293">
        <v>2.04</v>
      </c>
      <c r="B135" s="294">
        <v>3</v>
      </c>
      <c r="D135" s="296">
        <v>0.84</v>
      </c>
      <c r="E135" s="297">
        <v>1385</v>
      </c>
    </row>
    <row r="136" spans="1:5">
      <c r="A136" s="293">
        <v>2.0299999999999998</v>
      </c>
      <c r="B136" s="294">
        <v>2</v>
      </c>
      <c r="D136" s="296">
        <v>0.85</v>
      </c>
      <c r="E136" s="297">
        <v>1436</v>
      </c>
    </row>
    <row r="137" spans="1:5">
      <c r="A137" s="293">
        <v>2.02</v>
      </c>
      <c r="B137" s="294">
        <v>6</v>
      </c>
      <c r="D137" s="296">
        <v>0.86</v>
      </c>
      <c r="E137" s="297">
        <v>1391</v>
      </c>
    </row>
    <row r="138" spans="1:5">
      <c r="A138" s="293">
        <v>2.0099999999999998</v>
      </c>
      <c r="B138" s="294">
        <v>2</v>
      </c>
      <c r="D138" s="296">
        <v>0.87</v>
      </c>
      <c r="E138" s="297">
        <v>1422</v>
      </c>
    </row>
    <row r="139" spans="1:5">
      <c r="A139" s="293">
        <v>2</v>
      </c>
      <c r="B139" s="294">
        <v>7</v>
      </c>
      <c r="D139" s="296">
        <v>0.88</v>
      </c>
      <c r="E139" s="297">
        <v>1326</v>
      </c>
    </row>
    <row r="140" spans="1:5">
      <c r="A140" s="293">
        <v>1.99</v>
      </c>
      <c r="B140" s="294">
        <v>5</v>
      </c>
      <c r="D140" s="296">
        <v>0.89</v>
      </c>
      <c r="E140" s="297">
        <v>1318</v>
      </c>
    </row>
    <row r="141" spans="1:5">
      <c r="A141" s="293">
        <v>1.98</v>
      </c>
      <c r="B141" s="294">
        <v>5</v>
      </c>
      <c r="D141" s="296">
        <v>0.9</v>
      </c>
      <c r="E141" s="297">
        <v>1331</v>
      </c>
    </row>
    <row r="142" spans="1:5">
      <c r="A142" s="293">
        <v>1.97</v>
      </c>
      <c r="B142" s="294">
        <v>8</v>
      </c>
      <c r="D142" s="296">
        <v>0.91</v>
      </c>
      <c r="E142" s="297">
        <v>1254</v>
      </c>
    </row>
    <row r="143" spans="1:5">
      <c r="A143" s="293">
        <v>1.96</v>
      </c>
      <c r="B143" s="294">
        <v>3</v>
      </c>
      <c r="D143" s="296">
        <v>0.92</v>
      </c>
      <c r="E143" s="297">
        <v>1245</v>
      </c>
    </row>
    <row r="144" spans="1:5">
      <c r="A144" s="293">
        <v>1.95</v>
      </c>
      <c r="B144" s="294">
        <v>5</v>
      </c>
      <c r="D144" s="296">
        <v>0.93</v>
      </c>
      <c r="E144" s="297">
        <v>1152</v>
      </c>
    </row>
    <row r="145" spans="1:5">
      <c r="A145" s="293">
        <v>1.94</v>
      </c>
      <c r="B145" s="294">
        <v>1</v>
      </c>
      <c r="D145" s="296">
        <v>0.94</v>
      </c>
      <c r="E145" s="297">
        <v>1107</v>
      </c>
    </row>
    <row r="146" spans="1:5">
      <c r="A146" s="293">
        <v>1.93</v>
      </c>
      <c r="B146" s="294">
        <v>2</v>
      </c>
      <c r="D146" s="296">
        <v>0.95</v>
      </c>
      <c r="E146" s="297">
        <v>997</v>
      </c>
    </row>
    <row r="147" spans="1:5">
      <c r="A147" s="293">
        <v>1.92</v>
      </c>
      <c r="B147" s="294">
        <v>6</v>
      </c>
      <c r="D147" s="296">
        <v>0.96</v>
      </c>
      <c r="E147" s="297">
        <v>897</v>
      </c>
    </row>
    <row r="148" spans="1:5">
      <c r="A148" s="293">
        <v>1.91</v>
      </c>
      <c r="B148" s="294">
        <v>5</v>
      </c>
      <c r="D148" s="296">
        <v>0.97</v>
      </c>
      <c r="E148" s="297">
        <v>862</v>
      </c>
    </row>
    <row r="149" spans="1:5">
      <c r="A149" s="293">
        <v>1.9</v>
      </c>
      <c r="B149" s="294">
        <v>5</v>
      </c>
      <c r="D149" s="296">
        <v>0.98</v>
      </c>
      <c r="E149" s="297">
        <v>743</v>
      </c>
    </row>
    <row r="150" spans="1:5">
      <c r="A150" s="293">
        <v>1.89</v>
      </c>
      <c r="B150" s="294">
        <v>6</v>
      </c>
      <c r="D150" s="296">
        <v>0.99</v>
      </c>
      <c r="E150" s="297">
        <v>731</v>
      </c>
    </row>
    <row r="151" spans="1:5">
      <c r="A151" s="293">
        <v>1.88</v>
      </c>
      <c r="B151" s="294">
        <v>2</v>
      </c>
      <c r="D151" s="296">
        <v>1</v>
      </c>
      <c r="E151" s="297">
        <v>601</v>
      </c>
    </row>
    <row r="152" spans="1:5">
      <c r="A152" s="293">
        <v>1.87</v>
      </c>
      <c r="B152" s="294">
        <v>9</v>
      </c>
      <c r="D152" s="296">
        <v>1.01</v>
      </c>
      <c r="E152" s="297">
        <v>547</v>
      </c>
    </row>
    <row r="153" spans="1:5">
      <c r="A153" s="293">
        <v>1.86</v>
      </c>
      <c r="B153" s="294">
        <v>2</v>
      </c>
      <c r="D153" s="296">
        <v>1.02</v>
      </c>
      <c r="E153" s="297">
        <v>499</v>
      </c>
    </row>
    <row r="154" spans="1:5">
      <c r="A154" s="293">
        <v>1.85</v>
      </c>
      <c r="B154" s="294">
        <v>6</v>
      </c>
      <c r="D154" s="296">
        <v>1.03</v>
      </c>
      <c r="E154" s="297">
        <v>455</v>
      </c>
    </row>
    <row r="155" spans="1:5">
      <c r="A155" s="293">
        <v>1.84</v>
      </c>
      <c r="B155" s="294">
        <v>4</v>
      </c>
      <c r="D155" s="296">
        <v>1.04</v>
      </c>
      <c r="E155" s="297">
        <v>423</v>
      </c>
    </row>
    <row r="156" spans="1:5">
      <c r="A156" s="293">
        <v>1.83</v>
      </c>
      <c r="B156" s="294">
        <v>5</v>
      </c>
      <c r="D156" s="296">
        <v>1.05</v>
      </c>
      <c r="E156" s="297">
        <v>394</v>
      </c>
    </row>
    <row r="157" spans="1:5">
      <c r="A157" s="293">
        <v>1.82</v>
      </c>
      <c r="B157" s="294">
        <v>7</v>
      </c>
      <c r="D157" s="296">
        <v>1.06</v>
      </c>
      <c r="E157" s="297">
        <v>339</v>
      </c>
    </row>
    <row r="158" spans="1:5">
      <c r="A158" s="293">
        <v>1.81</v>
      </c>
      <c r="B158" s="294">
        <v>5</v>
      </c>
      <c r="D158" s="296">
        <v>1.07</v>
      </c>
      <c r="E158" s="297">
        <v>328</v>
      </c>
    </row>
    <row r="159" spans="1:5">
      <c r="A159" s="293">
        <v>1.8</v>
      </c>
      <c r="B159" s="294">
        <v>3</v>
      </c>
      <c r="D159" s="296">
        <v>1.08</v>
      </c>
      <c r="E159" s="297">
        <v>305</v>
      </c>
    </row>
    <row r="160" spans="1:5">
      <c r="A160" s="293">
        <v>1.79</v>
      </c>
      <c r="B160" s="294">
        <v>7</v>
      </c>
      <c r="D160" s="296">
        <v>1.0900000000000001</v>
      </c>
      <c r="E160" s="297">
        <v>270</v>
      </c>
    </row>
    <row r="161" spans="1:5">
      <c r="A161" s="293">
        <v>1.78</v>
      </c>
      <c r="B161" s="294">
        <v>7</v>
      </c>
      <c r="D161" s="296">
        <v>1.1000000000000001</v>
      </c>
      <c r="E161" s="297">
        <v>243</v>
      </c>
    </row>
    <row r="162" spans="1:5">
      <c r="A162" s="293">
        <v>1.77</v>
      </c>
      <c r="B162" s="294">
        <v>5</v>
      </c>
      <c r="D162" s="296">
        <v>1.1100000000000001</v>
      </c>
      <c r="E162" s="297">
        <v>223</v>
      </c>
    </row>
    <row r="163" spans="1:5">
      <c r="A163" s="293">
        <v>1.76</v>
      </c>
      <c r="B163" s="294">
        <v>13</v>
      </c>
      <c r="D163" s="296">
        <v>1.1200000000000001</v>
      </c>
      <c r="E163" s="297">
        <v>222</v>
      </c>
    </row>
    <row r="164" spans="1:5">
      <c r="A164" s="293">
        <v>1.75</v>
      </c>
      <c r="B164" s="294">
        <v>11</v>
      </c>
      <c r="D164" s="296">
        <v>1.1299999999999999</v>
      </c>
      <c r="E164" s="297">
        <v>187</v>
      </c>
    </row>
    <row r="165" spans="1:5">
      <c r="A165" s="293">
        <v>1.74</v>
      </c>
      <c r="B165" s="294">
        <v>9</v>
      </c>
      <c r="D165" s="296">
        <v>1.1399999999999999</v>
      </c>
      <c r="E165" s="297">
        <v>190</v>
      </c>
    </row>
    <row r="166" spans="1:5">
      <c r="A166" s="293">
        <v>1.73</v>
      </c>
      <c r="B166" s="294">
        <v>7</v>
      </c>
      <c r="D166" s="296">
        <v>1.1499999999999999</v>
      </c>
      <c r="E166" s="297">
        <v>144</v>
      </c>
    </row>
    <row r="167" spans="1:5">
      <c r="A167" s="293">
        <v>1.72</v>
      </c>
      <c r="B167" s="294">
        <v>10</v>
      </c>
      <c r="D167" s="296">
        <v>1.1599999999999999</v>
      </c>
      <c r="E167" s="297">
        <v>150</v>
      </c>
    </row>
    <row r="168" spans="1:5">
      <c r="A168" s="293">
        <v>1.71</v>
      </c>
      <c r="B168" s="294">
        <v>14</v>
      </c>
      <c r="D168" s="296">
        <v>1.17</v>
      </c>
      <c r="E168" s="297">
        <v>140</v>
      </c>
    </row>
    <row r="169" spans="1:5">
      <c r="A169" s="293">
        <v>1.7</v>
      </c>
      <c r="B169" s="294">
        <v>8</v>
      </c>
      <c r="D169" s="296">
        <v>1.18</v>
      </c>
      <c r="E169" s="297">
        <v>116</v>
      </c>
    </row>
    <row r="170" spans="1:5">
      <c r="A170" s="293">
        <v>1.69</v>
      </c>
      <c r="B170" s="294">
        <v>10</v>
      </c>
      <c r="D170" s="296">
        <v>1.19</v>
      </c>
      <c r="E170" s="297">
        <v>149</v>
      </c>
    </row>
    <row r="171" spans="1:5">
      <c r="A171" s="293">
        <v>1.68</v>
      </c>
      <c r="B171" s="294">
        <v>9</v>
      </c>
      <c r="D171" s="296">
        <v>1.2</v>
      </c>
      <c r="E171" s="297">
        <v>135</v>
      </c>
    </row>
    <row r="172" spans="1:5">
      <c r="A172" s="293">
        <v>1.67</v>
      </c>
      <c r="B172" s="294">
        <v>12</v>
      </c>
      <c r="D172" s="296">
        <v>1.21</v>
      </c>
      <c r="E172" s="297">
        <v>100</v>
      </c>
    </row>
    <row r="173" spans="1:5">
      <c r="A173" s="293">
        <v>1.66</v>
      </c>
      <c r="B173" s="294">
        <v>13</v>
      </c>
      <c r="D173" s="296">
        <v>1.22</v>
      </c>
      <c r="E173" s="297">
        <v>106</v>
      </c>
    </row>
    <row r="174" spans="1:5">
      <c r="A174" s="293">
        <v>1.65</v>
      </c>
      <c r="B174" s="294">
        <v>3</v>
      </c>
      <c r="D174" s="296">
        <v>1.23</v>
      </c>
      <c r="E174" s="297">
        <v>107</v>
      </c>
    </row>
    <row r="175" spans="1:5">
      <c r="A175" s="293">
        <v>1.64</v>
      </c>
      <c r="B175" s="294">
        <v>7</v>
      </c>
      <c r="D175" s="296">
        <v>1.24</v>
      </c>
      <c r="E175" s="297">
        <v>110</v>
      </c>
    </row>
    <row r="176" spans="1:5">
      <c r="A176" s="293">
        <v>1.63</v>
      </c>
      <c r="B176" s="294">
        <v>11</v>
      </c>
      <c r="D176" s="296">
        <v>1.25</v>
      </c>
      <c r="E176" s="297">
        <v>80</v>
      </c>
    </row>
    <row r="177" spans="1:5">
      <c r="A177" s="293">
        <v>1.62</v>
      </c>
      <c r="B177" s="294">
        <v>20</v>
      </c>
      <c r="D177" s="296">
        <v>1.26</v>
      </c>
      <c r="E177" s="297">
        <v>83</v>
      </c>
    </row>
    <row r="178" spans="1:5">
      <c r="A178" s="293">
        <v>1.61</v>
      </c>
      <c r="B178" s="294">
        <v>18</v>
      </c>
      <c r="D178" s="296">
        <v>1.27</v>
      </c>
      <c r="E178" s="297">
        <v>72</v>
      </c>
    </row>
    <row r="179" spans="1:5">
      <c r="A179" s="293">
        <v>1.6</v>
      </c>
      <c r="B179" s="294">
        <v>16</v>
      </c>
      <c r="D179" s="296">
        <v>1.28</v>
      </c>
      <c r="E179" s="297">
        <v>69</v>
      </c>
    </row>
    <row r="180" spans="1:5">
      <c r="A180" s="293">
        <v>1.59</v>
      </c>
      <c r="B180" s="294">
        <v>9</v>
      </c>
      <c r="D180" s="296">
        <v>1.29</v>
      </c>
      <c r="E180" s="297">
        <v>68</v>
      </c>
    </row>
    <row r="181" spans="1:5">
      <c r="A181" s="293">
        <v>1.58</v>
      </c>
      <c r="B181" s="294">
        <v>22</v>
      </c>
      <c r="D181" s="296">
        <v>1.3</v>
      </c>
      <c r="E181" s="297">
        <v>61</v>
      </c>
    </row>
    <row r="182" spans="1:5">
      <c r="A182" s="293">
        <v>1.57</v>
      </c>
      <c r="B182" s="294">
        <v>9</v>
      </c>
      <c r="D182" s="296">
        <v>1.31</v>
      </c>
      <c r="E182" s="297">
        <v>68</v>
      </c>
    </row>
    <row r="183" spans="1:5">
      <c r="A183" s="293">
        <v>1.56</v>
      </c>
      <c r="B183" s="294">
        <v>19</v>
      </c>
      <c r="D183" s="296">
        <v>1.32</v>
      </c>
      <c r="E183" s="297">
        <v>58</v>
      </c>
    </row>
    <row r="184" spans="1:5">
      <c r="A184" s="293">
        <v>1.55</v>
      </c>
      <c r="B184" s="294">
        <v>17</v>
      </c>
      <c r="D184" s="296">
        <v>1.33</v>
      </c>
      <c r="E184" s="297">
        <v>49</v>
      </c>
    </row>
    <row r="185" spans="1:5">
      <c r="A185" s="293">
        <v>1.54</v>
      </c>
      <c r="B185" s="294">
        <v>25</v>
      </c>
      <c r="D185" s="296">
        <v>1.34</v>
      </c>
      <c r="E185" s="297">
        <v>54</v>
      </c>
    </row>
    <row r="186" spans="1:5">
      <c r="A186" s="293">
        <v>1.53</v>
      </c>
      <c r="B186" s="294">
        <v>16</v>
      </c>
      <c r="D186" s="296">
        <v>1.35</v>
      </c>
      <c r="E186" s="297">
        <v>51</v>
      </c>
    </row>
    <row r="187" spans="1:5">
      <c r="A187" s="293">
        <v>1.52</v>
      </c>
      <c r="B187" s="294">
        <v>21</v>
      </c>
      <c r="D187" s="296">
        <v>1.36</v>
      </c>
      <c r="E187" s="297">
        <v>41</v>
      </c>
    </row>
    <row r="188" spans="1:5">
      <c r="A188" s="293">
        <v>1.51</v>
      </c>
      <c r="B188" s="294">
        <v>33</v>
      </c>
      <c r="D188" s="296">
        <v>1.37</v>
      </c>
      <c r="E188" s="297">
        <v>38</v>
      </c>
    </row>
    <row r="189" spans="1:5">
      <c r="A189" s="293">
        <v>1.5</v>
      </c>
      <c r="B189" s="294">
        <v>21</v>
      </c>
      <c r="D189" s="296">
        <v>1.38</v>
      </c>
      <c r="E189" s="297">
        <v>51</v>
      </c>
    </row>
    <row r="190" spans="1:5">
      <c r="A190" s="293">
        <v>1.49</v>
      </c>
      <c r="B190" s="294">
        <v>21</v>
      </c>
      <c r="D190" s="296">
        <v>1.39</v>
      </c>
      <c r="E190" s="297">
        <v>42</v>
      </c>
    </row>
    <row r="191" spans="1:5">
      <c r="A191" s="293">
        <v>1.48</v>
      </c>
      <c r="B191" s="294">
        <v>30</v>
      </c>
      <c r="D191" s="296">
        <v>1.4</v>
      </c>
      <c r="E191" s="297">
        <v>37</v>
      </c>
    </row>
    <row r="192" spans="1:5">
      <c r="A192" s="293">
        <v>1.47</v>
      </c>
      <c r="B192" s="294">
        <v>22</v>
      </c>
      <c r="D192" s="296">
        <v>1.41</v>
      </c>
      <c r="E192" s="297">
        <v>40</v>
      </c>
    </row>
    <row r="193" spans="1:5">
      <c r="A193" s="293">
        <v>1.46</v>
      </c>
      <c r="B193" s="294">
        <v>27</v>
      </c>
      <c r="D193" s="296">
        <v>1.42</v>
      </c>
      <c r="E193" s="297">
        <v>34</v>
      </c>
    </row>
    <row r="194" spans="1:5">
      <c r="A194" s="293">
        <v>1.45</v>
      </c>
      <c r="B194" s="294">
        <v>24</v>
      </c>
      <c r="D194" s="296">
        <v>1.43</v>
      </c>
      <c r="E194" s="297">
        <v>28</v>
      </c>
    </row>
    <row r="195" spans="1:5">
      <c r="A195" s="293">
        <v>1.44</v>
      </c>
      <c r="B195" s="294">
        <v>22</v>
      </c>
      <c r="D195" s="296">
        <v>1.44</v>
      </c>
      <c r="E195" s="297">
        <v>22</v>
      </c>
    </row>
    <row r="196" spans="1:5">
      <c r="A196" s="293">
        <v>1.43</v>
      </c>
      <c r="B196" s="294">
        <v>28</v>
      </c>
      <c r="D196" s="296">
        <v>1.45</v>
      </c>
      <c r="E196" s="297">
        <v>24</v>
      </c>
    </row>
    <row r="197" spans="1:5">
      <c r="A197" s="293">
        <v>1.42</v>
      </c>
      <c r="B197" s="294">
        <v>34</v>
      </c>
      <c r="D197" s="296">
        <v>1.46</v>
      </c>
      <c r="E197" s="297">
        <v>27</v>
      </c>
    </row>
    <row r="198" spans="1:5">
      <c r="A198" s="293">
        <v>1.41</v>
      </c>
      <c r="B198" s="294">
        <v>40</v>
      </c>
      <c r="D198" s="296">
        <v>1.47</v>
      </c>
      <c r="E198" s="297">
        <v>22</v>
      </c>
    </row>
    <row r="199" spans="1:5">
      <c r="A199" s="293">
        <v>1.4</v>
      </c>
      <c r="B199" s="294">
        <v>37</v>
      </c>
      <c r="D199" s="296">
        <v>1.48</v>
      </c>
      <c r="E199" s="297">
        <v>30</v>
      </c>
    </row>
    <row r="200" spans="1:5">
      <c r="A200" s="293">
        <v>1.39</v>
      </c>
      <c r="B200" s="294">
        <v>42</v>
      </c>
      <c r="D200" s="296">
        <v>1.49</v>
      </c>
      <c r="E200" s="297">
        <v>21</v>
      </c>
    </row>
    <row r="201" spans="1:5">
      <c r="A201" s="293">
        <v>1.38</v>
      </c>
      <c r="B201" s="294">
        <v>51</v>
      </c>
      <c r="D201" s="296">
        <v>1.5</v>
      </c>
      <c r="E201" s="297">
        <v>21</v>
      </c>
    </row>
    <row r="202" spans="1:5">
      <c r="A202" s="293">
        <v>1.37</v>
      </c>
      <c r="B202" s="294">
        <v>38</v>
      </c>
      <c r="D202" s="296">
        <v>1.51</v>
      </c>
      <c r="E202" s="297">
        <v>33</v>
      </c>
    </row>
    <row r="203" spans="1:5">
      <c r="A203" s="293">
        <v>1.36</v>
      </c>
      <c r="B203" s="294">
        <v>41</v>
      </c>
      <c r="D203" s="296">
        <v>1.52</v>
      </c>
      <c r="E203" s="297">
        <v>21</v>
      </c>
    </row>
    <row r="204" spans="1:5">
      <c r="A204" s="293">
        <v>1.35</v>
      </c>
      <c r="B204" s="294">
        <v>51</v>
      </c>
      <c r="D204" s="296">
        <v>1.53</v>
      </c>
      <c r="E204" s="297">
        <v>16</v>
      </c>
    </row>
    <row r="205" spans="1:5">
      <c r="A205" s="293">
        <v>1.34</v>
      </c>
      <c r="B205" s="294">
        <v>54</v>
      </c>
      <c r="D205" s="296">
        <v>1.54</v>
      </c>
      <c r="E205" s="297">
        <v>25</v>
      </c>
    </row>
    <row r="206" spans="1:5">
      <c r="A206" s="293">
        <v>1.33</v>
      </c>
      <c r="B206" s="294">
        <v>49</v>
      </c>
      <c r="D206" s="296">
        <v>1.55</v>
      </c>
      <c r="E206" s="297">
        <v>17</v>
      </c>
    </row>
    <row r="207" spans="1:5">
      <c r="A207" s="293">
        <v>1.32</v>
      </c>
      <c r="B207" s="294">
        <v>58</v>
      </c>
      <c r="D207" s="296">
        <v>1.56</v>
      </c>
      <c r="E207" s="297">
        <v>19</v>
      </c>
    </row>
    <row r="208" spans="1:5">
      <c r="A208" s="293">
        <v>1.31</v>
      </c>
      <c r="B208" s="294">
        <v>68</v>
      </c>
      <c r="D208" s="296">
        <v>1.57</v>
      </c>
      <c r="E208" s="297">
        <v>9</v>
      </c>
    </row>
    <row r="209" spans="1:5">
      <c r="A209" s="293">
        <v>1.3</v>
      </c>
      <c r="B209" s="294">
        <v>61</v>
      </c>
      <c r="D209" s="296">
        <v>1.58</v>
      </c>
      <c r="E209" s="297">
        <v>22</v>
      </c>
    </row>
    <row r="210" spans="1:5">
      <c r="A210" s="293">
        <v>1.29</v>
      </c>
      <c r="B210" s="294">
        <v>68</v>
      </c>
      <c r="D210" s="296">
        <v>1.59</v>
      </c>
      <c r="E210" s="297">
        <v>9</v>
      </c>
    </row>
    <row r="211" spans="1:5">
      <c r="A211" s="293">
        <v>1.28</v>
      </c>
      <c r="B211" s="294">
        <v>69</v>
      </c>
      <c r="D211" s="296">
        <v>1.6</v>
      </c>
      <c r="E211" s="297">
        <v>16</v>
      </c>
    </row>
    <row r="212" spans="1:5">
      <c r="A212" s="293">
        <v>1.27</v>
      </c>
      <c r="B212" s="294">
        <v>72</v>
      </c>
      <c r="D212" s="296">
        <v>1.61</v>
      </c>
      <c r="E212" s="297">
        <v>18</v>
      </c>
    </row>
    <row r="213" spans="1:5">
      <c r="A213" s="293">
        <v>1.26</v>
      </c>
      <c r="B213" s="294">
        <v>83</v>
      </c>
      <c r="D213" s="296">
        <v>1.62</v>
      </c>
      <c r="E213" s="297">
        <v>20</v>
      </c>
    </row>
    <row r="214" spans="1:5">
      <c r="A214" s="293">
        <v>1.25</v>
      </c>
      <c r="B214" s="294">
        <v>80</v>
      </c>
      <c r="D214" s="296">
        <v>1.63</v>
      </c>
      <c r="E214" s="297">
        <v>11</v>
      </c>
    </row>
    <row r="215" spans="1:5">
      <c r="A215" s="293">
        <v>1.24</v>
      </c>
      <c r="B215" s="294">
        <v>110</v>
      </c>
      <c r="D215" s="296">
        <v>1.64</v>
      </c>
      <c r="E215" s="297">
        <v>7</v>
      </c>
    </row>
    <row r="216" spans="1:5">
      <c r="A216" s="293">
        <v>1.23</v>
      </c>
      <c r="B216" s="294">
        <v>107</v>
      </c>
      <c r="D216" s="296">
        <v>1.65</v>
      </c>
      <c r="E216" s="297">
        <v>3</v>
      </c>
    </row>
    <row r="217" spans="1:5">
      <c r="A217" s="293">
        <v>1.22</v>
      </c>
      <c r="B217" s="294">
        <v>106</v>
      </c>
      <c r="D217" s="296">
        <v>1.66</v>
      </c>
      <c r="E217" s="297">
        <v>13</v>
      </c>
    </row>
    <row r="218" spans="1:5">
      <c r="A218" s="293">
        <v>1.21</v>
      </c>
      <c r="B218" s="294">
        <v>100</v>
      </c>
      <c r="D218" s="296">
        <v>1.67</v>
      </c>
      <c r="E218" s="297">
        <v>12</v>
      </c>
    </row>
    <row r="219" spans="1:5">
      <c r="A219" s="293">
        <v>1.2</v>
      </c>
      <c r="B219" s="294">
        <v>135</v>
      </c>
      <c r="D219" s="296">
        <v>1.68</v>
      </c>
      <c r="E219" s="297">
        <v>9</v>
      </c>
    </row>
    <row r="220" spans="1:5">
      <c r="A220" s="293">
        <v>1.19</v>
      </c>
      <c r="B220" s="294">
        <v>149</v>
      </c>
      <c r="D220" s="296">
        <v>1.69</v>
      </c>
      <c r="E220" s="297">
        <v>10</v>
      </c>
    </row>
    <row r="221" spans="1:5">
      <c r="A221" s="293">
        <v>1.18</v>
      </c>
      <c r="B221" s="294">
        <v>116</v>
      </c>
      <c r="D221" s="296">
        <v>1.7</v>
      </c>
      <c r="E221" s="297">
        <v>8</v>
      </c>
    </row>
    <row r="222" spans="1:5">
      <c r="A222" s="293">
        <v>1.17</v>
      </c>
      <c r="B222" s="294">
        <v>140</v>
      </c>
      <c r="D222" s="296">
        <v>1.71</v>
      </c>
      <c r="E222" s="297">
        <v>14</v>
      </c>
    </row>
    <row r="223" spans="1:5">
      <c r="A223" s="293">
        <v>1.1599999999999999</v>
      </c>
      <c r="B223" s="294">
        <v>150</v>
      </c>
      <c r="D223" s="296">
        <v>1.72</v>
      </c>
      <c r="E223" s="297">
        <v>10</v>
      </c>
    </row>
    <row r="224" spans="1:5">
      <c r="A224" s="293">
        <v>1.1499999999999999</v>
      </c>
      <c r="B224" s="294">
        <v>144</v>
      </c>
      <c r="D224" s="296">
        <v>1.73</v>
      </c>
      <c r="E224" s="297">
        <v>7</v>
      </c>
    </row>
    <row r="225" spans="1:5">
      <c r="A225" s="293">
        <v>1.1399999999999999</v>
      </c>
      <c r="B225" s="294">
        <v>190</v>
      </c>
      <c r="D225" s="296">
        <v>1.74</v>
      </c>
      <c r="E225" s="297">
        <v>9</v>
      </c>
    </row>
    <row r="226" spans="1:5">
      <c r="A226" s="293">
        <v>1.1299999999999999</v>
      </c>
      <c r="B226" s="294">
        <v>187</v>
      </c>
      <c r="D226" s="296">
        <v>1.75</v>
      </c>
      <c r="E226" s="297">
        <v>11</v>
      </c>
    </row>
    <row r="227" spans="1:5">
      <c r="A227" s="293">
        <v>1.1200000000000001</v>
      </c>
      <c r="B227" s="294">
        <v>222</v>
      </c>
      <c r="D227" s="296">
        <v>1.76</v>
      </c>
      <c r="E227" s="297">
        <v>13</v>
      </c>
    </row>
    <row r="228" spans="1:5">
      <c r="A228" s="293">
        <v>1.1100000000000001</v>
      </c>
      <c r="B228" s="294">
        <v>223</v>
      </c>
      <c r="D228" s="296">
        <v>1.77</v>
      </c>
      <c r="E228" s="297">
        <v>5</v>
      </c>
    </row>
    <row r="229" spans="1:5">
      <c r="A229" s="293">
        <v>1.1000000000000001</v>
      </c>
      <c r="B229" s="294">
        <v>243</v>
      </c>
      <c r="D229" s="296">
        <v>1.78</v>
      </c>
      <c r="E229" s="297">
        <v>7</v>
      </c>
    </row>
    <row r="230" spans="1:5">
      <c r="A230" s="293">
        <v>1.0900000000000001</v>
      </c>
      <c r="B230" s="294">
        <v>270</v>
      </c>
      <c r="D230" s="296">
        <v>1.79</v>
      </c>
      <c r="E230" s="297">
        <v>7</v>
      </c>
    </row>
    <row r="231" spans="1:5">
      <c r="A231" s="293">
        <v>1.08</v>
      </c>
      <c r="B231" s="294">
        <v>305</v>
      </c>
      <c r="D231" s="296">
        <v>1.8</v>
      </c>
      <c r="E231" s="297">
        <v>3</v>
      </c>
    </row>
    <row r="232" spans="1:5">
      <c r="A232" s="293">
        <v>1.07</v>
      </c>
      <c r="B232" s="294">
        <v>328</v>
      </c>
      <c r="D232" s="296">
        <v>1.81</v>
      </c>
      <c r="E232" s="297">
        <v>5</v>
      </c>
    </row>
    <row r="233" spans="1:5">
      <c r="A233" s="293">
        <v>1.06</v>
      </c>
      <c r="B233" s="294">
        <v>339</v>
      </c>
      <c r="D233" s="296">
        <v>1.82</v>
      </c>
      <c r="E233" s="297">
        <v>7</v>
      </c>
    </row>
    <row r="234" spans="1:5">
      <c r="A234" s="293">
        <v>1.05</v>
      </c>
      <c r="B234" s="294">
        <v>394</v>
      </c>
      <c r="D234" s="296">
        <v>1.83</v>
      </c>
      <c r="E234" s="297">
        <v>5</v>
      </c>
    </row>
    <row r="235" spans="1:5">
      <c r="A235" s="293">
        <v>1.04</v>
      </c>
      <c r="B235" s="294">
        <v>423</v>
      </c>
      <c r="D235" s="296">
        <v>1.84</v>
      </c>
      <c r="E235" s="297">
        <v>4</v>
      </c>
    </row>
    <row r="236" spans="1:5">
      <c r="A236" s="293">
        <v>1.03</v>
      </c>
      <c r="B236" s="294">
        <v>455</v>
      </c>
      <c r="D236" s="296">
        <v>1.85</v>
      </c>
      <c r="E236" s="297">
        <v>6</v>
      </c>
    </row>
    <row r="237" spans="1:5">
      <c r="A237" s="293">
        <v>1.02</v>
      </c>
      <c r="B237" s="294">
        <v>499</v>
      </c>
      <c r="D237" s="296">
        <v>1.86</v>
      </c>
      <c r="E237" s="297">
        <v>2</v>
      </c>
    </row>
    <row r="238" spans="1:5">
      <c r="A238" s="293">
        <v>1.01</v>
      </c>
      <c r="B238" s="294">
        <v>547</v>
      </c>
      <c r="D238" s="296">
        <v>1.87</v>
      </c>
      <c r="E238" s="297">
        <v>9</v>
      </c>
    </row>
    <row r="239" spans="1:5">
      <c r="A239" s="293">
        <v>1</v>
      </c>
      <c r="B239" s="294">
        <v>601</v>
      </c>
      <c r="D239" s="296">
        <v>1.88</v>
      </c>
      <c r="E239" s="297">
        <v>2</v>
      </c>
    </row>
    <row r="240" spans="1:5">
      <c r="A240" s="293">
        <v>0.99</v>
      </c>
      <c r="B240" s="294">
        <v>731</v>
      </c>
      <c r="D240" s="296">
        <v>1.89</v>
      </c>
      <c r="E240" s="297">
        <v>6</v>
      </c>
    </row>
    <row r="241" spans="1:5">
      <c r="A241" s="293">
        <v>0.98</v>
      </c>
      <c r="B241" s="294">
        <v>743</v>
      </c>
      <c r="D241" s="296">
        <v>1.9</v>
      </c>
      <c r="E241" s="297">
        <v>5</v>
      </c>
    </row>
    <row r="242" spans="1:5">
      <c r="A242" s="293">
        <v>0.97</v>
      </c>
      <c r="B242" s="294">
        <v>862</v>
      </c>
      <c r="D242" s="296">
        <v>1.91</v>
      </c>
      <c r="E242" s="297">
        <v>5</v>
      </c>
    </row>
    <row r="243" spans="1:5">
      <c r="A243" s="293">
        <v>0.96</v>
      </c>
      <c r="B243" s="294">
        <v>897</v>
      </c>
      <c r="D243" s="296">
        <v>1.92</v>
      </c>
      <c r="E243" s="297">
        <v>6</v>
      </c>
    </row>
    <row r="244" spans="1:5">
      <c r="A244" s="293">
        <v>0.95</v>
      </c>
      <c r="B244" s="294">
        <v>997</v>
      </c>
      <c r="D244" s="296">
        <v>1.93</v>
      </c>
      <c r="E244" s="297">
        <v>2</v>
      </c>
    </row>
    <row r="245" spans="1:5">
      <c r="A245" s="293">
        <v>0.94</v>
      </c>
      <c r="B245" s="294">
        <v>1107</v>
      </c>
      <c r="D245" s="296">
        <v>1.94</v>
      </c>
      <c r="E245" s="297">
        <v>1</v>
      </c>
    </row>
    <row r="246" spans="1:5">
      <c r="A246" s="293">
        <v>0.93</v>
      </c>
      <c r="B246" s="294">
        <v>1152</v>
      </c>
      <c r="D246" s="296">
        <v>1.95</v>
      </c>
      <c r="E246" s="297">
        <v>5</v>
      </c>
    </row>
    <row r="247" spans="1:5">
      <c r="A247" s="293">
        <v>0.92</v>
      </c>
      <c r="B247" s="294">
        <v>1245</v>
      </c>
      <c r="D247" s="296">
        <v>1.96</v>
      </c>
      <c r="E247" s="297">
        <v>3</v>
      </c>
    </row>
    <row r="248" spans="1:5">
      <c r="A248" s="293">
        <v>0.91</v>
      </c>
      <c r="B248" s="294">
        <v>1254</v>
      </c>
      <c r="D248" s="296">
        <v>1.97</v>
      </c>
      <c r="E248" s="297">
        <v>8</v>
      </c>
    </row>
    <row r="249" spans="1:5">
      <c r="A249" s="293">
        <v>0.9</v>
      </c>
      <c r="B249" s="294">
        <v>1331</v>
      </c>
      <c r="D249" s="296">
        <v>1.98</v>
      </c>
      <c r="E249" s="297">
        <v>5</v>
      </c>
    </row>
    <row r="250" spans="1:5">
      <c r="A250" s="293">
        <v>0.89</v>
      </c>
      <c r="B250" s="294">
        <v>1318</v>
      </c>
      <c r="D250" s="296">
        <v>1.99</v>
      </c>
      <c r="E250" s="297">
        <v>5</v>
      </c>
    </row>
    <row r="251" spans="1:5">
      <c r="A251" s="293">
        <v>0.88</v>
      </c>
      <c r="B251" s="294">
        <v>1326</v>
      </c>
      <c r="D251" s="296">
        <v>2</v>
      </c>
      <c r="E251" s="297">
        <v>7</v>
      </c>
    </row>
    <row r="252" spans="1:5">
      <c r="A252" s="293">
        <v>0.87</v>
      </c>
      <c r="B252" s="294">
        <v>1422</v>
      </c>
      <c r="D252" s="296">
        <v>2.0099999999999998</v>
      </c>
      <c r="E252" s="297">
        <v>2</v>
      </c>
    </row>
    <row r="253" spans="1:5">
      <c r="A253" s="293">
        <v>0.86</v>
      </c>
      <c r="B253" s="294">
        <v>1391</v>
      </c>
      <c r="D253" s="296">
        <v>2.02</v>
      </c>
      <c r="E253" s="297">
        <v>6</v>
      </c>
    </row>
    <row r="254" spans="1:5">
      <c r="A254" s="293">
        <v>0.85</v>
      </c>
      <c r="B254" s="294">
        <v>1436</v>
      </c>
      <c r="D254" s="296">
        <v>2.0299999999999998</v>
      </c>
      <c r="E254" s="297">
        <v>2</v>
      </c>
    </row>
    <row r="255" spans="1:5">
      <c r="A255" s="293">
        <v>0.84</v>
      </c>
      <c r="B255" s="294">
        <v>1385</v>
      </c>
      <c r="D255" s="296">
        <v>2.04</v>
      </c>
      <c r="E255" s="297">
        <v>3</v>
      </c>
    </row>
    <row r="256" spans="1:5">
      <c r="A256" s="293">
        <v>0.83</v>
      </c>
      <c r="B256" s="294">
        <v>1441</v>
      </c>
      <c r="D256" s="296">
        <v>2.0499999999999998</v>
      </c>
      <c r="E256" s="297">
        <v>5</v>
      </c>
    </row>
    <row r="257" spans="1:5">
      <c r="A257" s="293">
        <v>0.82</v>
      </c>
      <c r="B257" s="294">
        <v>1452</v>
      </c>
      <c r="D257" s="296">
        <v>2.06</v>
      </c>
      <c r="E257" s="297">
        <v>1</v>
      </c>
    </row>
    <row r="258" spans="1:5">
      <c r="A258" s="293">
        <v>0.81</v>
      </c>
      <c r="B258" s="294">
        <v>1393</v>
      </c>
      <c r="D258" s="296">
        <v>2.0699999999999998</v>
      </c>
      <c r="E258" s="297">
        <v>2</v>
      </c>
    </row>
    <row r="259" spans="1:5">
      <c r="A259" s="293">
        <v>0.8</v>
      </c>
      <c r="B259" s="294">
        <v>1439</v>
      </c>
      <c r="D259" s="296">
        <v>2.08</v>
      </c>
      <c r="E259" s="297">
        <v>1</v>
      </c>
    </row>
    <row r="260" spans="1:5">
      <c r="A260" s="293">
        <v>0.79</v>
      </c>
      <c r="B260" s="294">
        <v>1493</v>
      </c>
      <c r="D260" s="296">
        <v>2.09</v>
      </c>
      <c r="E260" s="297">
        <v>3</v>
      </c>
    </row>
    <row r="261" spans="1:5">
      <c r="A261" s="293">
        <v>0.78</v>
      </c>
      <c r="B261" s="294">
        <v>1402</v>
      </c>
      <c r="D261" s="296">
        <v>2.1</v>
      </c>
      <c r="E261" s="297">
        <v>6</v>
      </c>
    </row>
    <row r="262" spans="1:5">
      <c r="A262" s="293">
        <v>0.77</v>
      </c>
      <c r="B262" s="294">
        <v>1391</v>
      </c>
      <c r="D262" s="296">
        <v>2.11</v>
      </c>
      <c r="E262" s="297">
        <v>2</v>
      </c>
    </row>
    <row r="263" spans="1:5">
      <c r="A263" s="293">
        <v>0.76</v>
      </c>
      <c r="B263" s="294">
        <v>1284</v>
      </c>
      <c r="D263" s="296">
        <v>2.12</v>
      </c>
      <c r="E263" s="297">
        <v>5</v>
      </c>
    </row>
    <row r="264" spans="1:5">
      <c r="A264" s="293">
        <v>0.75</v>
      </c>
      <c r="B264" s="294">
        <v>1286</v>
      </c>
      <c r="D264" s="296">
        <v>2.13</v>
      </c>
      <c r="E264" s="297">
        <v>5</v>
      </c>
    </row>
    <row r="265" spans="1:5">
      <c r="A265" s="293">
        <v>0.74</v>
      </c>
      <c r="B265" s="294">
        <v>1183</v>
      </c>
      <c r="D265" s="296">
        <v>2.14</v>
      </c>
      <c r="E265" s="297">
        <v>2</v>
      </c>
    </row>
    <row r="266" spans="1:5">
      <c r="A266" s="293">
        <v>0.73</v>
      </c>
      <c r="B266" s="294">
        <v>1134</v>
      </c>
      <c r="D266" s="296">
        <v>2.15</v>
      </c>
      <c r="E266" s="297">
        <v>4</v>
      </c>
    </row>
    <row r="267" spans="1:5">
      <c r="A267" s="293">
        <v>0.72</v>
      </c>
      <c r="B267" s="294">
        <v>1064</v>
      </c>
      <c r="D267" s="296">
        <v>2.16</v>
      </c>
      <c r="E267" s="297">
        <v>2</v>
      </c>
    </row>
    <row r="268" spans="1:5">
      <c r="A268" s="293">
        <v>0.71</v>
      </c>
      <c r="B268" s="294">
        <v>1035</v>
      </c>
      <c r="D268" s="296">
        <v>2.17</v>
      </c>
      <c r="E268" s="297">
        <v>2</v>
      </c>
    </row>
    <row r="269" spans="1:5">
      <c r="A269" s="293">
        <v>0.7</v>
      </c>
      <c r="B269" s="294">
        <v>1048</v>
      </c>
      <c r="D269" s="296">
        <v>2.1800000000000002</v>
      </c>
      <c r="E269" s="297">
        <v>6</v>
      </c>
    </row>
    <row r="270" spans="1:5">
      <c r="A270" s="293">
        <v>0.69</v>
      </c>
      <c r="B270" s="294">
        <v>991</v>
      </c>
      <c r="D270" s="296">
        <v>2.19</v>
      </c>
      <c r="E270" s="297">
        <v>5</v>
      </c>
    </row>
    <row r="271" spans="1:5">
      <c r="A271" s="293">
        <v>0.68</v>
      </c>
      <c r="B271" s="294">
        <v>860</v>
      </c>
      <c r="D271" s="296">
        <v>2.2000000000000002</v>
      </c>
      <c r="E271" s="297">
        <v>3</v>
      </c>
    </row>
    <row r="272" spans="1:5">
      <c r="A272" s="293">
        <v>0.67</v>
      </c>
      <c r="B272" s="294">
        <v>834</v>
      </c>
      <c r="D272" s="296">
        <v>2.21</v>
      </c>
      <c r="E272" s="297">
        <v>4</v>
      </c>
    </row>
    <row r="273" spans="1:5">
      <c r="A273" s="293">
        <v>0.66</v>
      </c>
      <c r="B273" s="294">
        <v>719</v>
      </c>
      <c r="D273" s="296">
        <v>2.2200000000000002</v>
      </c>
      <c r="E273" s="297">
        <v>5</v>
      </c>
    </row>
    <row r="274" spans="1:5">
      <c r="A274" s="293">
        <v>0.65</v>
      </c>
      <c r="B274" s="294">
        <v>742</v>
      </c>
      <c r="D274" s="296">
        <v>2.23</v>
      </c>
      <c r="E274" s="297">
        <v>3</v>
      </c>
    </row>
    <row r="275" spans="1:5">
      <c r="A275" s="293">
        <v>0.64</v>
      </c>
      <c r="B275" s="294">
        <v>663</v>
      </c>
      <c r="D275" s="296">
        <v>2.2400000000000002</v>
      </c>
      <c r="E275" s="297">
        <v>3</v>
      </c>
    </row>
    <row r="276" spans="1:5">
      <c r="A276" s="293">
        <v>0.63</v>
      </c>
      <c r="B276" s="294">
        <v>658</v>
      </c>
      <c r="D276" s="296">
        <v>2.25</v>
      </c>
      <c r="E276" s="297">
        <v>1</v>
      </c>
    </row>
    <row r="277" spans="1:5">
      <c r="A277" s="293">
        <v>0.62</v>
      </c>
      <c r="B277" s="294">
        <v>581</v>
      </c>
      <c r="D277" s="296">
        <v>2.2599999999999998</v>
      </c>
      <c r="E277" s="297">
        <v>1</v>
      </c>
    </row>
    <row r="278" spans="1:5">
      <c r="A278" s="293">
        <v>0.61</v>
      </c>
      <c r="B278" s="294">
        <v>536</v>
      </c>
      <c r="D278" s="296">
        <v>2.27</v>
      </c>
      <c r="E278" s="297">
        <v>4</v>
      </c>
    </row>
    <row r="279" spans="1:5">
      <c r="A279" s="293">
        <v>0.6</v>
      </c>
      <c r="B279" s="294">
        <v>524</v>
      </c>
      <c r="D279" s="296">
        <v>2.2799999999999998</v>
      </c>
      <c r="E279" s="297">
        <v>2</v>
      </c>
    </row>
    <row r="280" spans="1:5">
      <c r="A280" s="293">
        <v>0.59</v>
      </c>
      <c r="B280" s="294">
        <v>488</v>
      </c>
      <c r="D280" s="296">
        <v>2.29</v>
      </c>
      <c r="E280" s="297">
        <v>3</v>
      </c>
    </row>
    <row r="281" spans="1:5">
      <c r="A281" s="293">
        <v>0.57999999999999996</v>
      </c>
      <c r="B281" s="294">
        <v>446</v>
      </c>
      <c r="D281" s="296">
        <v>2.2999999999999998</v>
      </c>
      <c r="E281" s="297">
        <v>2</v>
      </c>
    </row>
    <row r="282" spans="1:5">
      <c r="A282" s="293">
        <v>0.56999999999999995</v>
      </c>
      <c r="B282" s="294">
        <v>420</v>
      </c>
      <c r="D282" s="296">
        <v>2.31</v>
      </c>
      <c r="E282" s="297">
        <v>2</v>
      </c>
    </row>
    <row r="283" spans="1:5">
      <c r="A283" s="293">
        <v>0.56000000000000005</v>
      </c>
      <c r="B283" s="294">
        <v>399</v>
      </c>
      <c r="D283" s="296">
        <v>2.3199999999999998</v>
      </c>
      <c r="E283" s="297">
        <v>2</v>
      </c>
    </row>
    <row r="284" spans="1:5">
      <c r="A284" s="293">
        <v>0.55000000000000004</v>
      </c>
      <c r="B284" s="294">
        <v>346</v>
      </c>
      <c r="D284" s="296">
        <v>2.33</v>
      </c>
      <c r="E284" s="297">
        <v>3</v>
      </c>
    </row>
    <row r="285" spans="1:5">
      <c r="A285" s="293">
        <v>0.54</v>
      </c>
      <c r="B285" s="294">
        <v>351</v>
      </c>
      <c r="D285" s="296">
        <v>2.34</v>
      </c>
      <c r="E285" s="297">
        <v>1</v>
      </c>
    </row>
    <row r="286" spans="1:5">
      <c r="A286" s="293">
        <v>0.53</v>
      </c>
      <c r="B286" s="294">
        <v>303</v>
      </c>
      <c r="D286" s="296">
        <v>2.35</v>
      </c>
      <c r="E286" s="297">
        <v>2</v>
      </c>
    </row>
    <row r="287" spans="1:5">
      <c r="A287" s="293">
        <v>0.52</v>
      </c>
      <c r="B287" s="294">
        <v>277</v>
      </c>
      <c r="D287" s="296">
        <v>2.36</v>
      </c>
      <c r="E287" s="297">
        <v>2</v>
      </c>
    </row>
    <row r="288" spans="1:5">
      <c r="A288" s="293">
        <v>0.51</v>
      </c>
      <c r="B288" s="294">
        <v>241</v>
      </c>
      <c r="D288" s="296">
        <v>2.38</v>
      </c>
      <c r="E288" s="297">
        <v>2</v>
      </c>
    </row>
    <row r="289" spans="1:5">
      <c r="A289" s="293">
        <v>0.5</v>
      </c>
      <c r="B289" s="294">
        <v>253</v>
      </c>
      <c r="D289" s="296">
        <v>2.41</v>
      </c>
      <c r="E289" s="297">
        <v>1</v>
      </c>
    </row>
    <row r="290" spans="1:5">
      <c r="A290" s="293">
        <v>0.49</v>
      </c>
      <c r="B290" s="294">
        <v>233</v>
      </c>
      <c r="D290" s="296">
        <v>2.4300000000000002</v>
      </c>
      <c r="E290" s="297">
        <v>1</v>
      </c>
    </row>
    <row r="291" spans="1:5">
      <c r="A291" s="293">
        <v>0.48</v>
      </c>
      <c r="B291" s="294">
        <v>220</v>
      </c>
      <c r="D291" s="296">
        <v>2.4500000000000002</v>
      </c>
      <c r="E291" s="297">
        <v>3</v>
      </c>
    </row>
    <row r="292" spans="1:5">
      <c r="A292" s="293">
        <v>0.47</v>
      </c>
      <c r="B292" s="294">
        <v>193</v>
      </c>
      <c r="D292" s="296">
        <v>2.46</v>
      </c>
      <c r="E292" s="297">
        <v>2</v>
      </c>
    </row>
    <row r="293" spans="1:5">
      <c r="A293" s="293">
        <v>0.46</v>
      </c>
      <c r="B293" s="294">
        <v>176</v>
      </c>
      <c r="D293" s="296">
        <v>2.4700000000000002</v>
      </c>
      <c r="E293" s="297">
        <v>1</v>
      </c>
    </row>
    <row r="294" spans="1:5">
      <c r="A294" s="293">
        <v>0.45</v>
      </c>
      <c r="B294" s="294">
        <v>172</v>
      </c>
      <c r="D294" s="296">
        <v>2.48</v>
      </c>
      <c r="E294" s="297">
        <v>1</v>
      </c>
    </row>
    <row r="295" spans="1:5">
      <c r="A295" s="293">
        <v>0.44</v>
      </c>
      <c r="B295" s="294">
        <v>161</v>
      </c>
      <c r="D295" s="296">
        <v>2.5</v>
      </c>
      <c r="E295" s="297">
        <v>1</v>
      </c>
    </row>
    <row r="296" spans="1:5">
      <c r="A296" s="293">
        <v>0.43</v>
      </c>
      <c r="B296" s="294">
        <v>186</v>
      </c>
      <c r="D296" s="296">
        <v>2.5099999999999998</v>
      </c>
      <c r="E296" s="297">
        <v>1</v>
      </c>
    </row>
    <row r="297" spans="1:5">
      <c r="A297" s="293">
        <v>0.42</v>
      </c>
      <c r="B297" s="294">
        <v>149</v>
      </c>
      <c r="D297" s="296">
        <v>2.5299999999999998</v>
      </c>
      <c r="E297" s="297">
        <v>1</v>
      </c>
    </row>
    <row r="298" spans="1:5">
      <c r="A298" s="293">
        <v>0.41</v>
      </c>
      <c r="B298" s="294">
        <v>149</v>
      </c>
      <c r="D298" s="296">
        <v>2.5499999999999998</v>
      </c>
      <c r="E298" s="297">
        <v>1</v>
      </c>
    </row>
    <row r="299" spans="1:5">
      <c r="A299" s="293">
        <v>0.4</v>
      </c>
      <c r="B299" s="294">
        <v>117</v>
      </c>
      <c r="D299" s="296">
        <v>2.58</v>
      </c>
      <c r="E299" s="297">
        <v>1</v>
      </c>
    </row>
    <row r="300" spans="1:5">
      <c r="A300" s="293">
        <v>0.39</v>
      </c>
      <c r="B300" s="294">
        <v>116</v>
      </c>
      <c r="D300" s="296">
        <v>2.6</v>
      </c>
      <c r="E300" s="297">
        <v>2</v>
      </c>
    </row>
    <row r="301" spans="1:5">
      <c r="A301" s="293">
        <v>0.38</v>
      </c>
      <c r="B301" s="294">
        <v>126</v>
      </c>
      <c r="D301" s="296">
        <v>2.62</v>
      </c>
      <c r="E301" s="297">
        <v>1</v>
      </c>
    </row>
    <row r="302" spans="1:5">
      <c r="A302" s="293">
        <v>0.37</v>
      </c>
      <c r="B302" s="294">
        <v>99</v>
      </c>
      <c r="D302" s="296">
        <v>2.63</v>
      </c>
      <c r="E302" s="297">
        <v>2</v>
      </c>
    </row>
    <row r="303" spans="1:5">
      <c r="A303" s="293">
        <v>0.36</v>
      </c>
      <c r="B303" s="294">
        <v>105</v>
      </c>
      <c r="D303" s="296">
        <v>2.64</v>
      </c>
      <c r="E303" s="297">
        <v>1</v>
      </c>
    </row>
    <row r="304" spans="1:5">
      <c r="A304" s="293">
        <v>0.35</v>
      </c>
      <c r="B304" s="294">
        <v>88</v>
      </c>
      <c r="D304" s="296">
        <v>2.65</v>
      </c>
      <c r="E304" s="297">
        <v>1</v>
      </c>
    </row>
    <row r="305" spans="1:5">
      <c r="A305" s="293">
        <v>0.34</v>
      </c>
      <c r="B305" s="294">
        <v>81</v>
      </c>
      <c r="D305" s="296">
        <v>2.66</v>
      </c>
      <c r="E305" s="297">
        <v>3</v>
      </c>
    </row>
    <row r="306" spans="1:5">
      <c r="A306" s="293">
        <v>0.33</v>
      </c>
      <c r="B306" s="294">
        <v>88</v>
      </c>
      <c r="D306" s="296">
        <v>2.69</v>
      </c>
      <c r="E306" s="297">
        <v>2</v>
      </c>
    </row>
    <row r="307" spans="1:5">
      <c r="A307" s="293">
        <v>0.32</v>
      </c>
      <c r="B307" s="294">
        <v>71</v>
      </c>
      <c r="D307" s="296">
        <v>2.7</v>
      </c>
      <c r="E307" s="297">
        <v>3</v>
      </c>
    </row>
    <row r="308" spans="1:5">
      <c r="A308" s="293">
        <v>0.31</v>
      </c>
      <c r="B308" s="294">
        <v>65</v>
      </c>
      <c r="D308" s="296">
        <v>2.73</v>
      </c>
      <c r="E308" s="297">
        <v>1</v>
      </c>
    </row>
    <row r="309" spans="1:5">
      <c r="A309" s="293">
        <v>0.3</v>
      </c>
      <c r="B309" s="294">
        <v>78</v>
      </c>
      <c r="D309" s="296">
        <v>2.74</v>
      </c>
      <c r="E309" s="297">
        <v>1</v>
      </c>
    </row>
    <row r="310" spans="1:5">
      <c r="A310" s="293">
        <v>0.28999999999999998</v>
      </c>
      <c r="B310" s="294">
        <v>57</v>
      </c>
      <c r="D310" s="296">
        <v>2.77</v>
      </c>
      <c r="E310" s="297">
        <v>2</v>
      </c>
    </row>
    <row r="311" spans="1:5">
      <c r="A311" s="293">
        <v>0.28000000000000003</v>
      </c>
      <c r="B311" s="294">
        <v>56</v>
      </c>
      <c r="D311" s="296">
        <v>2.78</v>
      </c>
      <c r="E311" s="297">
        <v>1</v>
      </c>
    </row>
    <row r="312" spans="1:5">
      <c r="A312" s="293">
        <v>0.27</v>
      </c>
      <c r="B312" s="294">
        <v>54</v>
      </c>
      <c r="D312" s="296">
        <v>2.79</v>
      </c>
      <c r="E312" s="297">
        <v>2</v>
      </c>
    </row>
    <row r="313" spans="1:5">
      <c r="A313" s="293">
        <v>0.26</v>
      </c>
      <c r="B313" s="294">
        <v>49</v>
      </c>
      <c r="D313" s="296">
        <v>2.8</v>
      </c>
      <c r="E313" s="297">
        <v>2</v>
      </c>
    </row>
    <row r="314" spans="1:5">
      <c r="A314" s="293">
        <v>0.25</v>
      </c>
      <c r="B314" s="294">
        <v>60</v>
      </c>
      <c r="D314" s="296">
        <v>2.83</v>
      </c>
      <c r="E314" s="297">
        <v>1</v>
      </c>
    </row>
    <row r="315" spans="1:5">
      <c r="A315" s="293">
        <v>0.24</v>
      </c>
      <c r="B315" s="294">
        <v>45</v>
      </c>
      <c r="D315" s="296">
        <v>2.84</v>
      </c>
      <c r="E315" s="297">
        <v>1</v>
      </c>
    </row>
    <row r="316" spans="1:5">
      <c r="A316" s="293">
        <v>0.23</v>
      </c>
      <c r="B316" s="294">
        <v>40</v>
      </c>
      <c r="D316" s="296">
        <v>2.85</v>
      </c>
      <c r="E316" s="297">
        <v>1</v>
      </c>
    </row>
    <row r="317" spans="1:5">
      <c r="A317" s="293">
        <v>0.22</v>
      </c>
      <c r="B317" s="294">
        <v>32</v>
      </c>
      <c r="D317" s="296">
        <v>2.86</v>
      </c>
      <c r="E317" s="297">
        <v>1</v>
      </c>
    </row>
    <row r="318" spans="1:5">
      <c r="A318" s="293">
        <v>0.21</v>
      </c>
      <c r="B318" s="294">
        <v>38</v>
      </c>
      <c r="D318" s="296">
        <v>2.88</v>
      </c>
      <c r="E318" s="297">
        <v>2</v>
      </c>
    </row>
    <row r="319" spans="1:5">
      <c r="A319" s="293">
        <v>0.2</v>
      </c>
      <c r="B319" s="294">
        <v>42</v>
      </c>
      <c r="D319" s="296">
        <v>2.91</v>
      </c>
      <c r="E319" s="297">
        <v>1</v>
      </c>
    </row>
    <row r="320" spans="1:5">
      <c r="A320" s="293">
        <v>0.19</v>
      </c>
      <c r="B320" s="294">
        <v>36</v>
      </c>
      <c r="D320" s="296">
        <v>2.93</v>
      </c>
      <c r="E320" s="297">
        <v>1</v>
      </c>
    </row>
    <row r="321" spans="1:5">
      <c r="A321" s="293">
        <v>0.18</v>
      </c>
      <c r="B321" s="294">
        <v>39</v>
      </c>
      <c r="D321" s="296">
        <v>2.94</v>
      </c>
      <c r="E321" s="297">
        <v>1</v>
      </c>
    </row>
    <row r="322" spans="1:5">
      <c r="A322" s="293">
        <v>0.17</v>
      </c>
      <c r="B322" s="294">
        <v>29</v>
      </c>
      <c r="D322" s="296">
        <v>2.95</v>
      </c>
      <c r="E322" s="297">
        <v>1</v>
      </c>
    </row>
    <row r="323" spans="1:5">
      <c r="A323" s="293">
        <v>0.16</v>
      </c>
      <c r="B323" s="294">
        <v>26</v>
      </c>
      <c r="D323" s="296">
        <v>3.06</v>
      </c>
      <c r="E323" s="297">
        <v>1</v>
      </c>
    </row>
    <row r="324" spans="1:5">
      <c r="A324" s="293">
        <v>0.15</v>
      </c>
      <c r="B324" s="294">
        <v>25</v>
      </c>
      <c r="D324" s="296">
        <v>3.1</v>
      </c>
      <c r="E324" s="297">
        <v>1</v>
      </c>
    </row>
    <row r="325" spans="1:5">
      <c r="A325" s="293">
        <v>0.14000000000000001</v>
      </c>
      <c r="B325" s="294">
        <v>32</v>
      </c>
      <c r="D325" s="296">
        <v>3.14</v>
      </c>
      <c r="E325" s="297">
        <v>1</v>
      </c>
    </row>
    <row r="326" spans="1:5">
      <c r="A326" s="293">
        <v>0.13</v>
      </c>
      <c r="B326" s="294">
        <v>19</v>
      </c>
      <c r="D326" s="296">
        <v>3.15</v>
      </c>
      <c r="E326" s="297">
        <v>1</v>
      </c>
    </row>
    <row r="327" spans="1:5">
      <c r="A327" s="293">
        <v>0.12</v>
      </c>
      <c r="B327" s="294">
        <v>12</v>
      </c>
      <c r="D327" s="296">
        <v>3.16</v>
      </c>
      <c r="E327" s="297">
        <v>1</v>
      </c>
    </row>
    <row r="328" spans="1:5">
      <c r="A328" s="293">
        <v>0.11</v>
      </c>
      <c r="B328" s="294">
        <v>16</v>
      </c>
      <c r="D328" s="296">
        <v>3.17</v>
      </c>
      <c r="E328" s="297">
        <v>1</v>
      </c>
    </row>
    <row r="329" spans="1:5">
      <c r="A329" s="293">
        <v>0.1</v>
      </c>
      <c r="B329" s="294">
        <v>24</v>
      </c>
      <c r="D329" s="296">
        <v>3.18</v>
      </c>
      <c r="E329" s="297">
        <v>1</v>
      </c>
    </row>
    <row r="330" spans="1:5">
      <c r="A330" s="293">
        <v>0.09</v>
      </c>
      <c r="B330" s="294">
        <v>19</v>
      </c>
      <c r="D330" s="296">
        <v>3.2</v>
      </c>
      <c r="E330" s="297">
        <v>1</v>
      </c>
    </row>
    <row r="331" spans="1:5">
      <c r="A331" s="293">
        <v>0.08</v>
      </c>
      <c r="B331" s="294">
        <v>20</v>
      </c>
      <c r="D331" s="296">
        <v>3.32</v>
      </c>
      <c r="E331" s="297">
        <v>2</v>
      </c>
    </row>
    <row r="332" spans="1:5">
      <c r="A332" s="293">
        <v>7.0000000000000007E-2</v>
      </c>
      <c r="B332" s="294">
        <v>14</v>
      </c>
      <c r="D332" s="296">
        <v>3.44</v>
      </c>
      <c r="E332" s="297">
        <v>1</v>
      </c>
    </row>
    <row r="333" spans="1:5">
      <c r="A333" s="293">
        <v>0.06</v>
      </c>
      <c r="B333" s="294">
        <v>16</v>
      </c>
      <c r="D333" s="296">
        <v>3.61</v>
      </c>
      <c r="E333" s="297">
        <v>2</v>
      </c>
    </row>
    <row r="334" spans="1:5">
      <c r="A334" s="293">
        <v>0.05</v>
      </c>
      <c r="B334" s="294">
        <v>11</v>
      </c>
      <c r="D334" s="296">
        <v>3.73</v>
      </c>
      <c r="E334" s="297">
        <v>2</v>
      </c>
    </row>
    <row r="335" spans="1:5">
      <c r="A335" s="293">
        <v>0.04</v>
      </c>
      <c r="B335" s="294">
        <v>7</v>
      </c>
      <c r="D335" s="296">
        <v>3.75</v>
      </c>
      <c r="E335" s="297">
        <v>1</v>
      </c>
    </row>
    <row r="336" spans="1:5">
      <c r="A336" s="293">
        <v>0.03</v>
      </c>
      <c r="B336" s="294">
        <v>5</v>
      </c>
      <c r="D336" s="296">
        <v>3.81</v>
      </c>
      <c r="E336" s="297">
        <v>2</v>
      </c>
    </row>
    <row r="337" spans="1:5">
      <c r="A337" s="293">
        <v>0.02</v>
      </c>
      <c r="B337" s="294">
        <v>1</v>
      </c>
      <c r="D337" s="296">
        <v>3.89</v>
      </c>
      <c r="E337" s="297">
        <v>1</v>
      </c>
    </row>
    <row r="338" spans="1:5">
      <c r="D338" s="296">
        <v>3.9</v>
      </c>
      <c r="E338" s="297">
        <v>1</v>
      </c>
    </row>
    <row r="339" spans="1:5">
      <c r="D339" s="296">
        <v>4.01</v>
      </c>
      <c r="E339" s="297">
        <v>1</v>
      </c>
    </row>
    <row r="340" spans="1:5">
      <c r="D340" s="296">
        <v>4.1500000000000004</v>
      </c>
      <c r="E340" s="297">
        <v>1</v>
      </c>
    </row>
    <row r="341" spans="1:5">
      <c r="D341" s="296">
        <v>4.2</v>
      </c>
      <c r="E341" s="297">
        <v>1</v>
      </c>
    </row>
    <row r="342" spans="1:5">
      <c r="D342" s="296">
        <v>4.3600000000000003</v>
      </c>
      <c r="E342" s="297">
        <v>1</v>
      </c>
    </row>
    <row r="343" spans="1:5">
      <c r="D343" s="296">
        <v>4.5599999999999996</v>
      </c>
      <c r="E343" s="297">
        <v>1</v>
      </c>
    </row>
    <row r="344" spans="1:5">
      <c r="D344" s="296">
        <v>4.68</v>
      </c>
      <c r="E344" s="297">
        <v>1</v>
      </c>
    </row>
    <row r="345" spans="1:5">
      <c r="D345" s="296">
        <v>5.07</v>
      </c>
      <c r="E345" s="297">
        <v>1</v>
      </c>
    </row>
    <row r="346" spans="1:5">
      <c r="D346" s="296">
        <v>5.21</v>
      </c>
      <c r="E346" s="297">
        <v>1</v>
      </c>
    </row>
    <row r="347" spans="1:5">
      <c r="D347" s="296">
        <v>5.29</v>
      </c>
      <c r="E347" s="297">
        <v>1</v>
      </c>
    </row>
    <row r="348" spans="1:5">
      <c r="D348" s="296">
        <v>5.89</v>
      </c>
      <c r="E348" s="297">
        <v>1</v>
      </c>
    </row>
    <row r="349" spans="1:5">
      <c r="D349" s="296">
        <v>5.96</v>
      </c>
      <c r="E349" s="297">
        <v>1</v>
      </c>
    </row>
    <row r="350" spans="1:5">
      <c r="D350" s="296">
        <v>6.11</v>
      </c>
      <c r="E350" s="297">
        <v>1</v>
      </c>
    </row>
    <row r="351" spans="1:5">
      <c r="D351" s="296">
        <v>8.77</v>
      </c>
      <c r="E351" s="297">
        <v>1</v>
      </c>
    </row>
    <row r="352" spans="1:5">
      <c r="D352" s="296">
        <v>15.56</v>
      </c>
      <c r="E352" s="297">
        <v>1</v>
      </c>
    </row>
    <row r="353" spans="4:5">
      <c r="D353" s="296" t="s">
        <v>3306</v>
      </c>
      <c r="E353" s="297">
        <v>59118</v>
      </c>
    </row>
  </sheetData>
  <phoneticPr fontId="2"/>
  <conditionalFormatting sqref="E3:E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K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1:JQ94"/>
  <sheetViews>
    <sheetView topLeftCell="A52" zoomScale="80" zoomScaleNormal="80" workbookViewId="0">
      <selection activeCell="S75" sqref="S75"/>
    </sheetView>
  </sheetViews>
  <sheetFormatPr defaultColWidth="2.625" defaultRowHeight="14.25"/>
  <cols>
    <col min="4" max="4" width="4.875" bestFit="1" customWidth="1"/>
    <col min="5" max="10" width="3.75" bestFit="1" customWidth="1"/>
    <col min="11" max="11" width="4.875" bestFit="1" customWidth="1"/>
    <col min="12" max="13" width="3.75" bestFit="1" customWidth="1"/>
    <col min="14" max="15" width="3.75" customWidth="1"/>
    <col min="18" max="18" width="4.875" bestFit="1" customWidth="1"/>
    <col min="19" max="24" width="3.75" bestFit="1" customWidth="1"/>
    <col min="25" max="25" width="4.875" bestFit="1" customWidth="1"/>
    <col min="26" max="26" width="3.75" bestFit="1" customWidth="1"/>
    <col min="27" max="27" width="3.75" customWidth="1"/>
    <col min="28" max="30" width="3.75" bestFit="1" customWidth="1"/>
    <col min="37" max="39" width="3.75" bestFit="1" customWidth="1"/>
  </cols>
  <sheetData>
    <row r="1" spans="2:277">
      <c r="B1" s="5" t="s">
        <v>1444</v>
      </c>
      <c r="P1" s="5" t="s">
        <v>1444</v>
      </c>
    </row>
    <row r="2" spans="2:277">
      <c r="D2">
        <v>24</v>
      </c>
      <c r="E2">
        <v>23</v>
      </c>
      <c r="F2">
        <v>22</v>
      </c>
      <c r="G2">
        <v>21</v>
      </c>
      <c r="H2">
        <v>20</v>
      </c>
      <c r="I2">
        <v>19</v>
      </c>
      <c r="J2">
        <v>18</v>
      </c>
      <c r="K2">
        <v>17</v>
      </c>
      <c r="L2">
        <v>16</v>
      </c>
      <c r="M2">
        <v>15</v>
      </c>
      <c r="R2">
        <v>24</v>
      </c>
      <c r="S2">
        <v>23</v>
      </c>
      <c r="T2">
        <v>22</v>
      </c>
      <c r="U2">
        <v>21</v>
      </c>
      <c r="V2">
        <v>20</v>
      </c>
      <c r="W2">
        <v>19</v>
      </c>
      <c r="X2">
        <v>18</v>
      </c>
      <c r="Y2">
        <v>17</v>
      </c>
      <c r="Z2">
        <v>14</v>
      </c>
      <c r="AB2">
        <v>12</v>
      </c>
      <c r="AC2">
        <v>11</v>
      </c>
      <c r="AD2">
        <v>10</v>
      </c>
      <c r="AE2">
        <v>9</v>
      </c>
      <c r="AF2">
        <v>8</v>
      </c>
      <c r="AG2">
        <v>7</v>
      </c>
      <c r="AH2">
        <v>6</v>
      </c>
      <c r="AI2">
        <v>5</v>
      </c>
      <c r="AJ2">
        <v>4</v>
      </c>
      <c r="AK2">
        <v>3</v>
      </c>
      <c r="AL2">
        <v>2</v>
      </c>
      <c r="AM2">
        <v>1</v>
      </c>
    </row>
    <row r="3" spans="2:277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0</v>
      </c>
      <c r="R3">
        <v>1</v>
      </c>
      <c r="S3">
        <v>2</v>
      </c>
      <c r="T3">
        <v>3</v>
      </c>
      <c r="U3">
        <v>4</v>
      </c>
      <c r="V3">
        <v>5</v>
      </c>
      <c r="W3">
        <v>6</v>
      </c>
      <c r="X3">
        <v>7</v>
      </c>
      <c r="Y3">
        <v>8</v>
      </c>
      <c r="Z3">
        <v>11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</row>
    <row r="4" spans="2:277">
      <c r="AH4" s="25"/>
      <c r="AI4" s="25"/>
      <c r="AJ4" s="25"/>
      <c r="AK4" s="25"/>
      <c r="AL4" s="25"/>
      <c r="AM4" s="25"/>
      <c r="AN4" t="s">
        <v>1443</v>
      </c>
      <c r="AY4" t="s">
        <v>1441</v>
      </c>
    </row>
    <row r="5" spans="2:277"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t="s">
        <v>1442</v>
      </c>
      <c r="AY5" t="s">
        <v>1441</v>
      </c>
    </row>
    <row r="6" spans="2:277">
      <c r="AK6" s="25"/>
      <c r="AL6" s="25"/>
      <c r="AM6" s="25"/>
      <c r="AN6" t="s">
        <v>1440</v>
      </c>
      <c r="AY6" t="s">
        <v>1434</v>
      </c>
    </row>
    <row r="7" spans="2:277"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t="s">
        <v>1439</v>
      </c>
      <c r="AY7" t="s">
        <v>1434</v>
      </c>
    </row>
    <row r="8" spans="2:277">
      <c r="AB8" s="71"/>
      <c r="AC8" s="71"/>
      <c r="AD8" s="71"/>
      <c r="AE8" s="71"/>
      <c r="AF8" s="71"/>
      <c r="AG8" s="71"/>
      <c r="AH8" s="70"/>
      <c r="AI8" s="70"/>
      <c r="AJ8" s="70"/>
      <c r="AK8" s="25"/>
      <c r="AL8" s="25"/>
      <c r="AM8" s="25"/>
      <c r="AN8" t="s">
        <v>1438</v>
      </c>
      <c r="AY8" t="s">
        <v>1434</v>
      </c>
    </row>
    <row r="9" spans="2:277"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t="s">
        <v>1437</v>
      </c>
      <c r="AY9" t="s">
        <v>1436</v>
      </c>
    </row>
    <row r="10" spans="2:277">
      <c r="AB10" s="70"/>
      <c r="AC10" s="70"/>
      <c r="AD10" s="70"/>
      <c r="AE10" s="70"/>
      <c r="AF10" s="70"/>
      <c r="AG10" s="70"/>
      <c r="AH10" s="69"/>
      <c r="AI10" s="69"/>
      <c r="AJ10" s="69"/>
      <c r="AK10" s="69"/>
      <c r="AL10" s="69"/>
      <c r="AM10" s="69"/>
      <c r="AN10" t="s">
        <v>1435</v>
      </c>
      <c r="AY10" t="s">
        <v>1434</v>
      </c>
    </row>
    <row r="11" spans="2:277">
      <c r="B11" t="s">
        <v>1433</v>
      </c>
    </row>
    <row r="12" spans="2:277">
      <c r="JE12" s="68" t="s">
        <v>1432</v>
      </c>
      <c r="JF12" s="68"/>
      <c r="JG12" s="68"/>
      <c r="JH12" s="68"/>
      <c r="JI12" s="68"/>
      <c r="JJ12" s="68"/>
      <c r="JK12" s="68"/>
      <c r="JL12" s="68"/>
      <c r="JM12" s="68"/>
      <c r="JN12" s="68"/>
      <c r="JO12" s="68"/>
      <c r="JP12" s="68"/>
      <c r="JQ12" s="68"/>
    </row>
    <row r="13" spans="2:277">
      <c r="B13" s="2" t="s">
        <v>1431</v>
      </c>
      <c r="N13" s="2" t="s">
        <v>1430</v>
      </c>
      <c r="Z13" s="2" t="s">
        <v>1426</v>
      </c>
    </row>
    <row r="14" spans="2:277" ht="17.25">
      <c r="B14" s="65" t="s">
        <v>1429</v>
      </c>
      <c r="C14" s="63"/>
      <c r="D14" s="63"/>
      <c r="E14" s="63"/>
      <c r="F14" s="63"/>
      <c r="G14" s="63"/>
      <c r="H14" s="64" t="s">
        <v>1428</v>
      </c>
      <c r="I14" s="63"/>
      <c r="J14" s="63"/>
      <c r="K14" s="63"/>
      <c r="L14" s="62"/>
      <c r="N14" s="65" t="s">
        <v>1367</v>
      </c>
      <c r="O14" s="63"/>
      <c r="P14" s="63"/>
      <c r="Q14" s="63"/>
      <c r="R14" s="63"/>
      <c r="S14" s="63"/>
      <c r="T14" s="64" t="s">
        <v>1427</v>
      </c>
      <c r="U14" s="63"/>
      <c r="V14" s="63"/>
      <c r="W14" s="63"/>
      <c r="X14" s="62"/>
      <c r="Z14" s="65" t="s">
        <v>1426</v>
      </c>
      <c r="AA14" s="63"/>
      <c r="AB14" s="63"/>
      <c r="AC14" s="63"/>
      <c r="AD14" s="63"/>
      <c r="AE14" s="63"/>
      <c r="AF14" s="64" t="s">
        <v>1425</v>
      </c>
      <c r="AG14" s="63"/>
      <c r="AH14" s="63"/>
      <c r="AI14" s="63"/>
      <c r="AJ14" s="62"/>
    </row>
    <row r="15" spans="2:277">
      <c r="B15" s="61" t="s">
        <v>1424</v>
      </c>
      <c r="C15" s="59"/>
      <c r="D15" s="59"/>
      <c r="E15" s="59"/>
      <c r="F15" s="59"/>
      <c r="G15" s="59"/>
      <c r="H15" s="61" t="s">
        <v>1339</v>
      </c>
      <c r="I15" s="59"/>
      <c r="J15" s="59"/>
      <c r="K15" s="59"/>
      <c r="L15" s="58"/>
      <c r="N15" s="61" t="s">
        <v>1348</v>
      </c>
      <c r="O15" s="59"/>
      <c r="P15" s="59"/>
      <c r="Q15" s="59"/>
      <c r="R15" s="59"/>
      <c r="S15" s="59"/>
      <c r="T15" s="60" t="s">
        <v>1347</v>
      </c>
      <c r="U15" s="59"/>
      <c r="V15" s="59"/>
      <c r="W15" s="59"/>
      <c r="X15" s="58"/>
      <c r="Z15" s="61" t="s">
        <v>1348</v>
      </c>
      <c r="AA15" s="59"/>
      <c r="AB15" s="59"/>
      <c r="AC15" s="59"/>
      <c r="AD15" s="59"/>
      <c r="AE15" s="59"/>
      <c r="AF15" s="60" t="s">
        <v>1347</v>
      </c>
      <c r="AG15" s="59"/>
      <c r="AH15" s="59"/>
      <c r="AI15" s="59"/>
      <c r="AJ15" s="58"/>
    </row>
    <row r="16" spans="2:277">
      <c r="B16" s="61" t="s">
        <v>1423</v>
      </c>
      <c r="C16" s="59"/>
      <c r="D16" s="59"/>
      <c r="E16" s="59"/>
      <c r="F16" s="59"/>
      <c r="G16" s="59"/>
      <c r="H16" s="61" t="s">
        <v>1422</v>
      </c>
      <c r="I16" s="59"/>
      <c r="J16" s="59"/>
      <c r="K16" s="59"/>
      <c r="L16" s="58"/>
      <c r="N16" s="60" t="s">
        <v>1346</v>
      </c>
      <c r="O16" s="59"/>
      <c r="P16" s="59"/>
      <c r="Q16" s="59"/>
      <c r="R16" s="59"/>
      <c r="S16" s="59"/>
      <c r="T16" s="60" t="s">
        <v>1345</v>
      </c>
      <c r="U16" s="59"/>
      <c r="V16" s="59"/>
      <c r="W16" s="59"/>
      <c r="X16" s="58"/>
      <c r="Z16" s="60" t="s">
        <v>1421</v>
      </c>
      <c r="AA16" s="59"/>
      <c r="AB16" s="59"/>
      <c r="AC16" s="59"/>
      <c r="AD16" s="59"/>
      <c r="AE16" s="59"/>
      <c r="AF16" s="60" t="s">
        <v>1420</v>
      </c>
      <c r="AG16" s="59"/>
      <c r="AH16" s="59"/>
      <c r="AI16" s="59"/>
      <c r="AJ16" s="58"/>
    </row>
    <row r="17" spans="2:36">
      <c r="B17" s="61" t="s">
        <v>1419</v>
      </c>
      <c r="C17" s="59"/>
      <c r="D17" s="59"/>
      <c r="E17" s="59"/>
      <c r="F17" s="59"/>
      <c r="G17" s="59"/>
      <c r="H17" s="61" t="s">
        <v>1257</v>
      </c>
      <c r="I17" s="59"/>
      <c r="J17" s="59"/>
      <c r="K17" s="59"/>
      <c r="L17" s="58"/>
      <c r="N17" s="61" t="s">
        <v>1344</v>
      </c>
      <c r="O17" s="59"/>
      <c r="P17" s="59"/>
      <c r="Q17" s="59"/>
      <c r="R17" s="59"/>
      <c r="S17" s="59"/>
      <c r="T17" s="60" t="s">
        <v>1343</v>
      </c>
      <c r="U17" s="59"/>
      <c r="V17" s="59"/>
      <c r="W17" s="59"/>
      <c r="X17" s="58"/>
      <c r="Z17" s="61" t="s">
        <v>1418</v>
      </c>
      <c r="AA17" s="59"/>
      <c r="AB17" s="59"/>
      <c r="AC17" s="59"/>
      <c r="AD17" s="59"/>
      <c r="AE17" s="59"/>
      <c r="AF17" s="60" t="s">
        <v>1417</v>
      </c>
      <c r="AG17" s="59"/>
      <c r="AH17" s="59"/>
      <c r="AI17" s="59"/>
      <c r="AJ17" s="58"/>
    </row>
    <row r="18" spans="2:36">
      <c r="B18" s="54" t="s">
        <v>1416</v>
      </c>
      <c r="C18" s="52"/>
      <c r="D18" s="52"/>
      <c r="E18" s="52"/>
      <c r="F18" s="52"/>
      <c r="G18" s="52"/>
      <c r="H18" s="54" t="s">
        <v>1415</v>
      </c>
      <c r="I18" s="52"/>
      <c r="J18" s="52"/>
      <c r="K18" s="52"/>
      <c r="L18" s="51"/>
      <c r="N18" s="60" t="s">
        <v>1342</v>
      </c>
      <c r="O18" s="59"/>
      <c r="P18" s="59"/>
      <c r="Q18" s="59"/>
      <c r="R18" s="59"/>
      <c r="S18" s="59"/>
      <c r="T18" s="60" t="s">
        <v>1341</v>
      </c>
      <c r="U18" s="59"/>
      <c r="V18" s="59"/>
      <c r="W18" s="59"/>
      <c r="X18" s="58"/>
      <c r="Z18" s="60" t="s">
        <v>1414</v>
      </c>
      <c r="AA18" s="59"/>
      <c r="AB18" s="59"/>
      <c r="AC18" s="59"/>
      <c r="AD18" s="59"/>
      <c r="AE18" s="59"/>
      <c r="AF18" s="60" t="s">
        <v>1413</v>
      </c>
      <c r="AG18" s="59"/>
      <c r="AH18" s="59"/>
      <c r="AI18" s="59"/>
      <c r="AJ18" s="58"/>
    </row>
    <row r="19" spans="2:36">
      <c r="B19" s="67" t="s">
        <v>1348</v>
      </c>
      <c r="C19" s="52"/>
      <c r="D19" s="52"/>
      <c r="E19" s="52"/>
      <c r="F19" s="52"/>
      <c r="G19" s="52"/>
      <c r="H19" s="54" t="s">
        <v>1347</v>
      </c>
      <c r="I19" s="52"/>
      <c r="J19" s="52"/>
      <c r="K19" s="52"/>
      <c r="L19" s="51"/>
      <c r="N19" s="56" t="s">
        <v>1412</v>
      </c>
      <c r="O19" s="55"/>
      <c r="P19" s="55"/>
      <c r="Q19" s="55"/>
      <c r="R19" s="55"/>
      <c r="S19" s="55"/>
      <c r="T19" s="56" t="s">
        <v>1411</v>
      </c>
      <c r="U19" s="55"/>
      <c r="V19" s="55"/>
      <c r="W19" s="55"/>
      <c r="X19" s="51"/>
      <c r="Z19" s="56" t="s">
        <v>1410</v>
      </c>
      <c r="AA19" s="55"/>
      <c r="AB19" s="55"/>
      <c r="AC19" s="55"/>
      <c r="AD19" s="55"/>
      <c r="AE19" s="55"/>
      <c r="AF19" s="56" t="s">
        <v>1409</v>
      </c>
      <c r="AG19" s="55"/>
      <c r="AH19" s="55"/>
      <c r="AI19" s="55"/>
      <c r="AJ19" s="51"/>
    </row>
    <row r="20" spans="2:36">
      <c r="B20" s="67" t="s">
        <v>1344</v>
      </c>
      <c r="C20" s="52"/>
      <c r="D20" s="52"/>
      <c r="E20" s="52"/>
      <c r="F20" s="52"/>
      <c r="G20" s="52"/>
      <c r="H20" s="53" t="s">
        <v>1343</v>
      </c>
      <c r="I20" s="52"/>
      <c r="J20" s="52"/>
      <c r="K20" s="52"/>
      <c r="L20" s="51"/>
      <c r="N20" s="56" t="s">
        <v>1408</v>
      </c>
      <c r="O20" s="55"/>
      <c r="P20" s="55"/>
      <c r="Q20" s="55"/>
      <c r="R20" s="55"/>
      <c r="S20" s="55"/>
      <c r="T20" s="56" t="s">
        <v>1407</v>
      </c>
      <c r="U20" s="55"/>
      <c r="V20" s="55"/>
      <c r="W20" s="55"/>
      <c r="X20" s="51"/>
      <c r="Z20" s="56" t="s">
        <v>1406</v>
      </c>
      <c r="AA20" s="55"/>
      <c r="AB20" s="55"/>
      <c r="AC20" s="55"/>
      <c r="AD20" s="55"/>
      <c r="AE20" s="55"/>
      <c r="AF20" s="56" t="s">
        <v>1405</v>
      </c>
      <c r="AG20" s="55"/>
      <c r="AH20" s="55"/>
      <c r="AI20" s="55"/>
      <c r="AJ20" s="51"/>
    </row>
    <row r="21" spans="2:36">
      <c r="B21" s="54" t="s">
        <v>1346</v>
      </c>
      <c r="C21" s="52"/>
      <c r="D21" s="52"/>
      <c r="E21" s="52"/>
      <c r="F21" s="52"/>
      <c r="G21" s="52"/>
      <c r="H21" s="54" t="s">
        <v>1345</v>
      </c>
      <c r="I21" s="52"/>
      <c r="J21" s="52"/>
      <c r="K21" s="52"/>
      <c r="L21" s="51"/>
      <c r="N21" s="56" t="s">
        <v>1404</v>
      </c>
      <c r="O21" s="55"/>
      <c r="P21" s="55"/>
      <c r="Q21" s="55"/>
      <c r="R21" s="55"/>
      <c r="S21" s="55"/>
      <c r="T21" s="56" t="s">
        <v>1403</v>
      </c>
      <c r="U21" s="55"/>
      <c r="V21" s="55"/>
      <c r="W21" s="55"/>
      <c r="X21" s="51"/>
      <c r="Z21" s="56" t="s">
        <v>1402</v>
      </c>
      <c r="AA21" s="55"/>
      <c r="AB21" s="55"/>
      <c r="AC21" s="55"/>
      <c r="AD21" s="55"/>
      <c r="AE21" s="55"/>
      <c r="AF21" s="56" t="s">
        <v>1401</v>
      </c>
      <c r="AG21" s="55"/>
      <c r="AH21" s="55"/>
      <c r="AI21" s="55"/>
      <c r="AJ21" s="51"/>
    </row>
    <row r="22" spans="2:36">
      <c r="B22" s="54" t="s">
        <v>1400</v>
      </c>
      <c r="C22" s="52"/>
      <c r="D22" s="52"/>
      <c r="E22" s="52"/>
      <c r="F22" s="52"/>
      <c r="G22" s="52"/>
      <c r="H22" s="53" t="s">
        <v>1399</v>
      </c>
      <c r="I22" s="52"/>
      <c r="J22" s="52"/>
      <c r="K22" s="52"/>
      <c r="L22" s="51"/>
      <c r="N22" s="56" t="s">
        <v>1398</v>
      </c>
      <c r="O22" s="55"/>
      <c r="P22" s="55"/>
      <c r="Q22" s="55"/>
      <c r="R22" s="55"/>
      <c r="S22" s="55"/>
      <c r="T22" s="56" t="s">
        <v>1397</v>
      </c>
      <c r="U22" s="55"/>
      <c r="V22" s="55"/>
      <c r="W22" s="55"/>
      <c r="X22" s="51"/>
      <c r="Z22" s="56" t="s">
        <v>1396</v>
      </c>
      <c r="AA22" s="55"/>
      <c r="AB22" s="55"/>
      <c r="AC22" s="55"/>
      <c r="AD22" s="55"/>
      <c r="AE22" s="55"/>
      <c r="AF22" s="56" t="s">
        <v>1395</v>
      </c>
      <c r="AG22" s="55"/>
      <c r="AH22" s="55"/>
      <c r="AI22" s="55"/>
      <c r="AJ22" s="51"/>
    </row>
    <row r="23" spans="2:36">
      <c r="B23" s="54" t="s">
        <v>1394</v>
      </c>
      <c r="C23" s="52"/>
      <c r="D23" s="52"/>
      <c r="E23" s="52"/>
      <c r="F23" s="52"/>
      <c r="G23" s="52"/>
      <c r="H23" s="53" t="s">
        <v>1393</v>
      </c>
      <c r="I23" s="52"/>
      <c r="J23" s="52"/>
      <c r="K23" s="52"/>
      <c r="L23" s="51"/>
      <c r="N23" s="56" t="s">
        <v>1392</v>
      </c>
      <c r="O23" s="55"/>
      <c r="P23" s="55"/>
      <c r="Q23" s="55"/>
      <c r="R23" s="55"/>
      <c r="S23" s="55"/>
      <c r="T23" s="56" t="s">
        <v>1391</v>
      </c>
      <c r="U23" s="55"/>
      <c r="V23" s="55"/>
      <c r="W23" s="55"/>
      <c r="X23" s="51"/>
      <c r="Z23" s="50"/>
      <c r="AA23" s="49"/>
      <c r="AB23" s="49"/>
      <c r="AC23" s="49"/>
      <c r="AD23" s="49"/>
      <c r="AE23" s="49"/>
      <c r="AF23" s="50"/>
      <c r="AG23" s="49"/>
      <c r="AH23" s="49"/>
      <c r="AI23" s="49"/>
      <c r="AJ23" s="48"/>
    </row>
    <row r="24" spans="2:36">
      <c r="B24" s="54" t="s">
        <v>1342</v>
      </c>
      <c r="C24" s="52"/>
      <c r="D24" s="52"/>
      <c r="E24" s="52"/>
      <c r="F24" s="52"/>
      <c r="G24" s="52"/>
      <c r="H24" s="54" t="s">
        <v>1341</v>
      </c>
      <c r="I24" s="52"/>
      <c r="J24" s="52"/>
      <c r="K24" s="52"/>
      <c r="L24" s="51"/>
      <c r="N24" s="56" t="s">
        <v>1390</v>
      </c>
      <c r="O24" s="55"/>
      <c r="P24" s="55"/>
      <c r="Q24" s="55"/>
      <c r="R24" s="55"/>
      <c r="S24" s="55"/>
      <c r="T24" s="56" t="s">
        <v>1389</v>
      </c>
      <c r="U24" s="55"/>
      <c r="V24" s="55"/>
      <c r="W24" s="55"/>
      <c r="X24" s="57"/>
    </row>
    <row r="25" spans="2:36">
      <c r="B25" s="54" t="s">
        <v>1388</v>
      </c>
      <c r="C25" s="52"/>
      <c r="D25" s="52"/>
      <c r="E25" s="52"/>
      <c r="F25" s="52"/>
      <c r="G25" s="52"/>
      <c r="H25" s="54" t="s">
        <v>1387</v>
      </c>
      <c r="I25" s="52"/>
      <c r="J25" s="52"/>
      <c r="K25" s="52"/>
      <c r="L25" s="51"/>
      <c r="N25" s="56" t="s">
        <v>1386</v>
      </c>
      <c r="O25" s="55"/>
      <c r="P25" s="55"/>
      <c r="Q25" s="55"/>
      <c r="R25" s="55"/>
      <c r="S25" s="55"/>
      <c r="T25" s="56" t="s">
        <v>1385</v>
      </c>
      <c r="U25" s="55"/>
      <c r="V25" s="55"/>
      <c r="W25" s="55"/>
      <c r="X25" s="51"/>
    </row>
    <row r="26" spans="2:36">
      <c r="B26" s="54" t="s">
        <v>1384</v>
      </c>
      <c r="C26" s="52"/>
      <c r="D26" s="52"/>
      <c r="E26" s="52"/>
      <c r="F26" s="52"/>
      <c r="G26" s="52"/>
      <c r="H26" s="54" t="s">
        <v>1383</v>
      </c>
      <c r="I26" s="52"/>
      <c r="J26" s="52"/>
      <c r="K26" s="52"/>
      <c r="L26" s="51"/>
      <c r="N26" s="56" t="s">
        <v>1382</v>
      </c>
      <c r="O26" s="52"/>
      <c r="P26" s="52"/>
      <c r="Q26" s="52"/>
      <c r="R26" s="52"/>
      <c r="S26" s="52"/>
      <c r="T26" s="54" t="s">
        <v>1381</v>
      </c>
      <c r="U26" s="52"/>
      <c r="V26" s="52"/>
      <c r="W26" s="52"/>
      <c r="X26" s="51"/>
    </row>
    <row r="27" spans="2:36">
      <c r="B27" s="54" t="s">
        <v>1380</v>
      </c>
      <c r="C27" s="52"/>
      <c r="D27" s="52"/>
      <c r="E27" s="52"/>
      <c r="F27" s="52"/>
      <c r="G27" s="52"/>
      <c r="H27" s="54" t="s">
        <v>1379</v>
      </c>
      <c r="I27" s="52"/>
      <c r="J27" s="52"/>
      <c r="K27" s="52"/>
      <c r="L27" s="51"/>
      <c r="N27" s="50"/>
      <c r="O27" s="49"/>
      <c r="P27" s="49"/>
      <c r="Q27" s="49"/>
      <c r="R27" s="49"/>
      <c r="S27" s="49"/>
      <c r="T27" s="50"/>
      <c r="U27" s="49"/>
      <c r="V27" s="49"/>
      <c r="W27" s="49"/>
      <c r="X27" s="48"/>
    </row>
    <row r="28" spans="2:36">
      <c r="B28" s="54" t="s">
        <v>1378</v>
      </c>
      <c r="C28" s="52"/>
      <c r="D28" s="52"/>
      <c r="E28" s="52"/>
      <c r="F28" s="52"/>
      <c r="G28" s="52"/>
      <c r="H28" s="54" t="s">
        <v>1377</v>
      </c>
      <c r="I28" s="52"/>
      <c r="J28" s="52"/>
      <c r="K28" s="52"/>
      <c r="L28" s="51"/>
    </row>
    <row r="29" spans="2:36">
      <c r="B29" s="54" t="s">
        <v>1376</v>
      </c>
      <c r="C29" s="52"/>
      <c r="D29" s="52"/>
      <c r="E29" s="52"/>
      <c r="F29" s="52"/>
      <c r="G29" s="52"/>
      <c r="H29" s="54" t="s">
        <v>1375</v>
      </c>
      <c r="I29" s="52"/>
      <c r="J29" s="52"/>
      <c r="K29" s="52"/>
      <c r="L29" s="51"/>
    </row>
    <row r="30" spans="2:36">
      <c r="B30" s="56" t="s">
        <v>1374</v>
      </c>
      <c r="C30" s="55"/>
      <c r="D30" s="55"/>
      <c r="E30" s="55"/>
      <c r="F30" s="55"/>
      <c r="G30" s="55"/>
      <c r="H30" s="56" t="s">
        <v>1373</v>
      </c>
      <c r="I30" s="55"/>
      <c r="J30" s="55"/>
      <c r="K30" s="55"/>
      <c r="L30" s="57"/>
      <c r="N30" s="2" t="s">
        <v>1370</v>
      </c>
    </row>
    <row r="31" spans="2:36" ht="17.25">
      <c r="B31" s="54" t="s">
        <v>1372</v>
      </c>
      <c r="C31" s="52"/>
      <c r="D31" s="52"/>
      <c r="E31" s="52"/>
      <c r="F31" s="52"/>
      <c r="G31" s="52"/>
      <c r="H31" s="54" t="s">
        <v>1371</v>
      </c>
      <c r="I31" s="52"/>
      <c r="J31" s="52"/>
      <c r="K31" s="52"/>
      <c r="L31" s="51"/>
      <c r="N31" s="65" t="s">
        <v>1370</v>
      </c>
      <c r="O31" s="63"/>
      <c r="P31" s="63"/>
      <c r="Q31" s="63"/>
      <c r="R31" s="63"/>
      <c r="S31" s="63"/>
      <c r="T31" s="64" t="s">
        <v>1369</v>
      </c>
      <c r="U31" s="63"/>
      <c r="V31" s="63"/>
      <c r="W31" s="63"/>
      <c r="X31" s="62"/>
    </row>
    <row r="32" spans="2:36">
      <c r="B32" s="54" t="s">
        <v>1362</v>
      </c>
      <c r="C32" s="52"/>
      <c r="D32" s="52"/>
      <c r="E32" s="52"/>
      <c r="F32" s="52"/>
      <c r="G32" s="52"/>
      <c r="H32" s="54" t="s">
        <v>1361</v>
      </c>
      <c r="I32" s="52"/>
      <c r="J32" s="52"/>
      <c r="K32" s="52"/>
      <c r="L32" s="51"/>
      <c r="N32" s="61" t="s">
        <v>1348</v>
      </c>
      <c r="O32" s="59"/>
      <c r="P32" s="59"/>
      <c r="Q32" s="59"/>
      <c r="R32" s="59"/>
      <c r="S32" s="59"/>
      <c r="T32" s="60" t="s">
        <v>1347</v>
      </c>
      <c r="U32" s="59"/>
      <c r="V32" s="59"/>
      <c r="W32" s="59"/>
      <c r="X32" s="58"/>
    </row>
    <row r="33" spans="2:24">
      <c r="B33" s="54" t="s">
        <v>1334</v>
      </c>
      <c r="C33" s="52"/>
      <c r="D33" s="52"/>
      <c r="E33" s="52"/>
      <c r="F33" s="52"/>
      <c r="G33" s="52"/>
      <c r="H33" s="54" t="s">
        <v>1333</v>
      </c>
      <c r="I33" s="52"/>
      <c r="J33" s="52"/>
      <c r="K33" s="52"/>
      <c r="L33" s="51"/>
      <c r="N33" s="60" t="s">
        <v>1346</v>
      </c>
      <c r="O33" s="59"/>
      <c r="P33" s="59"/>
      <c r="Q33" s="59"/>
      <c r="R33" s="59"/>
      <c r="S33" s="59"/>
      <c r="T33" s="60" t="s">
        <v>1345</v>
      </c>
      <c r="U33" s="59"/>
      <c r="V33" s="59"/>
      <c r="W33" s="59"/>
      <c r="X33" s="58"/>
    </row>
    <row r="34" spans="2:24">
      <c r="B34" s="54" t="s">
        <v>1360</v>
      </c>
      <c r="C34" s="52"/>
      <c r="D34" s="52"/>
      <c r="E34" s="52"/>
      <c r="F34" s="52"/>
      <c r="G34" s="52"/>
      <c r="H34" s="54" t="s">
        <v>1331</v>
      </c>
      <c r="I34" s="52"/>
      <c r="J34" s="52"/>
      <c r="K34" s="52"/>
      <c r="L34" s="51"/>
      <c r="N34" s="60" t="s">
        <v>1342</v>
      </c>
      <c r="O34" s="59"/>
      <c r="P34" s="59"/>
      <c r="Q34" s="59"/>
      <c r="R34" s="59"/>
      <c r="S34" s="59"/>
      <c r="T34" s="60" t="s">
        <v>1341</v>
      </c>
      <c r="U34" s="59"/>
      <c r="V34" s="59"/>
      <c r="W34" s="59"/>
      <c r="X34" s="58"/>
    </row>
    <row r="35" spans="2:24">
      <c r="B35" s="50"/>
      <c r="C35" s="49"/>
      <c r="D35" s="49"/>
      <c r="E35" s="49"/>
      <c r="F35" s="49"/>
      <c r="G35" s="49"/>
      <c r="H35" s="50"/>
      <c r="I35" s="49"/>
      <c r="J35" s="49"/>
      <c r="K35" s="49"/>
      <c r="L35" s="48"/>
      <c r="N35" s="56" t="s">
        <v>1338</v>
      </c>
      <c r="O35" s="55"/>
      <c r="P35" s="55"/>
      <c r="Q35" s="55"/>
      <c r="R35" s="55"/>
      <c r="S35" s="55"/>
      <c r="T35" s="56" t="s">
        <v>1337</v>
      </c>
      <c r="U35" s="55"/>
      <c r="V35" s="55"/>
      <c r="W35" s="55"/>
      <c r="X35" s="51"/>
    </row>
    <row r="36" spans="2:24">
      <c r="N36" s="56" t="s">
        <v>1336</v>
      </c>
      <c r="O36" s="55"/>
      <c r="P36" s="55"/>
      <c r="Q36" s="55"/>
      <c r="R36" s="55"/>
      <c r="S36" s="55"/>
      <c r="T36" s="56" t="s">
        <v>1335</v>
      </c>
      <c r="U36" s="55"/>
      <c r="V36" s="55"/>
      <c r="W36" s="55"/>
      <c r="X36" s="51"/>
    </row>
    <row r="37" spans="2:24">
      <c r="N37" s="56" t="s">
        <v>1334</v>
      </c>
      <c r="O37" s="55"/>
      <c r="P37" s="55"/>
      <c r="Q37" s="55"/>
      <c r="R37" s="55"/>
      <c r="S37" s="55"/>
      <c r="T37" s="56" t="s">
        <v>1333</v>
      </c>
      <c r="U37" s="55"/>
      <c r="V37" s="55"/>
      <c r="W37" s="55"/>
      <c r="X37" s="51"/>
    </row>
    <row r="38" spans="2:24">
      <c r="B38" s="2" t="s">
        <v>1368</v>
      </c>
      <c r="N38" s="56" t="s">
        <v>1332</v>
      </c>
      <c r="O38" s="55"/>
      <c r="P38" s="55"/>
      <c r="Q38" s="55"/>
      <c r="R38" s="55"/>
      <c r="S38" s="55"/>
      <c r="T38" s="56" t="s">
        <v>1331</v>
      </c>
      <c r="U38" s="55"/>
      <c r="V38" s="55"/>
      <c r="W38" s="55"/>
      <c r="X38" s="51"/>
    </row>
    <row r="39" spans="2:24" ht="17.25">
      <c r="B39" s="65" t="s">
        <v>1367</v>
      </c>
      <c r="C39" s="63"/>
      <c r="D39" s="63"/>
      <c r="E39" s="63"/>
      <c r="F39" s="63"/>
      <c r="G39" s="63"/>
      <c r="H39" s="64" t="s">
        <v>1366</v>
      </c>
      <c r="I39" s="63"/>
      <c r="J39" s="63"/>
      <c r="K39" s="63"/>
      <c r="L39" s="62"/>
      <c r="N39" s="56" t="s">
        <v>1330</v>
      </c>
      <c r="O39" s="55"/>
      <c r="P39" s="55"/>
      <c r="Q39" s="55"/>
      <c r="R39" s="55"/>
      <c r="S39" s="55"/>
      <c r="T39" s="56" t="s">
        <v>1179</v>
      </c>
      <c r="U39" s="55"/>
      <c r="V39" s="55"/>
      <c r="W39" s="55"/>
      <c r="X39" s="51"/>
    </row>
    <row r="40" spans="2:24">
      <c r="B40" s="61" t="s">
        <v>1348</v>
      </c>
      <c r="C40" s="59"/>
      <c r="D40" s="59"/>
      <c r="E40" s="59"/>
      <c r="F40" s="59"/>
      <c r="G40" s="59"/>
      <c r="H40" s="60" t="s">
        <v>1347</v>
      </c>
      <c r="I40" s="59"/>
      <c r="J40" s="59"/>
      <c r="K40" s="59"/>
      <c r="L40" s="58"/>
      <c r="N40" s="56" t="s">
        <v>1329</v>
      </c>
      <c r="O40" s="55"/>
      <c r="P40" s="55"/>
      <c r="Q40" s="55"/>
      <c r="R40" s="55"/>
      <c r="S40" s="55"/>
      <c r="T40" s="56" t="s">
        <v>1180</v>
      </c>
      <c r="U40" s="55"/>
      <c r="V40" s="55"/>
      <c r="W40" s="55"/>
      <c r="X40" s="57"/>
    </row>
    <row r="41" spans="2:24">
      <c r="B41" s="60" t="s">
        <v>1346</v>
      </c>
      <c r="C41" s="59"/>
      <c r="D41" s="59"/>
      <c r="E41" s="59"/>
      <c r="F41" s="59"/>
      <c r="G41" s="59"/>
      <c r="H41" s="60" t="s">
        <v>1345</v>
      </c>
      <c r="I41" s="59"/>
      <c r="J41" s="59"/>
      <c r="K41" s="59"/>
      <c r="L41" s="58"/>
      <c r="N41" s="56" t="s">
        <v>1328</v>
      </c>
      <c r="O41" s="55"/>
      <c r="P41" s="55"/>
      <c r="Q41" s="55"/>
      <c r="R41" s="55"/>
      <c r="S41" s="55"/>
      <c r="T41" s="56" t="s">
        <v>1178</v>
      </c>
      <c r="U41" s="55"/>
      <c r="V41" s="55"/>
      <c r="W41" s="55"/>
      <c r="X41" s="51"/>
    </row>
    <row r="42" spans="2:24">
      <c r="B42" s="61" t="s">
        <v>1344</v>
      </c>
      <c r="C42" s="59"/>
      <c r="D42" s="59"/>
      <c r="E42" s="59"/>
      <c r="F42" s="59"/>
      <c r="G42" s="59"/>
      <c r="H42" s="60" t="s">
        <v>1343</v>
      </c>
      <c r="I42" s="59"/>
      <c r="J42" s="59"/>
      <c r="K42" s="59"/>
      <c r="L42" s="58"/>
      <c r="N42" s="54" t="s">
        <v>1327</v>
      </c>
      <c r="O42" s="52"/>
      <c r="P42" s="52"/>
      <c r="Q42" s="52"/>
      <c r="R42" s="52"/>
      <c r="S42" s="52"/>
      <c r="T42" s="56" t="s">
        <v>1326</v>
      </c>
      <c r="U42" s="52"/>
      <c r="V42" s="52"/>
      <c r="W42" s="52"/>
      <c r="X42" s="51"/>
    </row>
    <row r="43" spans="2:24">
      <c r="B43" s="60" t="s">
        <v>1342</v>
      </c>
      <c r="C43" s="59"/>
      <c r="D43" s="59"/>
      <c r="E43" s="59"/>
      <c r="F43" s="59"/>
      <c r="G43" s="59"/>
      <c r="H43" s="60" t="s">
        <v>1341</v>
      </c>
      <c r="I43" s="59"/>
      <c r="J43" s="59"/>
      <c r="K43" s="59"/>
      <c r="L43" s="58"/>
      <c r="N43" s="54" t="s">
        <v>1325</v>
      </c>
      <c r="O43" s="52"/>
      <c r="P43" s="52"/>
      <c r="Q43" s="52"/>
      <c r="R43" s="52"/>
      <c r="S43" s="52"/>
      <c r="T43" s="56" t="s">
        <v>1324</v>
      </c>
      <c r="U43" s="52"/>
      <c r="V43" s="52"/>
      <c r="W43" s="52"/>
      <c r="X43" s="51"/>
    </row>
    <row r="44" spans="2:24">
      <c r="B44" s="56" t="s">
        <v>1338</v>
      </c>
      <c r="C44" s="55"/>
      <c r="D44" s="55"/>
      <c r="E44" s="55"/>
      <c r="F44" s="55"/>
      <c r="G44" s="55"/>
      <c r="H44" s="56" t="s">
        <v>1337</v>
      </c>
      <c r="I44" s="55"/>
      <c r="J44" s="55"/>
      <c r="K44" s="55"/>
      <c r="L44" s="51"/>
      <c r="N44" s="54" t="s">
        <v>1323</v>
      </c>
      <c r="O44" s="52"/>
      <c r="P44" s="52"/>
      <c r="Q44" s="52"/>
      <c r="R44" s="52"/>
      <c r="S44" s="52"/>
      <c r="T44" s="56" t="s">
        <v>1322</v>
      </c>
      <c r="U44" s="52"/>
      <c r="V44" s="52"/>
      <c r="W44" s="52"/>
      <c r="X44" s="51"/>
    </row>
    <row r="45" spans="2:24">
      <c r="B45" s="56" t="s">
        <v>1336</v>
      </c>
      <c r="C45" s="55"/>
      <c r="D45" s="55"/>
      <c r="E45" s="55"/>
      <c r="F45" s="55"/>
      <c r="G45" s="55"/>
      <c r="H45" s="56" t="s">
        <v>1335</v>
      </c>
      <c r="I45" s="55"/>
      <c r="J45" s="55"/>
      <c r="K45" s="55"/>
      <c r="L45" s="51"/>
      <c r="N45" s="50"/>
      <c r="O45" s="49"/>
      <c r="P45" s="49"/>
      <c r="Q45" s="49"/>
      <c r="R45" s="49"/>
      <c r="S45" s="49"/>
      <c r="T45" s="50"/>
      <c r="U45" s="49"/>
      <c r="V45" s="49"/>
      <c r="W45" s="49"/>
      <c r="X45" s="48"/>
    </row>
    <row r="46" spans="2:24">
      <c r="B46" s="56" t="s">
        <v>1334</v>
      </c>
      <c r="C46" s="55"/>
      <c r="D46" s="55"/>
      <c r="E46" s="55"/>
      <c r="F46" s="55"/>
      <c r="G46" s="55"/>
      <c r="H46" s="56" t="s">
        <v>1333</v>
      </c>
      <c r="I46" s="55"/>
      <c r="J46" s="55"/>
      <c r="K46" s="55"/>
      <c r="L46" s="51"/>
    </row>
    <row r="47" spans="2:24">
      <c r="B47" s="56" t="s">
        <v>1332</v>
      </c>
      <c r="C47" s="55"/>
      <c r="D47" s="55"/>
      <c r="E47" s="55"/>
      <c r="F47" s="55"/>
      <c r="G47" s="55"/>
      <c r="H47" s="56" t="s">
        <v>1331</v>
      </c>
      <c r="I47" s="55"/>
      <c r="J47" s="55"/>
      <c r="K47" s="55"/>
      <c r="L47" s="51"/>
      <c r="N47" s="2" t="s">
        <v>1365</v>
      </c>
    </row>
    <row r="48" spans="2:24" ht="17.25">
      <c r="B48" s="56" t="s">
        <v>1330</v>
      </c>
      <c r="C48" s="55"/>
      <c r="D48" s="55"/>
      <c r="E48" s="55"/>
      <c r="F48" s="55"/>
      <c r="G48" s="55"/>
      <c r="H48" s="56" t="s">
        <v>1179</v>
      </c>
      <c r="I48" s="55"/>
      <c r="J48" s="55"/>
      <c r="K48" s="55"/>
      <c r="L48" s="51"/>
      <c r="N48" s="65" t="s">
        <v>1364</v>
      </c>
      <c r="O48" s="63"/>
      <c r="P48" s="63"/>
      <c r="Q48" s="63"/>
      <c r="R48" s="63"/>
      <c r="S48" s="63"/>
      <c r="T48" s="64" t="s">
        <v>1363</v>
      </c>
      <c r="U48" s="63"/>
      <c r="V48" s="63"/>
      <c r="W48" s="63"/>
      <c r="X48" s="62"/>
    </row>
    <row r="49" spans="2:24">
      <c r="B49" s="56" t="s">
        <v>1329</v>
      </c>
      <c r="C49" s="55"/>
      <c r="D49" s="55"/>
      <c r="E49" s="55"/>
      <c r="F49" s="55"/>
      <c r="G49" s="55"/>
      <c r="H49" s="56" t="s">
        <v>1180</v>
      </c>
      <c r="I49" s="55"/>
      <c r="J49" s="55"/>
      <c r="K49" s="55"/>
      <c r="L49" s="57"/>
      <c r="N49" s="61" t="s">
        <v>1348</v>
      </c>
      <c r="O49" s="59"/>
      <c r="P49" s="59"/>
      <c r="Q49" s="59"/>
      <c r="R49" s="59"/>
      <c r="S49" s="59"/>
      <c r="T49" s="60" t="s">
        <v>1347</v>
      </c>
      <c r="U49" s="59"/>
      <c r="V49" s="59"/>
      <c r="W49" s="59"/>
      <c r="X49" s="58"/>
    </row>
    <row r="50" spans="2:24">
      <c r="B50" s="56" t="s">
        <v>1328</v>
      </c>
      <c r="C50" s="55"/>
      <c r="D50" s="55"/>
      <c r="E50" s="55"/>
      <c r="F50" s="55"/>
      <c r="G50" s="55"/>
      <c r="H50" s="56" t="s">
        <v>1178</v>
      </c>
      <c r="I50" s="55"/>
      <c r="J50" s="55"/>
      <c r="K50" s="55"/>
      <c r="L50" s="51"/>
      <c r="N50" s="60" t="s">
        <v>1346</v>
      </c>
      <c r="O50" s="59"/>
      <c r="P50" s="59"/>
      <c r="Q50" s="59"/>
      <c r="R50" s="59"/>
      <c r="S50" s="59"/>
      <c r="T50" s="60" t="s">
        <v>1345</v>
      </c>
      <c r="U50" s="59"/>
      <c r="V50" s="59"/>
      <c r="W50" s="59"/>
      <c r="X50" s="58"/>
    </row>
    <row r="51" spans="2:24">
      <c r="B51" s="54" t="s">
        <v>1523</v>
      </c>
      <c r="C51" s="52"/>
      <c r="D51" s="52"/>
      <c r="E51" s="52"/>
      <c r="F51" s="52"/>
      <c r="G51" s="52"/>
      <c r="H51" s="54" t="s">
        <v>1326</v>
      </c>
      <c r="I51" s="52"/>
      <c r="J51" s="52"/>
      <c r="K51" s="52"/>
      <c r="L51" s="51"/>
      <c r="N51" s="56" t="s">
        <v>1338</v>
      </c>
      <c r="O51" s="55"/>
      <c r="P51" s="55"/>
      <c r="Q51" s="55"/>
      <c r="R51" s="55"/>
      <c r="S51" s="55"/>
      <c r="T51" s="56" t="s">
        <v>1337</v>
      </c>
      <c r="U51" s="55"/>
      <c r="V51" s="55"/>
      <c r="W51" s="55"/>
      <c r="X51" s="51"/>
    </row>
    <row r="52" spans="2:24">
      <c r="B52" s="54" t="s">
        <v>1524</v>
      </c>
      <c r="C52" s="52"/>
      <c r="D52" s="52"/>
      <c r="E52" s="52"/>
      <c r="F52" s="52"/>
      <c r="G52" s="52"/>
      <c r="H52" s="54" t="s">
        <v>1324</v>
      </c>
      <c r="I52" s="52"/>
      <c r="J52" s="52"/>
      <c r="K52" s="52"/>
      <c r="L52" s="51"/>
      <c r="N52" s="56" t="s">
        <v>1336</v>
      </c>
      <c r="O52" s="55"/>
      <c r="P52" s="55"/>
      <c r="Q52" s="55"/>
      <c r="R52" s="55"/>
      <c r="S52" s="55"/>
      <c r="T52" s="56" t="s">
        <v>1335</v>
      </c>
      <c r="U52" s="55"/>
      <c r="V52" s="55"/>
      <c r="W52" s="55"/>
      <c r="X52" s="51"/>
    </row>
    <row r="53" spans="2:24">
      <c r="B53" s="54" t="s">
        <v>1525</v>
      </c>
      <c r="C53" s="52"/>
      <c r="D53" s="52"/>
      <c r="E53" s="52"/>
      <c r="F53" s="52"/>
      <c r="G53" s="52"/>
      <c r="H53" s="54" t="s">
        <v>1322</v>
      </c>
      <c r="I53" s="52"/>
      <c r="J53" s="52"/>
      <c r="K53" s="52"/>
      <c r="L53" s="51"/>
      <c r="N53" s="56" t="s">
        <v>1334</v>
      </c>
      <c r="O53" s="55"/>
      <c r="P53" s="55"/>
      <c r="Q53" s="55"/>
      <c r="R53" s="55"/>
      <c r="S53" s="55"/>
      <c r="T53" s="56" t="s">
        <v>1333</v>
      </c>
      <c r="U53" s="55"/>
      <c r="V53" s="55"/>
      <c r="W53" s="55"/>
      <c r="X53" s="51"/>
    </row>
    <row r="54" spans="2:24">
      <c r="B54" s="50"/>
      <c r="C54" s="49"/>
      <c r="D54" s="49"/>
      <c r="E54" s="49"/>
      <c r="F54" s="49"/>
      <c r="G54" s="49"/>
      <c r="H54" s="50"/>
      <c r="I54" s="49"/>
      <c r="J54" s="49"/>
      <c r="K54" s="49"/>
      <c r="L54" s="48"/>
      <c r="N54" s="56" t="s">
        <v>1332</v>
      </c>
      <c r="O54" s="55"/>
      <c r="P54" s="55"/>
      <c r="Q54" s="55"/>
      <c r="R54" s="55"/>
      <c r="S54" s="55"/>
      <c r="T54" s="56" t="s">
        <v>1331</v>
      </c>
      <c r="U54" s="55"/>
      <c r="V54" s="55"/>
      <c r="W54" s="55"/>
      <c r="X54" s="51"/>
    </row>
    <row r="55" spans="2:24">
      <c r="N55" s="56" t="s">
        <v>1330</v>
      </c>
      <c r="O55" s="55"/>
      <c r="P55" s="55"/>
      <c r="Q55" s="55"/>
      <c r="R55" s="55"/>
      <c r="S55" s="55"/>
      <c r="T55" s="56" t="s">
        <v>1179</v>
      </c>
      <c r="U55" s="55"/>
      <c r="V55" s="55"/>
      <c r="W55" s="55"/>
      <c r="X55" s="51"/>
    </row>
    <row r="56" spans="2:24">
      <c r="N56" s="56" t="s">
        <v>1329</v>
      </c>
      <c r="O56" s="55"/>
      <c r="P56" s="55"/>
      <c r="Q56" s="55"/>
      <c r="R56" s="55"/>
      <c r="S56" s="55"/>
      <c r="T56" s="56" t="s">
        <v>1180</v>
      </c>
      <c r="U56" s="55"/>
      <c r="V56" s="55"/>
      <c r="W56" s="55"/>
      <c r="X56" s="57"/>
    </row>
    <row r="57" spans="2:24">
      <c r="B57" s="2" t="s">
        <v>1359</v>
      </c>
      <c r="N57" s="56" t="s">
        <v>1328</v>
      </c>
      <c r="O57" s="55"/>
      <c r="P57" s="55"/>
      <c r="Q57" s="55"/>
      <c r="R57" s="55"/>
      <c r="S57" s="55"/>
      <c r="T57" s="56" t="s">
        <v>1178</v>
      </c>
      <c r="U57" s="55"/>
      <c r="V57" s="55"/>
      <c r="W57" s="55"/>
      <c r="X57" s="51"/>
    </row>
    <row r="58" spans="2:24" ht="17.25">
      <c r="B58" s="65" t="s">
        <v>1358</v>
      </c>
      <c r="C58" s="63"/>
      <c r="D58" s="63"/>
      <c r="E58" s="63"/>
      <c r="F58" s="63"/>
      <c r="G58" s="63"/>
      <c r="H58" s="64" t="s">
        <v>1357</v>
      </c>
      <c r="I58" s="63"/>
      <c r="J58" s="63"/>
      <c r="K58" s="63"/>
      <c r="L58" s="62"/>
      <c r="N58" s="54" t="s">
        <v>1327</v>
      </c>
      <c r="O58" s="52"/>
      <c r="P58" s="52"/>
      <c r="Q58" s="52"/>
      <c r="R58" s="52"/>
      <c r="S58" s="52"/>
      <c r="T58" s="56" t="s">
        <v>1326</v>
      </c>
      <c r="U58" s="52"/>
      <c r="V58" s="52"/>
      <c r="W58" s="52"/>
      <c r="X58" s="51"/>
    </row>
    <row r="59" spans="2:24">
      <c r="B59" s="61" t="s">
        <v>1348</v>
      </c>
      <c r="C59" s="59"/>
      <c r="D59" s="59"/>
      <c r="E59" s="59"/>
      <c r="F59" s="59"/>
      <c r="G59" s="59"/>
      <c r="H59" s="60" t="s">
        <v>1347</v>
      </c>
      <c r="I59" s="59"/>
      <c r="J59" s="59"/>
      <c r="K59" s="59"/>
      <c r="L59" s="58"/>
      <c r="N59" s="54" t="s">
        <v>1325</v>
      </c>
      <c r="O59" s="52"/>
      <c r="P59" s="52"/>
      <c r="Q59" s="52"/>
      <c r="R59" s="52"/>
      <c r="S59" s="52"/>
      <c r="T59" s="56" t="s">
        <v>1324</v>
      </c>
      <c r="U59" s="52"/>
      <c r="V59" s="52"/>
      <c r="W59" s="52"/>
      <c r="X59" s="51"/>
    </row>
    <row r="60" spans="2:24">
      <c r="B60" s="60" t="s">
        <v>1346</v>
      </c>
      <c r="C60" s="59"/>
      <c r="D60" s="59"/>
      <c r="E60" s="59"/>
      <c r="F60" s="59"/>
      <c r="G60" s="59"/>
      <c r="H60" s="60" t="s">
        <v>1345</v>
      </c>
      <c r="I60" s="59"/>
      <c r="J60" s="59"/>
      <c r="K60" s="59"/>
      <c r="L60" s="58"/>
      <c r="N60" s="54" t="s">
        <v>1323</v>
      </c>
      <c r="O60" s="52"/>
      <c r="P60" s="52"/>
      <c r="Q60" s="52"/>
      <c r="R60" s="52"/>
      <c r="S60" s="52"/>
      <c r="T60" s="56" t="s">
        <v>1322</v>
      </c>
      <c r="U60" s="52"/>
      <c r="V60" s="52"/>
      <c r="W60" s="52"/>
      <c r="X60" s="51"/>
    </row>
    <row r="61" spans="2:24">
      <c r="B61" s="61" t="s">
        <v>1344</v>
      </c>
      <c r="C61" s="59"/>
      <c r="D61" s="59"/>
      <c r="E61" s="59"/>
      <c r="F61" s="59"/>
      <c r="G61" s="59"/>
      <c r="H61" s="60" t="s">
        <v>1343</v>
      </c>
      <c r="I61" s="59"/>
      <c r="J61" s="59"/>
      <c r="K61" s="59"/>
      <c r="L61" s="58"/>
      <c r="N61" s="50"/>
      <c r="O61" s="49"/>
      <c r="P61" s="49"/>
      <c r="Q61" s="49"/>
      <c r="R61" s="49"/>
      <c r="S61" s="49"/>
      <c r="T61" s="50"/>
      <c r="U61" s="49"/>
      <c r="V61" s="49"/>
      <c r="W61" s="49"/>
      <c r="X61" s="48"/>
    </row>
    <row r="62" spans="2:24">
      <c r="B62" s="60" t="s">
        <v>1342</v>
      </c>
      <c r="C62" s="59"/>
      <c r="D62" s="59"/>
      <c r="E62" s="59"/>
      <c r="F62" s="59"/>
      <c r="G62" s="59"/>
      <c r="H62" s="60" t="s">
        <v>1341</v>
      </c>
      <c r="I62" s="59"/>
      <c r="J62" s="59"/>
      <c r="K62" s="59"/>
      <c r="L62" s="58"/>
    </row>
    <row r="63" spans="2:24">
      <c r="B63" s="60" t="s">
        <v>1356</v>
      </c>
      <c r="C63" s="59"/>
      <c r="D63" s="59"/>
      <c r="E63" s="59"/>
      <c r="F63" s="59"/>
      <c r="G63" s="59"/>
      <c r="H63" s="60" t="s">
        <v>1355</v>
      </c>
      <c r="I63" s="59"/>
      <c r="J63" s="59"/>
      <c r="K63" s="59"/>
      <c r="L63" s="58"/>
    </row>
    <row r="64" spans="2:24">
      <c r="B64" s="56" t="s">
        <v>1338</v>
      </c>
      <c r="C64" s="55"/>
      <c r="D64" s="55"/>
      <c r="E64" s="55"/>
      <c r="F64" s="55"/>
      <c r="G64" s="55"/>
      <c r="H64" s="56" t="s">
        <v>1337</v>
      </c>
      <c r="I64" s="55"/>
      <c r="J64" s="55"/>
      <c r="K64" s="55"/>
      <c r="L64" s="51"/>
      <c r="N64" s="2" t="s">
        <v>1354</v>
      </c>
    </row>
    <row r="65" spans="2:24" ht="17.25">
      <c r="B65" s="56" t="s">
        <v>1336</v>
      </c>
      <c r="C65" s="55"/>
      <c r="D65" s="55"/>
      <c r="E65" s="55"/>
      <c r="F65" s="55"/>
      <c r="G65" s="55"/>
      <c r="H65" s="56" t="s">
        <v>1335</v>
      </c>
      <c r="I65" s="55"/>
      <c r="J65" s="55"/>
      <c r="K65" s="55"/>
      <c r="L65" s="51"/>
      <c r="N65" s="65" t="s">
        <v>1353</v>
      </c>
      <c r="O65" s="63"/>
      <c r="P65" s="63"/>
      <c r="Q65" s="63"/>
      <c r="R65" s="63"/>
      <c r="S65" s="63"/>
      <c r="T65" s="64" t="s">
        <v>1352</v>
      </c>
      <c r="U65" s="63"/>
      <c r="V65" s="63"/>
      <c r="W65" s="63"/>
      <c r="X65" s="62"/>
    </row>
    <row r="66" spans="2:24">
      <c r="B66" s="56" t="s">
        <v>1334</v>
      </c>
      <c r="C66" s="55"/>
      <c r="D66" s="55"/>
      <c r="E66" s="55"/>
      <c r="F66" s="55"/>
      <c r="G66" s="55"/>
      <c r="H66" s="56" t="s">
        <v>1333</v>
      </c>
      <c r="I66" s="55"/>
      <c r="J66" s="55"/>
      <c r="K66" s="55"/>
      <c r="L66" s="51"/>
      <c r="N66" s="61" t="s">
        <v>1348</v>
      </c>
      <c r="O66" s="59"/>
      <c r="P66" s="59"/>
      <c r="Q66" s="59"/>
      <c r="R66" s="59"/>
      <c r="S66" s="59"/>
      <c r="T66" s="60" t="s">
        <v>1347</v>
      </c>
      <c r="U66" s="59"/>
      <c r="V66" s="59"/>
      <c r="W66" s="59"/>
      <c r="X66" s="58"/>
    </row>
    <row r="67" spans="2:24">
      <c r="B67" s="56" t="s">
        <v>1332</v>
      </c>
      <c r="C67" s="55"/>
      <c r="D67" s="55"/>
      <c r="E67" s="55"/>
      <c r="F67" s="55"/>
      <c r="G67" s="55"/>
      <c r="H67" s="56" t="s">
        <v>1331</v>
      </c>
      <c r="I67" s="55"/>
      <c r="J67" s="55"/>
      <c r="K67" s="55"/>
      <c r="L67" s="51"/>
      <c r="N67" s="66" t="s">
        <v>1344</v>
      </c>
      <c r="O67" s="59"/>
      <c r="P67" s="59"/>
      <c r="Q67" s="59"/>
      <c r="R67" s="59"/>
      <c r="S67" s="59"/>
      <c r="T67" s="60" t="s">
        <v>1343</v>
      </c>
      <c r="U67" s="59"/>
      <c r="V67" s="59"/>
      <c r="W67" s="59"/>
      <c r="X67" s="58"/>
    </row>
    <row r="68" spans="2:24">
      <c r="B68" s="56" t="s">
        <v>1330</v>
      </c>
      <c r="C68" s="55"/>
      <c r="D68" s="55"/>
      <c r="E68" s="55"/>
      <c r="F68" s="55"/>
      <c r="G68" s="55"/>
      <c r="H68" s="56" t="s">
        <v>1179</v>
      </c>
      <c r="I68" s="55"/>
      <c r="J68" s="55"/>
      <c r="K68" s="55"/>
      <c r="L68" s="51"/>
      <c r="N68" s="56" t="s">
        <v>1338</v>
      </c>
      <c r="O68" s="55"/>
      <c r="P68" s="55"/>
      <c r="Q68" s="55"/>
      <c r="R68" s="55"/>
      <c r="S68" s="55"/>
      <c r="T68" s="56" t="s">
        <v>1337</v>
      </c>
      <c r="U68" s="55"/>
      <c r="V68" s="55"/>
      <c r="W68" s="55"/>
      <c r="X68" s="51"/>
    </row>
    <row r="69" spans="2:24">
      <c r="B69" s="56" t="s">
        <v>1329</v>
      </c>
      <c r="C69" s="55"/>
      <c r="D69" s="55"/>
      <c r="E69" s="55"/>
      <c r="F69" s="55"/>
      <c r="G69" s="55"/>
      <c r="H69" s="56" t="s">
        <v>1180</v>
      </c>
      <c r="I69" s="55"/>
      <c r="J69" s="55"/>
      <c r="K69" s="55"/>
      <c r="L69" s="57"/>
      <c r="N69" s="56" t="s">
        <v>1336</v>
      </c>
      <c r="O69" s="55"/>
      <c r="P69" s="55"/>
      <c r="Q69" s="55"/>
      <c r="R69" s="55"/>
      <c r="S69" s="55"/>
      <c r="T69" s="56" t="s">
        <v>1335</v>
      </c>
      <c r="U69" s="55"/>
      <c r="V69" s="55"/>
      <c r="W69" s="55"/>
      <c r="X69" s="51"/>
    </row>
    <row r="70" spans="2:24">
      <c r="B70" s="56" t="s">
        <v>1328</v>
      </c>
      <c r="C70" s="55"/>
      <c r="D70" s="55"/>
      <c r="E70" s="55"/>
      <c r="F70" s="55"/>
      <c r="G70" s="55"/>
      <c r="H70" s="56" t="s">
        <v>1178</v>
      </c>
      <c r="I70" s="55"/>
      <c r="J70" s="55"/>
      <c r="K70" s="55"/>
      <c r="L70" s="51"/>
      <c r="N70" s="56" t="s">
        <v>1334</v>
      </c>
      <c r="O70" s="55"/>
      <c r="P70" s="55"/>
      <c r="Q70" s="55"/>
      <c r="R70" s="55"/>
      <c r="S70" s="55"/>
      <c r="T70" s="56" t="s">
        <v>1333</v>
      </c>
      <c r="U70" s="55"/>
      <c r="V70" s="55"/>
      <c r="W70" s="55"/>
      <c r="X70" s="51"/>
    </row>
    <row r="71" spans="2:24">
      <c r="B71" s="54" t="s">
        <v>1327</v>
      </c>
      <c r="C71" s="52"/>
      <c r="D71" s="52"/>
      <c r="E71" s="52"/>
      <c r="F71" s="52"/>
      <c r="G71" s="52"/>
      <c r="H71" s="53" t="s">
        <v>1326</v>
      </c>
      <c r="I71" s="52"/>
      <c r="J71" s="52"/>
      <c r="K71" s="52"/>
      <c r="L71" s="51"/>
      <c r="N71" s="56" t="s">
        <v>1332</v>
      </c>
      <c r="O71" s="55"/>
      <c r="P71" s="55"/>
      <c r="Q71" s="55"/>
      <c r="R71" s="55"/>
      <c r="S71" s="55"/>
      <c r="T71" s="56" t="s">
        <v>1331</v>
      </c>
      <c r="U71" s="55"/>
      <c r="V71" s="55"/>
      <c r="W71" s="55"/>
      <c r="X71" s="51"/>
    </row>
    <row r="72" spans="2:24">
      <c r="B72" s="54" t="s">
        <v>1325</v>
      </c>
      <c r="C72" s="52"/>
      <c r="D72" s="52"/>
      <c r="E72" s="52"/>
      <c r="F72" s="52"/>
      <c r="G72" s="52"/>
      <c r="H72" s="53" t="s">
        <v>1324</v>
      </c>
      <c r="I72" s="52"/>
      <c r="J72" s="52"/>
      <c r="K72" s="52"/>
      <c r="L72" s="51"/>
      <c r="N72" s="56" t="s">
        <v>1330</v>
      </c>
      <c r="O72" s="55"/>
      <c r="P72" s="55"/>
      <c r="Q72" s="55"/>
      <c r="R72" s="55"/>
      <c r="S72" s="55"/>
      <c r="T72" s="56" t="s">
        <v>1179</v>
      </c>
      <c r="U72" s="55"/>
      <c r="V72" s="55"/>
      <c r="W72" s="55"/>
      <c r="X72" s="51"/>
    </row>
    <row r="73" spans="2:24">
      <c r="B73" s="54" t="s">
        <v>1323</v>
      </c>
      <c r="C73" s="52"/>
      <c r="D73" s="52"/>
      <c r="E73" s="52"/>
      <c r="F73" s="52"/>
      <c r="G73" s="52"/>
      <c r="H73" s="53" t="s">
        <v>1322</v>
      </c>
      <c r="I73" s="52"/>
      <c r="J73" s="52"/>
      <c r="K73" s="52"/>
      <c r="L73" s="51"/>
      <c r="N73" s="56" t="s">
        <v>1329</v>
      </c>
      <c r="O73" s="55"/>
      <c r="P73" s="55"/>
      <c r="Q73" s="55"/>
      <c r="R73" s="55"/>
      <c r="S73" s="55"/>
      <c r="T73" s="56" t="s">
        <v>1180</v>
      </c>
      <c r="U73" s="55"/>
      <c r="V73" s="55"/>
      <c r="W73" s="55"/>
      <c r="X73" s="57"/>
    </row>
    <row r="74" spans="2:24">
      <c r="B74" s="50"/>
      <c r="C74" s="49"/>
      <c r="D74" s="49"/>
      <c r="E74" s="49"/>
      <c r="F74" s="49"/>
      <c r="G74" s="49"/>
      <c r="H74" s="50"/>
      <c r="I74" s="49"/>
      <c r="J74" s="49"/>
      <c r="K74" s="49"/>
      <c r="L74" s="48"/>
      <c r="N74" s="56" t="s">
        <v>1328</v>
      </c>
      <c r="O74" s="55"/>
      <c r="P74" s="55"/>
      <c r="Q74" s="55"/>
      <c r="R74" s="55"/>
      <c r="S74" s="55"/>
      <c r="T74" s="56" t="s">
        <v>1178</v>
      </c>
      <c r="U74" s="55"/>
      <c r="V74" s="55"/>
      <c r="W74" s="55"/>
      <c r="X74" s="51"/>
    </row>
    <row r="75" spans="2:24">
      <c r="N75" s="54" t="s">
        <v>1327</v>
      </c>
      <c r="O75" s="52"/>
      <c r="P75" s="52"/>
      <c r="Q75" s="52"/>
      <c r="R75" s="52"/>
      <c r="S75" s="52"/>
      <c r="T75" s="56" t="s">
        <v>1326</v>
      </c>
      <c r="U75" s="52"/>
      <c r="V75" s="52"/>
      <c r="W75" s="52"/>
      <c r="X75" s="51"/>
    </row>
    <row r="76" spans="2:24">
      <c r="N76" s="54" t="s">
        <v>1325</v>
      </c>
      <c r="O76" s="52"/>
      <c r="P76" s="52"/>
      <c r="Q76" s="52"/>
      <c r="R76" s="52"/>
      <c r="S76" s="52"/>
      <c r="T76" s="56" t="s">
        <v>1324</v>
      </c>
      <c r="U76" s="52"/>
      <c r="V76" s="52"/>
      <c r="W76" s="52"/>
      <c r="X76" s="51"/>
    </row>
    <row r="77" spans="2:24">
      <c r="B77" s="2" t="s">
        <v>1351</v>
      </c>
      <c r="N77" s="54" t="s">
        <v>1323</v>
      </c>
      <c r="O77" s="52"/>
      <c r="P77" s="52"/>
      <c r="Q77" s="52"/>
      <c r="R77" s="52"/>
      <c r="S77" s="52"/>
      <c r="T77" s="56" t="s">
        <v>1322</v>
      </c>
      <c r="U77" s="52"/>
      <c r="V77" s="52"/>
      <c r="W77" s="52"/>
      <c r="X77" s="51"/>
    </row>
    <row r="78" spans="2:24" ht="17.25">
      <c r="B78" s="65" t="s">
        <v>1350</v>
      </c>
      <c r="C78" s="63"/>
      <c r="D78" s="63"/>
      <c r="E78" s="63"/>
      <c r="F78" s="63"/>
      <c r="G78" s="63"/>
      <c r="H78" s="64" t="s">
        <v>1349</v>
      </c>
      <c r="I78" s="63"/>
      <c r="J78" s="63"/>
      <c r="K78" s="63"/>
      <c r="L78" s="62"/>
      <c r="N78" s="50"/>
      <c r="O78" s="49"/>
      <c r="P78" s="49"/>
      <c r="Q78" s="49"/>
      <c r="R78" s="49"/>
      <c r="S78" s="49"/>
      <c r="T78" s="50"/>
      <c r="U78" s="49"/>
      <c r="V78" s="49"/>
      <c r="W78" s="49"/>
      <c r="X78" s="48"/>
    </row>
    <row r="79" spans="2:24">
      <c r="B79" s="61" t="s">
        <v>1348</v>
      </c>
      <c r="C79" s="59"/>
      <c r="D79" s="59"/>
      <c r="E79" s="59"/>
      <c r="F79" s="59"/>
      <c r="G79" s="59"/>
      <c r="H79" s="60" t="s">
        <v>1347</v>
      </c>
      <c r="I79" s="59"/>
      <c r="J79" s="59"/>
      <c r="K79" s="59"/>
      <c r="L79" s="58"/>
    </row>
    <row r="80" spans="2:24">
      <c r="B80" s="60" t="s">
        <v>1346</v>
      </c>
      <c r="C80" s="59"/>
      <c r="D80" s="59"/>
      <c r="E80" s="59"/>
      <c r="F80" s="59"/>
      <c r="G80" s="59"/>
      <c r="H80" s="60" t="s">
        <v>1345</v>
      </c>
      <c r="I80" s="59"/>
      <c r="J80" s="59"/>
      <c r="K80" s="59"/>
      <c r="L80" s="58"/>
    </row>
    <row r="81" spans="2:12">
      <c r="B81" s="61" t="s">
        <v>1344</v>
      </c>
      <c r="C81" s="59"/>
      <c r="D81" s="59"/>
      <c r="E81" s="59"/>
      <c r="F81" s="59"/>
      <c r="G81" s="59"/>
      <c r="H81" s="60" t="s">
        <v>1343</v>
      </c>
      <c r="I81" s="59"/>
      <c r="J81" s="59"/>
      <c r="K81" s="59"/>
      <c r="L81" s="58"/>
    </row>
    <row r="82" spans="2:12">
      <c r="B82" s="60" t="s">
        <v>1342</v>
      </c>
      <c r="C82" s="59"/>
      <c r="D82" s="59"/>
      <c r="E82" s="59"/>
      <c r="F82" s="59"/>
      <c r="G82" s="59"/>
      <c r="H82" s="60" t="s">
        <v>1341</v>
      </c>
      <c r="I82" s="59"/>
      <c r="J82" s="59"/>
      <c r="K82" s="59"/>
      <c r="L82" s="58"/>
    </row>
    <row r="83" spans="2:12">
      <c r="B83" s="60" t="s">
        <v>1340</v>
      </c>
      <c r="C83" s="59"/>
      <c r="D83" s="59"/>
      <c r="E83" s="59"/>
      <c r="F83" s="59"/>
      <c r="G83" s="59"/>
      <c r="H83" s="60" t="s">
        <v>1339</v>
      </c>
      <c r="I83" s="59"/>
      <c r="J83" s="59"/>
      <c r="K83" s="59"/>
      <c r="L83" s="58"/>
    </row>
    <row r="84" spans="2:12">
      <c r="B84" s="56" t="s">
        <v>1338</v>
      </c>
      <c r="C84" s="55"/>
      <c r="D84" s="55"/>
      <c r="E84" s="55"/>
      <c r="F84" s="55"/>
      <c r="G84" s="55"/>
      <c r="H84" s="56" t="s">
        <v>1337</v>
      </c>
      <c r="I84" s="55"/>
      <c r="J84" s="55"/>
      <c r="K84" s="55"/>
      <c r="L84" s="51"/>
    </row>
    <row r="85" spans="2:12">
      <c r="B85" s="56" t="s">
        <v>1336</v>
      </c>
      <c r="C85" s="55"/>
      <c r="D85" s="55"/>
      <c r="E85" s="55"/>
      <c r="F85" s="55"/>
      <c r="G85" s="55"/>
      <c r="H85" s="56" t="s">
        <v>1335</v>
      </c>
      <c r="I85" s="55"/>
      <c r="J85" s="55"/>
      <c r="K85" s="55"/>
      <c r="L85" s="51"/>
    </row>
    <row r="86" spans="2:12">
      <c r="B86" s="56" t="s">
        <v>1334</v>
      </c>
      <c r="C86" s="55"/>
      <c r="D86" s="55"/>
      <c r="E86" s="55"/>
      <c r="F86" s="55"/>
      <c r="G86" s="55"/>
      <c r="H86" s="56" t="s">
        <v>1333</v>
      </c>
      <c r="I86" s="55"/>
      <c r="J86" s="55"/>
      <c r="K86" s="55"/>
      <c r="L86" s="51"/>
    </row>
    <row r="87" spans="2:12">
      <c r="B87" s="56" t="s">
        <v>1332</v>
      </c>
      <c r="C87" s="55"/>
      <c r="D87" s="55"/>
      <c r="E87" s="55"/>
      <c r="F87" s="55"/>
      <c r="G87" s="55"/>
      <c r="H87" s="56" t="s">
        <v>1331</v>
      </c>
      <c r="I87" s="55"/>
      <c r="J87" s="55"/>
      <c r="K87" s="55"/>
      <c r="L87" s="51"/>
    </row>
    <row r="88" spans="2:12">
      <c r="B88" s="56" t="s">
        <v>1330</v>
      </c>
      <c r="C88" s="55"/>
      <c r="D88" s="55"/>
      <c r="E88" s="55"/>
      <c r="F88" s="55"/>
      <c r="G88" s="55"/>
      <c r="H88" s="56" t="s">
        <v>1179</v>
      </c>
      <c r="I88" s="55"/>
      <c r="J88" s="55"/>
      <c r="K88" s="55"/>
      <c r="L88" s="51"/>
    </row>
    <row r="89" spans="2:12">
      <c r="B89" s="56" t="s">
        <v>1329</v>
      </c>
      <c r="C89" s="55"/>
      <c r="D89" s="55"/>
      <c r="E89" s="55"/>
      <c r="F89" s="55"/>
      <c r="G89" s="55"/>
      <c r="H89" s="56" t="s">
        <v>1180</v>
      </c>
      <c r="I89" s="55"/>
      <c r="J89" s="55"/>
      <c r="K89" s="55"/>
      <c r="L89" s="57"/>
    </row>
    <row r="90" spans="2:12">
      <c r="B90" s="56" t="s">
        <v>1328</v>
      </c>
      <c r="C90" s="55"/>
      <c r="D90" s="55"/>
      <c r="E90" s="55"/>
      <c r="F90" s="55"/>
      <c r="G90" s="55"/>
      <c r="H90" s="56" t="s">
        <v>1178</v>
      </c>
      <c r="I90" s="55"/>
      <c r="J90" s="55"/>
      <c r="K90" s="55"/>
      <c r="L90" s="51"/>
    </row>
    <row r="91" spans="2:12">
      <c r="B91" s="54" t="s">
        <v>1327</v>
      </c>
      <c r="C91" s="52"/>
      <c r="D91" s="52"/>
      <c r="E91" s="52"/>
      <c r="F91" s="52"/>
      <c r="G91" s="52"/>
      <c r="H91" s="53" t="s">
        <v>1326</v>
      </c>
      <c r="I91" s="52"/>
      <c r="J91" s="52"/>
      <c r="K91" s="52"/>
      <c r="L91" s="51"/>
    </row>
    <row r="92" spans="2:12">
      <c r="B92" s="54" t="s">
        <v>1325</v>
      </c>
      <c r="C92" s="52"/>
      <c r="D92" s="52"/>
      <c r="E92" s="52"/>
      <c r="F92" s="52"/>
      <c r="G92" s="52"/>
      <c r="H92" s="53" t="s">
        <v>1324</v>
      </c>
      <c r="I92" s="52"/>
      <c r="J92" s="52"/>
      <c r="K92" s="52"/>
      <c r="L92" s="51"/>
    </row>
    <row r="93" spans="2:12">
      <c r="B93" s="54" t="s">
        <v>1323</v>
      </c>
      <c r="C93" s="52"/>
      <c r="D93" s="52"/>
      <c r="E93" s="52"/>
      <c r="F93" s="52"/>
      <c r="G93" s="52"/>
      <c r="H93" s="53" t="s">
        <v>1322</v>
      </c>
      <c r="I93" s="52"/>
      <c r="J93" s="52"/>
      <c r="K93" s="52"/>
      <c r="L93" s="51"/>
    </row>
    <row r="94" spans="2:12">
      <c r="B94" s="50"/>
      <c r="C94" s="49"/>
      <c r="D94" s="49"/>
      <c r="E94" s="49"/>
      <c r="F94" s="49"/>
      <c r="G94" s="49"/>
      <c r="H94" s="50"/>
      <c r="I94" s="49"/>
      <c r="J94" s="49"/>
      <c r="K94" s="49"/>
      <c r="L94" s="48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할일</vt:lpstr>
      <vt:lpstr>모듈구성(rank모델)</vt:lpstr>
      <vt:lpstr>모델정의</vt:lpstr>
      <vt:lpstr>Sheet1</vt:lpstr>
      <vt:lpstr>DB (rank모델)</vt:lpstr>
      <vt:lpstr>DB</vt:lpstr>
      <vt:lpstr>실험200128</vt:lpstr>
      <vt:lpstr>실럼200</vt:lpstr>
      <vt:lpstr>DB (rank모델) (20200131)</vt:lpstr>
      <vt:lpstr>weka_요약</vt:lpstr>
      <vt:lpstr>weka_entry</vt:lpstr>
      <vt:lpstr>weka_nationrate</vt:lpstr>
      <vt:lpstr>weka_nation2rate</vt:lpstr>
      <vt:lpstr>weka_nation3rate</vt:lpstr>
      <vt:lpstr>weka_racer3rate</vt:lpstr>
      <vt:lpstr>weka_nation3rate_2years</vt:lpstr>
      <vt:lpstr>weka_entry-3rate_2years</vt:lpstr>
      <vt:lpstr>데이터분포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2021-08-13T04:43:40Z</dcterms:modified>
</cp:coreProperties>
</file>