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<sst xmlns="http://schemas.openxmlformats.org/spreadsheetml/2006/main" count="19" uniqueCount="19">
  <si>
    <t>Monthly sales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</si>
  <si>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</si>
  <si>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</si>
  <si>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</si>
  <si>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</si>
  <si>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</si>
  <si>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</si>
  <si>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</si>
  <si>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</si>
  <si>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</si>
  <si>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</si>
  <si>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</si>
  <si>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</si>
  <si>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Annual Sales</t>
  </si>
  <si>
    <t>Growth from previous year</t>
  </si>
  <si>
    <t>% growth</t>
  </si>
  <si>
    <t>Average by month</t>
  </si>
  <si>
    <t>lowest monthly avg</t>
  </si>
  <si>
    <t>Highest monthly average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</si>
</sst>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4">
    <font>
      <sz val="10.0"/>
      <color rgb="FF000000"/>
      <name val="Arial"/>
      <scheme val="minor"/>
    </font>
    <font>
      <b/>
      <sz val="10.0"/>
      <color rgb="FF000000"/>
      <name val="Arial"/>
      <scheme val="minor"/>
    </font>
    <font>
      <b/>
      <sz val="10.0"/>
      <color theme="1"/>
      <name val="Arial"/>
      <scheme val="minor"/>
    </font>
    <font>
      <sz val="10.0"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shrinkToFit="0" wrapText="1"/>
    </xf>
    <xf borderId="0" fillId="0" fontId="2" numFmtId="0" xfId="0" applyAlignment="1" applyFont="1">
      <alignment readingOrder="0"/>
    </xf>
    <xf borderId="0" fillId="0" fontId="3" numFmtId="0" xfId="0" applyFont="1"/>
    <xf borderId="0" fillId="0" fontId="0" numFmtId="164" xfId="0" applyAlignment="1" applyFont="1" applyNumberFormat="1">
      <alignment horizontal="left" readingOrder="0" shrinkToFit="0" wrapText="1"/>
    </xf>
    <xf borderId="0" fillId="0" fontId="3" numFmtId="164" xfId="0" applyAlignment="1" applyFont="1" applyNumberFormat="1">
      <alignment horizontal="left" readingOrder="0" shrinkToFit="0" vertical="top" wrapText="1"/>
    </xf>
    <xf borderId="0" fillId="0" fontId="0" numFmtId="164" xfId="0" applyAlignment="1" applyFont="1" applyNumberFormat="1">
      <alignment horizontal="left" readingOrder="0"/>
    </xf>
    <xf borderId="0" fillId="0" fontId="3" numFmtId="164" xfId="0" applyAlignment="1" applyFont="1" applyNumberFormat="1">
      <alignment horizontal="left" readingOrder="0"/>
    </xf>
    <xf borderId="0" fillId="0" fontId="3" numFmtId="164" xfId="0" applyFont="1" applyNumberFormat="1"/>
    <xf borderId="0" fillId="0" fontId="3" numFmtId="10" xfId="0" applyFont="1" applyNumberFormat="1"/>
    <xf borderId="0" fillId="0" fontId="3" numFmtId="164" xfId="0" applyAlignment="1" applyFont="1" applyNumberFormat="1">
      <alignment horizontal="left" shrinkToFit="0" vertical="top" wrapText="1"/>
    </xf>
    <xf borderId="0" fillId="0" fontId="3" numFmtId="164" xfId="0" applyAlignment="1" applyFont="1" applyNumberFormat="1">
      <alignment horizontal="left"/>
    </xf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0"/>
    <col customWidth="1" min="15" max="15" width="22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  <c r="O1" s="2" t="s">
        <v>14</v>
      </c>
      <c r="P1" s="2" t="s">
        <v>15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>
      <c r="A2" s="1">
        <v>2011.0</v>
      </c>
      <c r="B2" s="4">
        <v>47563.0</v>
      </c>
      <c r="C2" s="4">
        <v>49078.0</v>
      </c>
      <c r="D2" s="4">
        <v>51324.0</v>
      </c>
      <c r="E2" s="4">
        <v>55678.0</v>
      </c>
      <c r="F2" s="4">
        <v>54687.0</v>
      </c>
      <c r="G2" s="4">
        <v>72013.0</v>
      </c>
      <c r="H2" s="4">
        <v>80443.0</v>
      </c>
      <c r="I2" s="4">
        <v>86785.0</v>
      </c>
      <c r="J2" s="5">
        <v>90876.0</v>
      </c>
      <c r="K2" s="6">
        <v>67712.0</v>
      </c>
      <c r="L2" s="6">
        <v>70048.0</v>
      </c>
      <c r="M2" s="7">
        <v>145378.0</v>
      </c>
      <c r="N2" s="8">
        <f t="shared" ref="N2:N11" si="1">SUM(B2:M2)</f>
        <v>871585</v>
      </c>
      <c r="P2" s="9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</row>
    <row r="3">
      <c r="A3" s="1">
        <v>2012.0</v>
      </c>
      <c r="B3" s="4">
        <v>39575.0</v>
      </c>
      <c r="C3" s="4">
        <v>50384.0</v>
      </c>
      <c r="D3" s="4">
        <v>56827.0</v>
      </c>
      <c r="E3" s="4">
        <v>60401.0</v>
      </c>
      <c r="F3" s="4">
        <v>59802.0</v>
      </c>
      <c r="G3" s="4">
        <v>84023.0</v>
      </c>
      <c r="H3" s="4">
        <v>59733.0</v>
      </c>
      <c r="I3" s="4">
        <v>86568.0</v>
      </c>
      <c r="J3" s="10">
        <v>90986.0</v>
      </c>
      <c r="K3" s="11">
        <v>68145.0</v>
      </c>
      <c r="L3" s="11">
        <v>81811.0</v>
      </c>
      <c r="M3" s="11">
        <v>199468.0</v>
      </c>
      <c r="N3" s="8">
        <f t="shared" si="1"/>
        <v>937723</v>
      </c>
      <c r="O3" s="8">
        <f t="shared" ref="O3:O11" si="2">N3-N2</f>
        <v>66138</v>
      </c>
      <c r="P3" s="9">
        <f t="shared" ref="P3:P11" si="3">O3/N2</f>
        <v>0.07588244405</v>
      </c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</row>
    <row r="4">
      <c r="A4" s="1">
        <v>2013.0</v>
      </c>
      <c r="B4" s="4">
        <v>56591.0</v>
      </c>
      <c r="C4" s="4">
        <v>50319.0</v>
      </c>
      <c r="D4" s="4">
        <v>51627.0</v>
      </c>
      <c r="E4" s="4">
        <v>53040.0</v>
      </c>
      <c r="F4" s="4">
        <v>63607.0</v>
      </c>
      <c r="G4" s="4">
        <v>84145.0</v>
      </c>
      <c r="H4" s="6">
        <v>72511.0</v>
      </c>
      <c r="I4" s="4">
        <v>91004.0</v>
      </c>
      <c r="J4" s="10">
        <v>95838.0</v>
      </c>
      <c r="K4" s="11">
        <v>70003.0</v>
      </c>
      <c r="L4" s="11">
        <v>79809.0</v>
      </c>
      <c r="M4" s="11">
        <v>155736.0</v>
      </c>
      <c r="N4" s="8">
        <f t="shared" si="1"/>
        <v>924230</v>
      </c>
      <c r="O4" s="8">
        <f t="shared" si="2"/>
        <v>-13493</v>
      </c>
      <c r="P4" s="9">
        <f t="shared" si="3"/>
        <v>-0.01438911064</v>
      </c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</row>
    <row r="5">
      <c r="A5" s="1">
        <v>2014.0</v>
      </c>
      <c r="B5" s="4">
        <v>39113.0</v>
      </c>
      <c r="C5" s="4">
        <v>40107.0</v>
      </c>
      <c r="D5" s="4">
        <v>52332.0</v>
      </c>
      <c r="E5" s="4">
        <v>63681.0</v>
      </c>
      <c r="F5" s="4">
        <v>54788.0</v>
      </c>
      <c r="G5" s="11">
        <v>69505.0</v>
      </c>
      <c r="H5" s="6">
        <v>69789.0</v>
      </c>
      <c r="I5" s="4">
        <v>80030.0</v>
      </c>
      <c r="J5" s="10">
        <v>96448.0</v>
      </c>
      <c r="K5" s="11">
        <v>70317.0</v>
      </c>
      <c r="L5" s="11">
        <v>74153.0</v>
      </c>
      <c r="M5" s="11">
        <v>160152.0</v>
      </c>
      <c r="N5" s="8">
        <f t="shared" si="1"/>
        <v>870415</v>
      </c>
      <c r="O5" s="8">
        <f t="shared" si="2"/>
        <v>-53815</v>
      </c>
      <c r="P5" s="9">
        <f t="shared" si="3"/>
        <v>-0.0582268483</v>
      </c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</row>
    <row r="6">
      <c r="A6" s="1">
        <v>2015.0</v>
      </c>
      <c r="B6" s="4">
        <v>41666.0</v>
      </c>
      <c r="C6" s="4">
        <v>53993.0</v>
      </c>
      <c r="D6" s="4">
        <v>43428.0</v>
      </c>
      <c r="E6" s="4">
        <v>64898.0</v>
      </c>
      <c r="F6" s="4">
        <v>58070.0</v>
      </c>
      <c r="G6" s="11">
        <v>77845.0</v>
      </c>
      <c r="H6" s="6">
        <v>79131.0</v>
      </c>
      <c r="I6" s="4">
        <v>83993.0</v>
      </c>
      <c r="J6" s="10">
        <v>93311.0</v>
      </c>
      <c r="K6" s="11">
        <v>67773.0</v>
      </c>
      <c r="L6" s="11">
        <v>71925.0</v>
      </c>
      <c r="M6" s="11">
        <v>159231.0</v>
      </c>
      <c r="N6" s="8">
        <f t="shared" si="1"/>
        <v>895264</v>
      </c>
      <c r="O6" s="8">
        <f t="shared" si="2"/>
        <v>24849</v>
      </c>
      <c r="P6" s="9">
        <f t="shared" si="3"/>
        <v>0.02854845103</v>
      </c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</row>
    <row r="7">
      <c r="A7" s="1">
        <v>2016.0</v>
      </c>
      <c r="B7" s="4">
        <v>38405.0</v>
      </c>
      <c r="C7" s="4">
        <v>46658.0</v>
      </c>
      <c r="D7" s="4">
        <v>40267.0</v>
      </c>
      <c r="E7" s="4">
        <v>53313.0</v>
      </c>
      <c r="F7" s="4">
        <v>57532.0</v>
      </c>
      <c r="G7" s="11">
        <v>78583.0</v>
      </c>
      <c r="H7" s="6">
        <v>70271.0</v>
      </c>
      <c r="I7" s="4">
        <v>88744.0</v>
      </c>
      <c r="J7" s="10">
        <v>95468.0</v>
      </c>
      <c r="K7" s="11">
        <v>66886.0</v>
      </c>
      <c r="L7" s="11">
        <v>82020.0</v>
      </c>
      <c r="M7" s="11">
        <v>162724.0</v>
      </c>
      <c r="N7" s="8">
        <f t="shared" si="1"/>
        <v>880871</v>
      </c>
      <c r="O7" s="8">
        <f t="shared" si="2"/>
        <v>-14393</v>
      </c>
      <c r="P7" s="9">
        <f t="shared" si="3"/>
        <v>-0.01607682203</v>
      </c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</row>
    <row r="8">
      <c r="A8" s="1">
        <v>2017.0</v>
      </c>
      <c r="B8" s="4">
        <v>41756.0</v>
      </c>
      <c r="C8" s="4">
        <v>41311.0</v>
      </c>
      <c r="D8" s="4">
        <v>50981.0</v>
      </c>
      <c r="E8" s="4">
        <v>62467.0</v>
      </c>
      <c r="F8" s="4">
        <v>54526.0</v>
      </c>
      <c r="G8" s="11">
        <v>84282.0</v>
      </c>
      <c r="H8" s="6">
        <v>73403.0</v>
      </c>
      <c r="I8" s="4">
        <v>82530.0</v>
      </c>
      <c r="J8" s="10">
        <v>92958.0</v>
      </c>
      <c r="K8" s="11">
        <v>67167.0</v>
      </c>
      <c r="L8" s="11">
        <v>75553.0</v>
      </c>
      <c r="M8" s="11">
        <v>161102.0</v>
      </c>
      <c r="N8" s="8">
        <f t="shared" si="1"/>
        <v>888036</v>
      </c>
      <c r="O8" s="8">
        <f t="shared" si="2"/>
        <v>7165</v>
      </c>
      <c r="P8" s="9">
        <f t="shared" si="3"/>
        <v>0.008133994648</v>
      </c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</row>
    <row r="9">
      <c r="A9" s="1">
        <v>2018.0</v>
      </c>
      <c r="B9" s="4">
        <v>56061.0</v>
      </c>
      <c r="C9" s="4">
        <v>40703.0</v>
      </c>
      <c r="D9" s="4">
        <v>47350.0</v>
      </c>
      <c r="E9" s="4">
        <v>56515.0</v>
      </c>
      <c r="F9" s="4">
        <v>60270.0</v>
      </c>
      <c r="G9" s="11">
        <v>75195.0</v>
      </c>
      <c r="H9" s="6">
        <v>70765.0</v>
      </c>
      <c r="I9" s="4">
        <v>89011.0</v>
      </c>
      <c r="J9" s="10">
        <v>91707.0</v>
      </c>
      <c r="K9" s="11">
        <v>73375.0</v>
      </c>
      <c r="L9" s="11">
        <v>77740.0</v>
      </c>
      <c r="M9" s="11">
        <v>182880.0</v>
      </c>
      <c r="N9" s="8">
        <f t="shared" si="1"/>
        <v>921572</v>
      </c>
      <c r="O9" s="8">
        <f t="shared" si="2"/>
        <v>33536</v>
      </c>
      <c r="P9" s="9">
        <f t="shared" si="3"/>
        <v>0.03776423478</v>
      </c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</row>
    <row r="10">
      <c r="A10" s="1">
        <v>2019.0</v>
      </c>
      <c r="B10" s="4">
        <v>57355.0</v>
      </c>
      <c r="C10" s="4">
        <v>46703.0</v>
      </c>
      <c r="D10" s="4">
        <v>44234.0</v>
      </c>
      <c r="E10" s="4">
        <v>57172.0</v>
      </c>
      <c r="F10" s="4">
        <v>63455.0</v>
      </c>
      <c r="G10" s="11">
        <v>72180.0</v>
      </c>
      <c r="H10" s="6">
        <v>82110.0</v>
      </c>
      <c r="I10" s="4">
        <v>90201.0</v>
      </c>
      <c r="J10" s="10">
        <v>90814.0</v>
      </c>
      <c r="K10" s="11">
        <v>69444.0</v>
      </c>
      <c r="L10" s="11">
        <v>73301.0</v>
      </c>
      <c r="M10" s="11">
        <v>192224.0</v>
      </c>
      <c r="N10" s="8">
        <f t="shared" si="1"/>
        <v>939193</v>
      </c>
      <c r="O10" s="8">
        <f t="shared" si="2"/>
        <v>17621</v>
      </c>
      <c r="P10" s="9">
        <f t="shared" si="3"/>
        <v>0.0191205896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</row>
    <row r="11">
      <c r="A11" s="1">
        <v>2020.0</v>
      </c>
      <c r="B11" s="4">
        <v>42234.0</v>
      </c>
      <c r="C11" s="4">
        <v>54050.0</v>
      </c>
      <c r="D11" s="4">
        <v>42377.0</v>
      </c>
      <c r="E11" s="4">
        <v>61252.0</v>
      </c>
      <c r="F11" s="4">
        <v>55787.0</v>
      </c>
      <c r="G11" s="11">
        <v>78382.0</v>
      </c>
      <c r="H11" s="6">
        <v>88438.0</v>
      </c>
      <c r="I11" s="4">
        <v>89150.0</v>
      </c>
      <c r="J11" s="10">
        <v>95810.0</v>
      </c>
      <c r="K11" s="11">
        <v>70843.0</v>
      </c>
      <c r="L11" s="11">
        <v>75393.0</v>
      </c>
      <c r="M11" s="11">
        <v>137534.0</v>
      </c>
      <c r="N11" s="8">
        <f t="shared" si="1"/>
        <v>891250</v>
      </c>
      <c r="O11" s="8">
        <f t="shared" si="2"/>
        <v>-47943</v>
      </c>
      <c r="P11" s="9">
        <f t="shared" si="3"/>
        <v>-0.0510470159</v>
      </c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</row>
    <row r="12">
      <c r="A12" s="12" t="s">
        <v>16</v>
      </c>
      <c r="B12" s="8">
        <f t="shared" ref="B12:M12" si="4">AVERAGE(B2:B11)</f>
        <v>46031.9</v>
      </c>
      <c r="C12" s="8">
        <f t="shared" si="4"/>
        <v>47330.6</v>
      </c>
      <c r="D12" s="8">
        <f t="shared" si="4"/>
        <v>48074.7</v>
      </c>
      <c r="E12" s="8">
        <f t="shared" si="4"/>
        <v>58841.7</v>
      </c>
      <c r="F12" s="8">
        <f t="shared" si="4"/>
        <v>58252.4</v>
      </c>
      <c r="G12" s="8">
        <f t="shared" si="4"/>
        <v>77615.3</v>
      </c>
      <c r="H12" s="8">
        <f t="shared" si="4"/>
        <v>74659.4</v>
      </c>
      <c r="I12" s="8">
        <f t="shared" si="4"/>
        <v>86801.6</v>
      </c>
      <c r="J12" s="8">
        <f t="shared" si="4"/>
        <v>93421.6</v>
      </c>
      <c r="K12" s="8">
        <f t="shared" si="4"/>
        <v>69166.5</v>
      </c>
      <c r="L12" s="8">
        <f t="shared" si="4"/>
        <v>76175.3</v>
      </c>
      <c r="M12" s="8">
        <f t="shared" si="4"/>
        <v>165642.9</v>
      </c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</row>
    <row r="13">
      <c r="A13" s="2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</row>
    <row r="14">
      <c r="A14" s="2" t="s">
        <v>17</v>
      </c>
      <c r="B14" s="8">
        <f>min(B12:M12)</f>
        <v>46031.9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</row>
    <row r="15">
      <c r="A15" s="12" t="s">
        <v>18</v>
      </c>
      <c r="B15" s="8">
        <f>MAX(B12:M12)</f>
        <v>165642.9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</row>
    <row r="16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</row>
    <row r="1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</row>
    <row r="18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</row>
    <row r="1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</row>
    <row r="2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</row>
    <row r="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</row>
  </sheetData>
  <conditionalFormatting sqref="B12:M12">
    <cfRule type="colorScale" priority="1">
      <colorScale>
        <cfvo type="min"/>
        <cfvo type="max"/>
        <color rgb="FFFFFFFF"/>
        <color rgb="FF57BB8A"/>
      </colorScale>
    </cfRule>
  </conditionalFormatting>
  <drawing r:id="rId1"/>
</worksheet>
</file>