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1382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" i="1" l="1"/>
  <c r="Q7" i="1"/>
  <c r="P22" i="1"/>
  <c r="Q22" i="1"/>
  <c r="P27" i="1"/>
  <c r="Q27" i="1"/>
  <c r="P36" i="1"/>
  <c r="Q36" i="1"/>
  <c r="P13" i="1"/>
  <c r="Q13" i="1"/>
  <c r="P14" i="1"/>
  <c r="Q14" i="1"/>
  <c r="P15" i="1"/>
  <c r="Q15" i="1"/>
  <c r="P2" i="1"/>
  <c r="Q2" i="1"/>
  <c r="P8" i="1"/>
  <c r="Q8" i="1"/>
  <c r="P11" i="1"/>
  <c r="Q11" i="1"/>
  <c r="P9" i="1"/>
  <c r="Q9" i="1"/>
  <c r="P16" i="1"/>
  <c r="Q16" i="1"/>
  <c r="P17" i="1"/>
  <c r="Q17" i="1"/>
  <c r="P18" i="1"/>
  <c r="Q18" i="1"/>
  <c r="P19" i="1"/>
  <c r="Q19" i="1"/>
  <c r="P20" i="1"/>
  <c r="Q20" i="1"/>
  <c r="P37" i="1"/>
  <c r="Q37" i="1"/>
  <c r="P21" i="1"/>
  <c r="Q21" i="1"/>
  <c r="P10" i="1"/>
  <c r="Q10" i="1"/>
  <c r="P23" i="1"/>
  <c r="Q23" i="1"/>
  <c r="P24" i="1"/>
  <c r="Q24" i="1"/>
  <c r="P25" i="1"/>
  <c r="Q25" i="1"/>
  <c r="P26" i="1"/>
  <c r="Q26" i="1"/>
  <c r="P5" i="1"/>
  <c r="Q5" i="1"/>
  <c r="P3" i="1"/>
  <c r="Q3" i="1"/>
  <c r="P28" i="1"/>
  <c r="Q28" i="1"/>
  <c r="P29" i="1"/>
  <c r="Q29" i="1"/>
  <c r="P12" i="1"/>
  <c r="Q12" i="1"/>
  <c r="P30" i="1"/>
  <c r="Q30" i="1"/>
  <c r="P4" i="1"/>
  <c r="Q4" i="1"/>
  <c r="P31" i="1"/>
  <c r="Q31" i="1"/>
  <c r="P32" i="1"/>
  <c r="Q32" i="1"/>
  <c r="P33" i="1"/>
  <c r="Q33" i="1"/>
  <c r="P34" i="1"/>
  <c r="Q34" i="1"/>
  <c r="P35" i="1"/>
  <c r="Q35" i="1"/>
  <c r="P6" i="1"/>
  <c r="Q6" i="1"/>
  <c r="N7" i="1"/>
  <c r="O7" i="1"/>
  <c r="N22" i="1"/>
  <c r="O22" i="1"/>
  <c r="N27" i="1"/>
  <c r="O27" i="1"/>
  <c r="N36" i="1"/>
  <c r="O36" i="1"/>
  <c r="N13" i="1"/>
  <c r="O13" i="1"/>
  <c r="N14" i="1"/>
  <c r="O14" i="1"/>
  <c r="N15" i="1"/>
  <c r="O15" i="1"/>
  <c r="N2" i="1"/>
  <c r="O2" i="1"/>
  <c r="N8" i="1"/>
  <c r="O8" i="1"/>
  <c r="N11" i="1"/>
  <c r="O11" i="1"/>
  <c r="N9" i="1"/>
  <c r="O9" i="1"/>
  <c r="N16" i="1"/>
  <c r="O16" i="1"/>
  <c r="N17" i="1"/>
  <c r="O17" i="1"/>
  <c r="N18" i="1"/>
  <c r="O18" i="1"/>
  <c r="N19" i="1"/>
  <c r="O19" i="1"/>
  <c r="N20" i="1"/>
  <c r="O20" i="1"/>
  <c r="N37" i="1"/>
  <c r="O37" i="1"/>
  <c r="N21" i="1"/>
  <c r="O21" i="1"/>
  <c r="N10" i="1"/>
  <c r="O10" i="1"/>
  <c r="N23" i="1"/>
  <c r="O23" i="1"/>
  <c r="N24" i="1"/>
  <c r="O24" i="1"/>
  <c r="N25" i="1"/>
  <c r="O25" i="1"/>
  <c r="N26" i="1"/>
  <c r="O26" i="1"/>
  <c r="N5" i="1"/>
  <c r="O5" i="1"/>
  <c r="N3" i="1"/>
  <c r="O3" i="1"/>
  <c r="N28" i="1"/>
  <c r="O28" i="1"/>
  <c r="N29" i="1"/>
  <c r="O29" i="1"/>
  <c r="N12" i="1"/>
  <c r="O12" i="1"/>
  <c r="N30" i="1"/>
  <c r="O30" i="1"/>
  <c r="N4" i="1"/>
  <c r="O4" i="1"/>
  <c r="N31" i="1"/>
  <c r="O31" i="1"/>
  <c r="N32" i="1"/>
  <c r="O32" i="1"/>
  <c r="N33" i="1"/>
  <c r="O33" i="1"/>
  <c r="N34" i="1"/>
  <c r="O34" i="1"/>
  <c r="N35" i="1"/>
  <c r="O35" i="1"/>
  <c r="N6" i="1"/>
  <c r="O6" i="1"/>
  <c r="L7" i="1"/>
  <c r="M7" i="1"/>
  <c r="L22" i="1"/>
  <c r="M22" i="1"/>
  <c r="L27" i="1"/>
  <c r="M27" i="1"/>
  <c r="L36" i="1"/>
  <c r="M36" i="1"/>
  <c r="L13" i="1"/>
  <c r="M13" i="1"/>
  <c r="L14" i="1"/>
  <c r="M14" i="1"/>
  <c r="L15" i="1"/>
  <c r="M15" i="1"/>
  <c r="L2" i="1"/>
  <c r="M2" i="1"/>
  <c r="L8" i="1"/>
  <c r="M8" i="1"/>
  <c r="L11" i="1"/>
  <c r="M11" i="1"/>
  <c r="L9" i="1"/>
  <c r="M9" i="1"/>
  <c r="L16" i="1"/>
  <c r="M16" i="1"/>
  <c r="L17" i="1"/>
  <c r="M17" i="1"/>
  <c r="L18" i="1"/>
  <c r="M18" i="1"/>
  <c r="L19" i="1"/>
  <c r="M19" i="1"/>
  <c r="L20" i="1"/>
  <c r="M20" i="1"/>
  <c r="L37" i="1"/>
  <c r="M37" i="1"/>
  <c r="L21" i="1"/>
  <c r="M21" i="1"/>
  <c r="L10" i="1"/>
  <c r="M10" i="1"/>
  <c r="L23" i="1"/>
  <c r="M23" i="1"/>
  <c r="L24" i="1"/>
  <c r="M24" i="1"/>
  <c r="L25" i="1"/>
  <c r="M25" i="1"/>
  <c r="L26" i="1"/>
  <c r="M26" i="1"/>
  <c r="L5" i="1"/>
  <c r="M5" i="1"/>
  <c r="L3" i="1"/>
  <c r="M3" i="1"/>
  <c r="L28" i="1"/>
  <c r="M28" i="1"/>
  <c r="L29" i="1"/>
  <c r="M29" i="1"/>
  <c r="L12" i="1"/>
  <c r="M12" i="1"/>
  <c r="L30" i="1"/>
  <c r="M30" i="1"/>
  <c r="L4" i="1"/>
  <c r="M4" i="1"/>
  <c r="L31" i="1"/>
  <c r="M31" i="1"/>
  <c r="L32" i="1"/>
  <c r="M32" i="1"/>
  <c r="L33" i="1"/>
  <c r="M33" i="1"/>
  <c r="L34" i="1"/>
  <c r="M34" i="1"/>
  <c r="L35" i="1"/>
  <c r="M35" i="1"/>
  <c r="L6" i="1"/>
  <c r="M6" i="1"/>
  <c r="J7" i="1"/>
  <c r="K7" i="1"/>
  <c r="J22" i="1"/>
  <c r="K22" i="1"/>
  <c r="J27" i="1"/>
  <c r="K27" i="1"/>
  <c r="J36" i="1"/>
  <c r="K36" i="1"/>
  <c r="J13" i="1"/>
  <c r="K13" i="1"/>
  <c r="J14" i="1"/>
  <c r="K14" i="1"/>
  <c r="J15" i="1"/>
  <c r="K15" i="1"/>
  <c r="J2" i="1"/>
  <c r="K2" i="1"/>
  <c r="J8" i="1"/>
  <c r="K8" i="1"/>
  <c r="J11" i="1"/>
  <c r="K11" i="1"/>
  <c r="J9" i="1"/>
  <c r="K9" i="1"/>
  <c r="J16" i="1"/>
  <c r="K16" i="1"/>
  <c r="J17" i="1"/>
  <c r="K17" i="1"/>
  <c r="J18" i="1"/>
  <c r="K18" i="1"/>
  <c r="J19" i="1"/>
  <c r="K19" i="1"/>
  <c r="J20" i="1"/>
  <c r="K20" i="1"/>
  <c r="J37" i="1"/>
  <c r="K37" i="1"/>
  <c r="J21" i="1"/>
  <c r="K21" i="1"/>
  <c r="J10" i="1"/>
  <c r="K10" i="1"/>
  <c r="J23" i="1"/>
  <c r="K23" i="1"/>
  <c r="J24" i="1"/>
  <c r="K24" i="1"/>
  <c r="J25" i="1"/>
  <c r="K25" i="1"/>
  <c r="J26" i="1"/>
  <c r="K26" i="1"/>
  <c r="J5" i="1"/>
  <c r="K5" i="1"/>
  <c r="J3" i="1"/>
  <c r="K3" i="1"/>
  <c r="J28" i="1"/>
  <c r="K28" i="1"/>
  <c r="J29" i="1"/>
  <c r="K29" i="1"/>
  <c r="J12" i="1"/>
  <c r="K12" i="1"/>
  <c r="J30" i="1"/>
  <c r="K30" i="1"/>
  <c r="J4" i="1"/>
  <c r="K4" i="1"/>
  <c r="J31" i="1"/>
  <c r="K31" i="1"/>
  <c r="J32" i="1"/>
  <c r="K32" i="1"/>
  <c r="J33" i="1"/>
  <c r="K33" i="1"/>
  <c r="J34" i="1"/>
  <c r="K34" i="1"/>
  <c r="J35" i="1"/>
  <c r="K35" i="1"/>
  <c r="J6" i="1"/>
  <c r="K6" i="1"/>
</calcChain>
</file>

<file path=xl/sharedStrings.xml><?xml version="1.0" encoding="utf-8"?>
<sst xmlns="http://schemas.openxmlformats.org/spreadsheetml/2006/main" count="53" uniqueCount="53">
  <si>
    <t>Name</t>
  </si>
  <si>
    <t>IRAC1_err</t>
  </si>
  <si>
    <t>IRAC1</t>
  </si>
  <si>
    <t>IRAC2</t>
  </si>
  <si>
    <t>IRAC2_err</t>
  </si>
  <si>
    <t>IRAC3</t>
  </si>
  <si>
    <t>IRAC3_err</t>
  </si>
  <si>
    <t>IRAC4</t>
  </si>
  <si>
    <t>IRAC4_err</t>
  </si>
  <si>
    <t>Mrk335</t>
  </si>
  <si>
    <t>Mrk348</t>
  </si>
  <si>
    <t>NGC424</t>
  </si>
  <si>
    <t>NGC526A</t>
  </si>
  <si>
    <t>NGC931</t>
  </si>
  <si>
    <t>NGC1125</t>
  </si>
  <si>
    <t>NGC1194</t>
  </si>
  <si>
    <t>NGC1365</t>
  </si>
  <si>
    <t>ESO033-G002</t>
  </si>
  <si>
    <t>Mrk6</t>
  </si>
  <si>
    <t>Mrk79</t>
  </si>
  <si>
    <t>Mrk704</t>
  </si>
  <si>
    <t>NGC2992</t>
  </si>
  <si>
    <t>NGC3079</t>
  </si>
  <si>
    <t>NGC3227</t>
  </si>
  <si>
    <t>NGC3516</t>
  </si>
  <si>
    <t>NGC4051</t>
  </si>
  <si>
    <t>UGC07064</t>
  </si>
  <si>
    <t>NGC4151</t>
  </si>
  <si>
    <t>Mrk766</t>
  </si>
  <si>
    <t>NGC4388</t>
  </si>
  <si>
    <t>NGC4941</t>
  </si>
  <si>
    <t>NGC513</t>
  </si>
  <si>
    <t>MCG-06-30-015</t>
  </si>
  <si>
    <t>IC4329A</t>
  </si>
  <si>
    <t>NGC5506</t>
  </si>
  <si>
    <t>NGC5548</t>
  </si>
  <si>
    <t>Mrk817</t>
  </si>
  <si>
    <t>NGC6860</t>
  </si>
  <si>
    <t>IC5063</t>
  </si>
  <si>
    <t>NGC7172</t>
  </si>
  <si>
    <t>NGC7213</t>
  </si>
  <si>
    <t>NGC7469</t>
  </si>
  <si>
    <t>NGC7582</t>
  </si>
  <si>
    <t>NGC7603</t>
  </si>
  <si>
    <t>NGC5033</t>
  </si>
  <si>
    <t>IRAC1 [Jy]</t>
  </si>
  <si>
    <t>IRAC1_err [Jy]</t>
  </si>
  <si>
    <t>IRAC2 [Jy]</t>
  </si>
  <si>
    <t>IRAC2_err [Jy]</t>
  </si>
  <si>
    <t>IRAC3 [Jy]</t>
  </si>
  <si>
    <t>IRAC3_err [Jy]</t>
  </si>
  <si>
    <t>IRAC4 [Jy]</t>
  </si>
  <si>
    <t>IRAC4_err [Jy]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</si>
</sst>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showRuler="0" workbookViewId="0">
      <pane xSplit="1" ySplit="1" topLeftCell="J2" activePane="bottomRight" state="frozenSplit"/>
      <selection pane="topRight" activeCell="F1" sqref="F1"/>
      <selection pane="bottomLeft" activeCell="A8" sqref="A8"/>
      <selection pane="bottomRight" activeCell="J37" sqref="J37:Q37"/>
    </sheetView>
  </sheetViews>
  <sheetFormatPr baseColWidth="10" defaultRowHeight="15" x14ac:dyDescent="0"/>
  <cols>
    <col min="11" max="11" width="12.6640625" bestFit="1" customWidth="1"/>
    <col min="13" max="13" width="12.6640625" bestFit="1" customWidth="1"/>
    <col min="14" max="14" width="12.1640625" bestFit="1" customWidth="1"/>
    <col min="15" max="15" width="12.6640625" bestFit="1" customWidth="1"/>
    <col min="17" max="17" width="12.6640625" bestFit="1" customWidth="1"/>
  </cols>
  <sheetData>
    <row r="1" spans="1:1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17">
      <c r="A2" t="s">
        <v>17</v>
      </c>
      <c r="B2">
        <v>9.4</v>
      </c>
      <c r="C2">
        <v>0.09</v>
      </c>
      <c r="D2">
        <v>8.69</v>
      </c>
      <c r="E2">
        <v>0.08</v>
      </c>
      <c r="F2">
        <v>7.91</v>
      </c>
      <c r="G2">
        <v>7.0000000000000007E-2</v>
      </c>
      <c r="H2">
        <v>6.65</v>
      </c>
      <c r="I2">
        <v>0.05</v>
      </c>
      <c r="J2">
        <f>280.9*10^(-B2/2.5)</f>
        <v>4.8814825279569887E-2</v>
      </c>
      <c r="K2">
        <f>J2/2.5*LN(10)*C2</f>
        <v>4.0464104042104753E-3</v>
      </c>
      <c r="L2">
        <f>179.7*10^(-D2/2.5)</f>
        <v>6.0054848692692647E-2</v>
      </c>
      <c r="M2">
        <f>L2/2.5*LN(10)*E2</f>
        <v>4.4250047795778256E-3</v>
      </c>
      <c r="N2">
        <f>115*10^(-F2/2.5)</f>
        <v>7.8831146042056002E-2</v>
      </c>
      <c r="O2">
        <f>N2/2.5*LN(10)*G2</f>
        <v>5.0824318087220937E-3</v>
      </c>
      <c r="P2">
        <f>64.13*10^(-H2/2.5)</f>
        <v>0.14030115294388462</v>
      </c>
      <c r="Q2">
        <f>P2/2.5*LN(10)*I2</f>
        <v>6.4611068659693295E-3</v>
      </c>
    </row>
    <row r="3" spans="1:17">
      <c r="A3" t="s">
        <v>33</v>
      </c>
      <c r="B3">
        <v>7.38</v>
      </c>
      <c r="C3">
        <v>0.03</v>
      </c>
      <c r="D3">
        <v>6.68</v>
      </c>
      <c r="E3">
        <v>0.04</v>
      </c>
      <c r="F3">
        <v>5.94</v>
      </c>
      <c r="G3">
        <v>0.03</v>
      </c>
      <c r="H3">
        <v>4.93</v>
      </c>
      <c r="I3">
        <v>0.02</v>
      </c>
      <c r="J3">
        <f>280.9*10^(-B3/2.5)</f>
        <v>0.31372688630155937</v>
      </c>
      <c r="K3">
        <f>J3/2.5*LN(10)*C3</f>
        <v>8.6685942200329016E-3</v>
      </c>
      <c r="L3">
        <f>179.7*10^(-D3/2.5)</f>
        <v>0.38242658656309336</v>
      </c>
      <c r="M3">
        <f>L3/2.5*LN(10)*E3</f>
        <v>1.4089116118156416E-2</v>
      </c>
      <c r="N3">
        <f>115*10^(-F3/2.5)</f>
        <v>0.48383562264211016</v>
      </c>
      <c r="O3">
        <f>N3/2.5*LN(10)*G3</f>
        <v>1.3368872305862584E-2</v>
      </c>
      <c r="P3">
        <f>64.13*10^(-H3/2.5)</f>
        <v>0.68400809254496409</v>
      </c>
      <c r="Q3">
        <f>P3/2.5*LN(10)*I3</f>
        <v>1.2599894699050608E-2</v>
      </c>
    </row>
    <row r="4" spans="1:17">
      <c r="A4" t="s">
        <v>38</v>
      </c>
      <c r="B4">
        <v>8.7899999999999991</v>
      </c>
      <c r="C4">
        <v>7.0000000000000007E-2</v>
      </c>
      <c r="D4">
        <v>7.9</v>
      </c>
      <c r="E4">
        <v>0.06</v>
      </c>
      <c r="F4">
        <v>6.8</v>
      </c>
      <c r="G4">
        <v>0.05</v>
      </c>
      <c r="H4">
        <v>5.14</v>
      </c>
      <c r="I4">
        <v>0.03</v>
      </c>
      <c r="J4">
        <f>280.9*10^(-B4/2.5)</f>
        <v>8.5615370258650125E-2</v>
      </c>
      <c r="K4">
        <f>J4/2.5*LN(10)*C4</f>
        <v>5.5198269080845401E-3</v>
      </c>
      <c r="L4">
        <f>179.7*10^(-D4/2.5)</f>
        <v>0.12432202547413275</v>
      </c>
      <c r="M4">
        <f>L4/2.5*LN(10)*E4</f>
        <v>6.8702890221015375E-3</v>
      </c>
      <c r="N4">
        <f>115*10^(-F4/2.5)</f>
        <v>0.21912798256577345</v>
      </c>
      <c r="O4">
        <f>N4/2.5*LN(10)*G4</f>
        <v>1.0091216522276184E-2</v>
      </c>
      <c r="P4">
        <f>64.13*10^(-H4/2.5)</f>
        <v>0.5637171400436457</v>
      </c>
      <c r="Q4">
        <f>P4/2.5*LN(10)*I4</f>
        <v>1.5576080199956824E-2</v>
      </c>
    </row>
    <row r="5" spans="1:17">
      <c r="A5" t="s">
        <v>32</v>
      </c>
      <c r="B5">
        <v>8.5500000000000007</v>
      </c>
      <c r="C5">
        <v>0.06</v>
      </c>
      <c r="D5">
        <v>7.87</v>
      </c>
      <c r="E5">
        <v>0.06</v>
      </c>
      <c r="F5">
        <v>7.16</v>
      </c>
      <c r="G5">
        <v>0.05</v>
      </c>
      <c r="H5">
        <v>6.07</v>
      </c>
      <c r="I5">
        <v>0.04</v>
      </c>
      <c r="J5">
        <f>280.9*10^(-B5/2.5)</f>
        <v>0.10679520142644541</v>
      </c>
      <c r="K5">
        <f>J5/2.5*LN(10)*C5</f>
        <v>5.9017209313879122E-3</v>
      </c>
      <c r="L5">
        <f>179.7*10^(-D5/2.5)</f>
        <v>0.12780506840350306</v>
      </c>
      <c r="M5">
        <f>L5/2.5*LN(10)*E5</f>
        <v>7.0627690875597719E-3</v>
      </c>
      <c r="N5">
        <f>115*10^(-F5/2.5)</f>
        <v>0.15728881494352259</v>
      </c>
      <c r="O5">
        <f>N5/2.5*LN(10)*G5</f>
        <v>7.2434176116730857E-3</v>
      </c>
      <c r="P5">
        <f>64.13*10^(-H5/2.5)</f>
        <v>0.23936532619439552</v>
      </c>
      <c r="Q5">
        <f>P5/2.5*LN(10)*I5</f>
        <v>8.8185445099979581E-3</v>
      </c>
    </row>
    <row r="6" spans="1:17">
      <c r="A6" t="s">
        <v>9</v>
      </c>
      <c r="B6">
        <v>8.99</v>
      </c>
      <c r="C6">
        <v>7.0000000000000007E-2</v>
      </c>
      <c r="D6">
        <v>8.31</v>
      </c>
      <c r="E6">
        <v>7.0000000000000007E-2</v>
      </c>
      <c r="F6">
        <v>7.67</v>
      </c>
      <c r="G6">
        <v>0.06</v>
      </c>
      <c r="H6">
        <v>6.69</v>
      </c>
      <c r="I6">
        <v>0.05</v>
      </c>
      <c r="J6">
        <f>280.9*10^(-B6/2.5)</f>
        <v>7.1211763230686204E-2</v>
      </c>
      <c r="K6">
        <f>J6/2.5*LN(10)*C6</f>
        <v>4.5911920449023891E-3</v>
      </c>
      <c r="L6">
        <f>179.7*10^(-D6/2.5)</f>
        <v>8.5221284751265849E-2</v>
      </c>
      <c r="M6">
        <f>L6/2.5*LN(10)*E6</f>
        <v>5.4944192764738347E-3</v>
      </c>
      <c r="N6">
        <f>115*10^(-F6/2.5)</f>
        <v>9.8332671981738451E-2</v>
      </c>
      <c r="O6">
        <f>N6/2.5*LN(10)*G6</f>
        <v>5.434064271826182E-3</v>
      </c>
      <c r="P6">
        <f>64.13*10^(-H6/2.5)</f>
        <v>0.13522632325522171</v>
      </c>
      <c r="Q6">
        <f>P6/2.5*LN(10)*I6</f>
        <v>6.2274023221573528E-3</v>
      </c>
    </row>
    <row r="7" spans="1:17">
      <c r="A7" t="s">
        <v>10</v>
      </c>
      <c r="B7">
        <v>9.27</v>
      </c>
      <c r="C7">
        <v>0.08</v>
      </c>
      <c r="D7">
        <v>8.4600000000000009</v>
      </c>
      <c r="E7">
        <v>0.08</v>
      </c>
      <c r="F7">
        <v>7.67</v>
      </c>
      <c r="G7">
        <v>0.06</v>
      </c>
      <c r="H7">
        <v>6.38</v>
      </c>
      <c r="I7">
        <v>0.04</v>
      </c>
      <c r="J7">
        <f>280.9*10^(-B7/2.5)</f>
        <v>5.5023946878783231E-2</v>
      </c>
      <c r="K7">
        <f>J7/2.5*LN(10)*C7</f>
        <v>4.0543142349050406E-3</v>
      </c>
      <c r="L7">
        <f>179.7*10^(-D7/2.5)</f>
        <v>7.4224636107631872E-2</v>
      </c>
      <c r="M7">
        <f>L7/2.5*LN(10)*E7</f>
        <v>5.4690733002989043E-3</v>
      </c>
      <c r="N7">
        <f>115*10^(-F7/2.5)</f>
        <v>9.8332671981738451E-2</v>
      </c>
      <c r="O7">
        <f>N7/2.5*LN(10)*G7</f>
        <v>5.434064271826182E-3</v>
      </c>
      <c r="P7">
        <f>64.13*10^(-H7/2.5)</f>
        <v>0.17991245920184318</v>
      </c>
      <c r="Q7">
        <f>P7/2.5*LN(10)*I7</f>
        <v>6.6282199456330175E-3</v>
      </c>
    </row>
    <row r="8" spans="1:17">
      <c r="A8" t="s">
        <v>18</v>
      </c>
      <c r="B8">
        <v>8.7100000000000009</v>
      </c>
      <c r="C8">
        <v>0.06</v>
      </c>
      <c r="D8">
        <v>8.1199999999999992</v>
      </c>
      <c r="E8">
        <v>0.06</v>
      </c>
      <c r="F8">
        <v>7.6</v>
      </c>
      <c r="G8">
        <v>0.05</v>
      </c>
      <c r="H8">
        <v>6.63</v>
      </c>
      <c r="I8">
        <v>0.05</v>
      </c>
      <c r="J8">
        <f>280.9*10^(-B8/2.5)</f>
        <v>9.2161967835474978E-2</v>
      </c>
      <c r="K8">
        <f>J8/2.5*LN(10)*C8</f>
        <v>5.093058558695073E-3</v>
      </c>
      <c r="L8">
        <f>179.7*10^(-D8/2.5)</f>
        <v>0.10151917437377073</v>
      </c>
      <c r="M8">
        <f>L8/2.5*LN(10)*E8</f>
        <v>5.6101569015865821E-3</v>
      </c>
      <c r="N8">
        <f>115*10^(-F8/2.5)</f>
        <v>0.10488124652592949</v>
      </c>
      <c r="O8">
        <f>N8/2.5*LN(10)*G8</f>
        <v>4.8299598957047768E-3</v>
      </c>
      <c r="P8">
        <f>64.13*10^(-H8/2.5)</f>
        <v>0.14290954612270446</v>
      </c>
      <c r="Q8">
        <f>P8/2.5*LN(10)*I8</f>
        <v>6.5812278109736878E-3</v>
      </c>
    </row>
    <row r="9" spans="1:17">
      <c r="A9" t="s">
        <v>20</v>
      </c>
      <c r="B9">
        <v>8.84</v>
      </c>
      <c r="C9">
        <v>7.0000000000000007E-2</v>
      </c>
      <c r="D9">
        <v>8.06</v>
      </c>
      <c r="E9">
        <v>0.06</v>
      </c>
      <c r="F9">
        <v>7.35</v>
      </c>
      <c r="G9">
        <v>0.05</v>
      </c>
      <c r="H9">
        <v>6.08</v>
      </c>
      <c r="I9">
        <v>0.04</v>
      </c>
      <c r="J9">
        <f>280.9*10^(-B9/2.5)</f>
        <v>8.1762043846490884E-2</v>
      </c>
      <c r="K9">
        <f>J9/2.5*LN(10)*C9</f>
        <v>5.2713937733423538E-3</v>
      </c>
      <c r="L9">
        <f>179.7*10^(-D9/2.5)</f>
        <v>0.10728724099911532</v>
      </c>
      <c r="M9">
        <f>L9/2.5*LN(10)*E9</f>
        <v>5.9289120430325417E-3</v>
      </c>
      <c r="N9">
        <f>115*10^(-F9/2.5)</f>
        <v>0.13203766647214149</v>
      </c>
      <c r="O9">
        <f>N9/2.5*LN(10)*G9</f>
        <v>6.0805592506494553E-3</v>
      </c>
      <c r="P9">
        <f>64.13*10^(-H9/2.5)</f>
        <v>0.2371708116930846</v>
      </c>
      <c r="Q9">
        <f>P9/2.5*LN(10)*I9</f>
        <v>8.7376956079647135E-3</v>
      </c>
    </row>
    <row r="10" spans="1:17">
      <c r="A10" t="s">
        <v>28</v>
      </c>
      <c r="B10">
        <v>9.06</v>
      </c>
      <c r="C10">
        <v>7.0000000000000007E-2</v>
      </c>
      <c r="D10">
        <v>8.32</v>
      </c>
      <c r="E10">
        <v>7.0000000000000007E-2</v>
      </c>
      <c r="F10">
        <v>7.6</v>
      </c>
      <c r="G10">
        <v>0.06</v>
      </c>
      <c r="H10">
        <v>5.99</v>
      </c>
      <c r="I10">
        <v>0.04</v>
      </c>
      <c r="J10">
        <f>280.9*10^(-B10/2.5)</f>
        <v>6.676544365129275E-2</v>
      </c>
      <c r="K10">
        <f>J10/2.5*LN(10)*C10</f>
        <v>4.3045272278008188E-3</v>
      </c>
      <c r="L10">
        <f>179.7*10^(-D10/2.5)</f>
        <v>8.4439971316357096E-2</v>
      </c>
      <c r="M10">
        <f>L10/2.5*LN(10)*E10</f>
        <v>5.444046137764883E-3</v>
      </c>
      <c r="N10">
        <f>115*10^(-F10/2.5)</f>
        <v>0.10488124652592949</v>
      </c>
      <c r="O10">
        <f>N10/2.5*LN(10)*G10</f>
        <v>5.795951874845732E-3</v>
      </c>
      <c r="P10">
        <f>64.13*10^(-H10/2.5)</f>
        <v>0.25766844699742519</v>
      </c>
      <c r="Q10">
        <f>P10/2.5*LN(10)*I10</f>
        <v>9.4928563998591623E-3</v>
      </c>
    </row>
    <row r="11" spans="1:17">
      <c r="A11" t="s">
        <v>19</v>
      </c>
      <c r="B11">
        <v>8.73</v>
      </c>
      <c r="C11">
        <v>0.06</v>
      </c>
      <c r="D11">
        <v>8.0500000000000007</v>
      </c>
      <c r="E11">
        <v>0.06</v>
      </c>
      <c r="F11">
        <v>7.24</v>
      </c>
      <c r="G11">
        <v>0.05</v>
      </c>
      <c r="H11">
        <v>6.05</v>
      </c>
      <c r="I11">
        <v>0.04</v>
      </c>
      <c r="J11">
        <f>280.9*10^(-B11/2.5)</f>
        <v>9.0479822347151656E-2</v>
      </c>
      <c r="K11">
        <f>J11/2.5*LN(10)*C11</f>
        <v>5.0000997636792223E-3</v>
      </c>
      <c r="L11">
        <f>179.7*10^(-D11/2.5)</f>
        <v>0.10827995761756196</v>
      </c>
      <c r="M11">
        <f>L11/2.5*LN(10)*E11</f>
        <v>5.9837715907254058E-3</v>
      </c>
      <c r="N11">
        <f>115*10^(-F11/2.5)</f>
        <v>0.1461160220989822</v>
      </c>
      <c r="O11">
        <f>N11/2.5*LN(10)*G11</f>
        <v>6.7288914866540997E-3</v>
      </c>
      <c r="P11">
        <f>64.13*10^(-H11/2.5)</f>
        <v>0.24381545986037589</v>
      </c>
      <c r="Q11">
        <f>P11/2.5*LN(10)*I11</f>
        <v>8.9824934930558351E-3</v>
      </c>
    </row>
    <row r="12" spans="1:17">
      <c r="A12" t="s">
        <v>36</v>
      </c>
      <c r="B12">
        <v>9.1</v>
      </c>
      <c r="C12">
        <v>7.0000000000000007E-2</v>
      </c>
      <c r="D12">
        <v>8.4499999999999993</v>
      </c>
      <c r="E12">
        <v>7.0000000000000007E-2</v>
      </c>
      <c r="F12">
        <v>7.61</v>
      </c>
      <c r="G12">
        <v>0.06</v>
      </c>
      <c r="H12">
        <v>6.33</v>
      </c>
      <c r="I12">
        <v>0.04</v>
      </c>
      <c r="J12">
        <f>280.9*10^(-B12/2.5)</f>
        <v>6.4350472366246692E-2</v>
      </c>
      <c r="K12">
        <f>J12/2.5*LN(10)*C12</f>
        <v>4.1488282751340581E-3</v>
      </c>
      <c r="L12">
        <f>179.7*10^(-D12/2.5)</f>
        <v>7.4911428209619227E-2</v>
      </c>
      <c r="M12">
        <f>L12/2.5*LN(10)*E12</f>
        <v>4.8297182609301614E-3</v>
      </c>
      <c r="N12">
        <f>115*10^(-F12/2.5)</f>
        <v>0.10391968947806463</v>
      </c>
      <c r="O12">
        <f>N12/2.5*LN(10)*G12</f>
        <v>5.7428142686582837E-3</v>
      </c>
      <c r="P12">
        <f>64.13*10^(-H12/2.5)</f>
        <v>0.1883914721802929</v>
      </c>
      <c r="Q12">
        <f>P12/2.5*LN(10)*I12</f>
        <v>6.9405983278327185E-3</v>
      </c>
    </row>
    <row r="13" spans="1:17">
      <c r="A13" t="s">
        <v>14</v>
      </c>
      <c r="B13">
        <v>10.050000000000001</v>
      </c>
      <c r="C13">
        <v>0.11</v>
      </c>
      <c r="D13">
        <v>9.67</v>
      </c>
      <c r="E13">
        <v>0.11</v>
      </c>
      <c r="F13">
        <v>8.4499999999999993</v>
      </c>
      <c r="G13">
        <v>0.1</v>
      </c>
      <c r="H13">
        <v>6.51</v>
      </c>
      <c r="I13">
        <v>0.05</v>
      </c>
      <c r="J13">
        <f>280.9*10^(-B13/2.5)</f>
        <v>2.6825741741342068E-2</v>
      </c>
      <c r="K13">
        <f>J13/2.5*LN(10)*C13</f>
        <v>2.7178163338533847E-3</v>
      </c>
      <c r="L13">
        <f>179.7*10^(-D13/2.5)</f>
        <v>2.4352753739948097E-2</v>
      </c>
      <c r="M13">
        <f>L13/2.5*LN(10)*E13</f>
        <v>2.4672686603382176E-3</v>
      </c>
      <c r="N13">
        <f>115*10^(-F13/2.5)</f>
        <v>4.7939979099088544E-2</v>
      </c>
      <c r="O13">
        <f>N13/2.5*LN(10)*G13</f>
        <v>4.4154352492802966E-3</v>
      </c>
      <c r="P13">
        <f>64.13*10^(-H13/2.5)</f>
        <v>0.15961041982144955</v>
      </c>
      <c r="Q13">
        <f>P13/2.5*LN(10)*I13</f>
        <v>7.3503314673478218E-3</v>
      </c>
    </row>
    <row r="14" spans="1:17">
      <c r="A14" t="s">
        <v>15</v>
      </c>
      <c r="B14">
        <v>9.2899999999999991</v>
      </c>
      <c r="C14">
        <v>0.11</v>
      </c>
      <c r="D14">
        <v>9.86</v>
      </c>
      <c r="E14">
        <v>0.12</v>
      </c>
      <c r="F14">
        <v>9.56</v>
      </c>
      <c r="G14">
        <v>0.16</v>
      </c>
      <c r="H14">
        <v>7.11</v>
      </c>
      <c r="I14">
        <v>0.09</v>
      </c>
      <c r="J14">
        <f>280.9*10^(-B14/2.5)</f>
        <v>5.401964666508631E-2</v>
      </c>
      <c r="K14">
        <f>J14/2.5*LN(10)*C14</f>
        <v>5.4729326581526632E-3</v>
      </c>
      <c r="L14">
        <f>179.7*10^(-D14/2.5)</f>
        <v>2.0443162326247037E-2</v>
      </c>
      <c r="M14">
        <f>L14/2.5*LN(10)*E14</f>
        <v>2.2594617996515476E-3</v>
      </c>
      <c r="N14">
        <f>115*10^(-F14/2.5)</f>
        <v>1.7246375608277263E-2</v>
      </c>
      <c r="O14">
        <f>N14/2.5*LN(10)*G14</f>
        <v>2.5415198325629026E-3</v>
      </c>
      <c r="P14">
        <f>64.13*10^(-H14/2.5)</f>
        <v>9.1846209980412208E-2</v>
      </c>
      <c r="Q14">
        <f>P14/2.5*LN(10)*I14</f>
        <v>7.6134137021603319E-3</v>
      </c>
    </row>
    <row r="15" spans="1:17">
      <c r="A15" t="s">
        <v>16</v>
      </c>
      <c r="B15">
        <v>7.23</v>
      </c>
      <c r="C15">
        <v>7.0000000000000007E-2</v>
      </c>
      <c r="D15">
        <v>6.85</v>
      </c>
      <c r="E15">
        <v>0.06</v>
      </c>
      <c r="F15">
        <v>5.7</v>
      </c>
      <c r="G15">
        <v>0.08</v>
      </c>
      <c r="H15">
        <v>3.25</v>
      </c>
      <c r="I15">
        <v>0.09</v>
      </c>
      <c r="J15">
        <f>280.9*10^(-B15/2.5)</f>
        <v>0.360206660668076</v>
      </c>
      <c r="K15">
        <f>J15/2.5*LN(10)*C15</f>
        <v>2.3223381643041347E-2</v>
      </c>
      <c r="L15">
        <f>179.7*10^(-D15/2.5)</f>
        <v>0.32700024429221386</v>
      </c>
      <c r="M15">
        <f>L15/2.5*LN(10)*E15</f>
        <v>1.807070130990391E-2</v>
      </c>
      <c r="N15">
        <f>115*10^(-F15/2.5)</f>
        <v>0.60352857928723758</v>
      </c>
      <c r="O15">
        <f>N15/2.5*LN(10)*G15</f>
        <v>4.446962911560539E-2</v>
      </c>
      <c r="P15">
        <f>64.13*10^(-H15/2.5)</f>
        <v>3.2141137292516957</v>
      </c>
      <c r="Q15">
        <f>P15/2.5*LN(10)*I15</f>
        <v>0.26642773296584837</v>
      </c>
    </row>
    <row r="16" spans="1:17">
      <c r="A16" t="s">
        <v>21</v>
      </c>
      <c r="B16">
        <v>8.4600000000000009</v>
      </c>
      <c r="C16">
        <v>0.06</v>
      </c>
      <c r="D16">
        <v>8.07</v>
      </c>
      <c r="E16">
        <v>0.05</v>
      </c>
      <c r="F16">
        <v>7.25</v>
      </c>
      <c r="G16">
        <v>0.05</v>
      </c>
      <c r="H16">
        <v>5.35</v>
      </c>
      <c r="I16">
        <v>0.05</v>
      </c>
      <c r="J16">
        <f>280.9*10^(-B16/2.5)</f>
        <v>0.11602504330903612</v>
      </c>
      <c r="K16">
        <f>J16/2.5*LN(10)*C16</f>
        <v>6.411780843297004E-3</v>
      </c>
      <c r="L16">
        <f>179.7*10^(-D16/2.5)</f>
        <v>0.1063036256613325</v>
      </c>
      <c r="M16">
        <f>L16/2.5*LN(10)*E16</f>
        <v>4.8954628755800709E-3</v>
      </c>
      <c r="N16">
        <f>115*10^(-F16/2.5)</f>
        <v>0.14477642235632912</v>
      </c>
      <c r="O16">
        <f>N16/2.5*LN(10)*G16</f>
        <v>6.6672006386938668E-3</v>
      </c>
      <c r="P16">
        <f>64.13*10^(-H16/2.5)</f>
        <v>0.46458078119609103</v>
      </c>
      <c r="Q16">
        <f>P16/2.5*LN(10)*I16</f>
        <v>2.1394735625472956E-2</v>
      </c>
    </row>
    <row r="17" spans="1:17">
      <c r="A17" t="s">
        <v>22</v>
      </c>
      <c r="B17">
        <v>8.1199999999999992</v>
      </c>
      <c r="C17">
        <v>0.09</v>
      </c>
      <c r="D17">
        <v>8.09</v>
      </c>
      <c r="E17">
        <v>0.09</v>
      </c>
      <c r="F17">
        <v>6.61</v>
      </c>
      <c r="G17">
        <v>0.09</v>
      </c>
      <c r="H17">
        <v>3.78</v>
      </c>
      <c r="I17">
        <v>0.08</v>
      </c>
      <c r="J17">
        <f>280.9*10^(-B17/2.5)</f>
        <v>0.15869079622477572</v>
      </c>
      <c r="K17">
        <f>J17/2.5*LN(10)*C17</f>
        <v>1.3154366224170877E-2</v>
      </c>
      <c r="L17">
        <f>179.7*10^(-D17/2.5)</f>
        <v>0.10436336582857979</v>
      </c>
      <c r="M17">
        <f>L17/2.5*LN(10)*E17</f>
        <v>8.6509990948165933E-3</v>
      </c>
      <c r="N17">
        <f>115*10^(-F17/2.5)</f>
        <v>0.26103445796663932</v>
      </c>
      <c r="O17">
        <f>N17/2.5*LN(10)*G17</f>
        <v>2.1637945860183524E-2</v>
      </c>
      <c r="P17">
        <f>64.13*10^(-H17/2.5)</f>
        <v>1.9727008872932157</v>
      </c>
      <c r="Q17">
        <f>P17/2.5*LN(10)*I17</f>
        <v>0.14535397299255956</v>
      </c>
    </row>
    <row r="18" spans="1:17">
      <c r="A18" t="s">
        <v>23</v>
      </c>
      <c r="B18">
        <v>8.48</v>
      </c>
      <c r="C18">
        <v>0.06</v>
      </c>
      <c r="D18">
        <v>8.16</v>
      </c>
      <c r="E18">
        <v>0.06</v>
      </c>
      <c r="F18">
        <v>7.18</v>
      </c>
      <c r="G18">
        <v>0.06</v>
      </c>
      <c r="H18">
        <v>5.36</v>
      </c>
      <c r="I18">
        <v>0.04</v>
      </c>
      <c r="J18">
        <f>280.9*10^(-B18/2.5)</f>
        <v>0.11390734760745079</v>
      </c>
      <c r="K18">
        <f>J18/2.5*LN(10)*C18</f>
        <v>6.2947526540017727E-3</v>
      </c>
      <c r="L18">
        <f>179.7*10^(-D18/2.5)</f>
        <v>9.7847126715782981E-2</v>
      </c>
      <c r="M18">
        <f>L18/2.5*LN(10)*E18</f>
        <v>5.4072320488334717E-3</v>
      </c>
      <c r="N18">
        <f>115*10^(-F18/2.5)</f>
        <v>0.15441797053085424</v>
      </c>
      <c r="O18">
        <f>N18/2.5*LN(10)*G18</f>
        <v>8.5334524088337312E-3</v>
      </c>
      <c r="P18">
        <f>64.13*10^(-H18/2.5)</f>
        <v>0.46032147899232373</v>
      </c>
      <c r="Q18">
        <f>P18/2.5*LN(10)*I18</f>
        <v>1.6958870008203144E-2</v>
      </c>
    </row>
    <row r="19" spans="1:17">
      <c r="A19" t="s">
        <v>24</v>
      </c>
      <c r="B19">
        <v>8.42</v>
      </c>
      <c r="C19">
        <v>0.06</v>
      </c>
      <c r="D19">
        <v>7.96</v>
      </c>
      <c r="E19">
        <v>0.06</v>
      </c>
      <c r="F19">
        <v>7.27</v>
      </c>
      <c r="G19">
        <v>0.06</v>
      </c>
      <c r="H19">
        <v>6.16</v>
      </c>
      <c r="I19">
        <v>0.04</v>
      </c>
      <c r="J19">
        <f>280.9*10^(-B19/2.5)</f>
        <v>0.12037927937964073</v>
      </c>
      <c r="K19">
        <f>J19/2.5*LN(10)*C19</f>
        <v>6.6524048209182307E-3</v>
      </c>
      <c r="L19">
        <f>179.7*10^(-D19/2.5)</f>
        <v>0.1176381204798892</v>
      </c>
      <c r="M19">
        <f>L19/2.5*LN(10)*E19</f>
        <v>6.5009227820359309E-3</v>
      </c>
      <c r="N19">
        <f>115*10^(-F19/2.5)</f>
        <v>0.14213395484611868</v>
      </c>
      <c r="O19">
        <f>N19/2.5*LN(10)*G19</f>
        <v>7.8546126152870821E-3</v>
      </c>
      <c r="P19">
        <f>64.13*10^(-H19/2.5)</f>
        <v>0.22032371198818948</v>
      </c>
      <c r="Q19">
        <f>P19/2.5*LN(10)*I19</f>
        <v>8.1170255177138995E-3</v>
      </c>
    </row>
    <row r="20" spans="1:17">
      <c r="A20" t="s">
        <v>25</v>
      </c>
      <c r="B20">
        <v>8.5299999999999994</v>
      </c>
      <c r="C20">
        <v>0.06</v>
      </c>
      <c r="D20">
        <v>7.94</v>
      </c>
      <c r="E20">
        <v>0.06</v>
      </c>
      <c r="F20">
        <v>7.1</v>
      </c>
      <c r="G20">
        <v>0.04</v>
      </c>
      <c r="H20">
        <v>5.56</v>
      </c>
      <c r="I20">
        <v>0.03</v>
      </c>
      <c r="J20">
        <f>280.9*10^(-B20/2.5)</f>
        <v>0.10878067245848219</v>
      </c>
      <c r="K20">
        <f>J20/2.5*LN(10)*C20</f>
        <v>6.0114421154104569E-3</v>
      </c>
      <c r="L20">
        <f>179.7*10^(-D20/2.5)</f>
        <v>0.11982517642768771</v>
      </c>
      <c r="M20">
        <f>L20/2.5*LN(10)*E20</f>
        <v>6.6217839601866064E-3</v>
      </c>
      <c r="N20">
        <f>115*10^(-F20/2.5)</f>
        <v>0.16622557363578161</v>
      </c>
      <c r="O20">
        <f>N20/2.5*LN(10)*G20</f>
        <v>6.1239764468501573E-3</v>
      </c>
      <c r="P20">
        <f>64.13*10^(-H20/2.5)</f>
        <v>0.38287872928621453</v>
      </c>
      <c r="Q20">
        <f>P20/2.5*LN(10)*I20</f>
        <v>1.0579330253747285E-2</v>
      </c>
    </row>
    <row r="21" spans="1:17">
      <c r="A21" t="s">
        <v>27</v>
      </c>
      <c r="B21">
        <v>7.42</v>
      </c>
      <c r="C21">
        <v>0.05</v>
      </c>
      <c r="D21">
        <v>6.67</v>
      </c>
      <c r="E21">
        <v>0.03</v>
      </c>
      <c r="F21">
        <v>5.86</v>
      </c>
      <c r="G21">
        <v>0.03</v>
      </c>
      <c r="H21">
        <v>4.5199999999999996</v>
      </c>
      <c r="I21">
        <v>0.02</v>
      </c>
      <c r="J21">
        <f>280.9*10^(-B21/2.5)</f>
        <v>0.30237907850862045</v>
      </c>
      <c r="K21">
        <f>J21/2.5*LN(10)*C21</f>
        <v>1.3925071172144516E-2</v>
      </c>
      <c r="L21">
        <f>179.7*10^(-D21/2.5)</f>
        <v>0.38596513620125666</v>
      </c>
      <c r="M21">
        <f>L21/2.5*LN(10)*E21</f>
        <v>1.0664610828389163E-2</v>
      </c>
      <c r="N21">
        <f>115*10^(-F21/2.5)</f>
        <v>0.52083221688916348</v>
      </c>
      <c r="O21">
        <f>N21/2.5*LN(10)*G21</f>
        <v>1.4391125982720354E-2</v>
      </c>
      <c r="P21">
        <f>64.13*10^(-H21/2.5)</f>
        <v>0.99784075954833418</v>
      </c>
      <c r="Q21">
        <f>P21/2.5*LN(10)*I21</f>
        <v>1.8380906064942804E-2</v>
      </c>
    </row>
    <row r="22" spans="1:17">
      <c r="A22" t="s">
        <v>11</v>
      </c>
      <c r="B22">
        <v>7.83</v>
      </c>
      <c r="C22">
        <v>0.05</v>
      </c>
      <c r="D22">
        <v>6.94</v>
      </c>
      <c r="E22">
        <v>0.04</v>
      </c>
      <c r="F22">
        <v>6.11</v>
      </c>
      <c r="G22">
        <v>0.03</v>
      </c>
      <c r="H22">
        <v>4.95</v>
      </c>
      <c r="I22">
        <v>0.02</v>
      </c>
      <c r="J22">
        <f>280.9*10^(-B22/2.5)</f>
        <v>0.2072772982432643</v>
      </c>
      <c r="K22">
        <f>J22/2.5*LN(10)*C22</f>
        <v>9.5454723410204265E-3</v>
      </c>
      <c r="L22">
        <f>179.7*10^(-D22/2.5)</f>
        <v>0.30098723482195056</v>
      </c>
      <c r="M22">
        <f>L22/2.5*LN(10)*E22</f>
        <v>1.108877952132035E-2</v>
      </c>
      <c r="N22">
        <f>115*10^(-F22/2.5)</f>
        <v>0.41371173542910339</v>
      </c>
      <c r="O22">
        <f>N22/2.5*LN(10)*G22</f>
        <v>1.1431277697549001E-2</v>
      </c>
      <c r="P22">
        <f>64.13*10^(-H22/2.5)</f>
        <v>0.67152353786504138</v>
      </c>
      <c r="Q22">
        <f>P22/2.5*LN(10)*I22</f>
        <v>1.2369920703061338E-2</v>
      </c>
    </row>
    <row r="23" spans="1:17">
      <c r="A23" t="s">
        <v>29</v>
      </c>
      <c r="B23">
        <v>8.7899999999999991</v>
      </c>
      <c r="C23">
        <v>7.0000000000000007E-2</v>
      </c>
      <c r="D23">
        <v>8.35</v>
      </c>
      <c r="E23">
        <v>0.06</v>
      </c>
      <c r="F23">
        <v>7.11</v>
      </c>
      <c r="G23">
        <v>0.05</v>
      </c>
      <c r="H23">
        <v>5.49</v>
      </c>
      <c r="I23">
        <v>0.08</v>
      </c>
      <c r="J23">
        <f>280.9*10^(-B23/2.5)</f>
        <v>8.5615370258650125E-2</v>
      </c>
      <c r="K23">
        <f>J23/2.5*LN(10)*C23</f>
        <v>5.5198269080845401E-3</v>
      </c>
      <c r="L23">
        <f>179.7*10^(-D23/2.5)</f>
        <v>8.2138747673793033E-2</v>
      </c>
      <c r="M23">
        <f>L23/2.5*LN(10)*E23</f>
        <v>4.5391549428210045E-3</v>
      </c>
      <c r="N23">
        <f>115*10^(-F23/2.5)</f>
        <v>0.16470160841645726</v>
      </c>
      <c r="O23">
        <f>N23/2.5*LN(10)*G23</f>
        <v>7.5847893666375447E-3</v>
      </c>
      <c r="P23">
        <f>64.13*10^(-H23/2.5)</f>
        <v>0.40837696755824593</v>
      </c>
      <c r="Q23">
        <f>P23/2.5*LN(10)*I23</f>
        <v>3.0090326970295362E-2</v>
      </c>
    </row>
    <row r="24" spans="1:17">
      <c r="A24" t="s">
        <v>30</v>
      </c>
      <c r="B24">
        <v>9.65</v>
      </c>
      <c r="C24">
        <v>0.1</v>
      </c>
      <c r="D24">
        <v>9.58</v>
      </c>
      <c r="E24">
        <v>0.11</v>
      </c>
      <c r="F24">
        <v>9.02</v>
      </c>
      <c r="G24">
        <v>0.28000000000000003</v>
      </c>
      <c r="H24">
        <v>8.01</v>
      </c>
      <c r="I24">
        <v>0.13</v>
      </c>
      <c r="J24">
        <f>280.9*10^(-B24/2.5)</f>
        <v>3.8774993992694948E-2</v>
      </c>
      <c r="K24">
        <f>J24/2.5*LN(10)*C24</f>
        <v>3.5713089259405226E-3</v>
      </c>
      <c r="L24">
        <f>179.7*10^(-D24/2.5)</f>
        <v>2.6457455668715948E-2</v>
      </c>
      <c r="M24">
        <f>L24/2.5*LN(10)*E24</f>
        <v>2.6805038929387914E-3</v>
      </c>
      <c r="N24">
        <f>115*10^(-F24/2.5)</f>
        <v>2.835945237819491E-2</v>
      </c>
      <c r="O24">
        <f>N24/2.5*LN(10)*G24</f>
        <v>7.3136058566486885E-3</v>
      </c>
      <c r="P24">
        <f>64.13*10^(-H24/2.5)</f>
        <v>4.0092324787704733E-2</v>
      </c>
      <c r="Q24">
        <f>P24/2.5*LN(10)*I24</f>
        <v>4.8004314487815189E-3</v>
      </c>
    </row>
    <row r="25" spans="1:17">
      <c r="A25" t="s">
        <v>44</v>
      </c>
      <c r="B25">
        <v>8.26</v>
      </c>
      <c r="C25">
        <v>0.1</v>
      </c>
      <c r="D25">
        <v>8.3000000000000007</v>
      </c>
      <c r="E25">
        <v>0.1</v>
      </c>
      <c r="F25">
        <v>7.59</v>
      </c>
      <c r="G25">
        <v>0.1</v>
      </c>
      <c r="H25">
        <v>5.45</v>
      </c>
      <c r="I25">
        <v>0.1</v>
      </c>
      <c r="J25">
        <f>280.9*10^(-B25/2.5)</f>
        <v>0.13949278309539931</v>
      </c>
      <c r="K25">
        <f>J25/2.5*LN(10)*C25</f>
        <v>1.2847760117428731E-2</v>
      </c>
      <c r="L25">
        <f>179.7*10^(-D25/2.5)</f>
        <v>8.6009827590377994E-2</v>
      </c>
      <c r="M25">
        <f>L25/2.5*LN(10)*E25</f>
        <v>7.9217978744236944E-3</v>
      </c>
      <c r="N25">
        <f>115*10^(-F25/2.5)</f>
        <v>0.1058517007516146</v>
      </c>
      <c r="O25">
        <f>N25/2.5*LN(10)*G25</f>
        <v>9.7493019287493779E-3</v>
      </c>
      <c r="P25">
        <f>64.13*10^(-H25/2.5)</f>
        <v>0.42370270820727107</v>
      </c>
      <c r="Q25">
        <f>P25/2.5*LN(10)*I25</f>
        <v>3.9024461591170734E-2</v>
      </c>
    </row>
    <row r="26" spans="1:17">
      <c r="A26" t="s">
        <v>31</v>
      </c>
      <c r="B26">
        <v>9.68</v>
      </c>
      <c r="C26">
        <v>0.1</v>
      </c>
      <c r="D26">
        <v>9.4499999999999993</v>
      </c>
      <c r="E26">
        <v>0.1</v>
      </c>
      <c r="F26">
        <v>8.7200000000000006</v>
      </c>
      <c r="G26">
        <v>0.13</v>
      </c>
      <c r="H26">
        <v>6.32</v>
      </c>
      <c r="I26">
        <v>0.09</v>
      </c>
      <c r="J26">
        <f>280.9*10^(-B26/2.5)</f>
        <v>3.7718267758362595E-2</v>
      </c>
      <c r="K26">
        <f>J26/2.5*LN(10)*C26</f>
        <v>3.4739808429585469E-3</v>
      </c>
      <c r="L26">
        <f>179.7*10^(-D26/2.5)</f>
        <v>2.9822776726652924E-2</v>
      </c>
      <c r="M26">
        <f>L26/2.5*LN(10)*E26</f>
        <v>2.7467792448992319E-3</v>
      </c>
      <c r="N26">
        <f>115*10^(-F26/2.5)</f>
        <v>3.738503919932485E-2</v>
      </c>
      <c r="O26">
        <f>N26/2.5*LN(10)*G26</f>
        <v>4.4762761659909002E-3</v>
      </c>
      <c r="P26">
        <f>64.13*10^(-H26/2.5)</f>
        <v>0.19013463701019603</v>
      </c>
      <c r="Q26">
        <f>P26/2.5*LN(10)*I26</f>
        <v>1.5760842510294411E-2</v>
      </c>
    </row>
    <row r="27" spans="1:17">
      <c r="A27" t="s">
        <v>12</v>
      </c>
      <c r="B27">
        <v>9</v>
      </c>
      <c r="C27">
        <v>7.0000000000000007E-2</v>
      </c>
      <c r="D27">
        <v>8.33</v>
      </c>
      <c r="E27">
        <v>7.0000000000000007E-2</v>
      </c>
      <c r="F27">
        <v>7.66</v>
      </c>
      <c r="G27">
        <v>7.0000000000000007E-2</v>
      </c>
      <c r="H27">
        <v>6.67</v>
      </c>
      <c r="I27">
        <v>0.06</v>
      </c>
      <c r="J27">
        <f>280.9*10^(-B27/2.5)</f>
        <v>7.0558889861104021E-2</v>
      </c>
      <c r="K27">
        <f>J27/2.5*LN(10)*C27</f>
        <v>4.5490997432268325E-3</v>
      </c>
      <c r="L27">
        <f>179.7*10^(-D27/2.5)</f>
        <v>8.3665821006075669E-2</v>
      </c>
      <c r="M27">
        <f>L27/2.5*LN(10)*E27</f>
        <v>5.3941348227675425E-3</v>
      </c>
      <c r="N27">
        <f>115*10^(-F27/2.5)</f>
        <v>9.9242532993201474E-2</v>
      </c>
      <c r="O27">
        <f>N27/2.5*LN(10)*G27</f>
        <v>6.3984025577112349E-3</v>
      </c>
      <c r="P27">
        <f>64.13*10^(-H27/2.5)</f>
        <v>0.13774036830599104</v>
      </c>
      <c r="Q27">
        <f>P27/2.5*LN(10)*I27</f>
        <v>7.6118140503572268E-3</v>
      </c>
    </row>
    <row r="28" spans="1:17">
      <c r="A28" t="s">
        <v>34</v>
      </c>
      <c r="B28">
        <v>7.02</v>
      </c>
      <c r="C28">
        <v>0.03</v>
      </c>
      <c r="D28">
        <v>6.25</v>
      </c>
      <c r="E28">
        <v>0.03</v>
      </c>
      <c r="F28">
        <v>5.49</v>
      </c>
      <c r="G28">
        <v>0.02</v>
      </c>
      <c r="H28">
        <v>4.41</v>
      </c>
      <c r="I28">
        <v>0.02</v>
      </c>
      <c r="J28">
        <f>280.9*10^(-B28/2.5)</f>
        <v>0.43707074591786527</v>
      </c>
      <c r="K28">
        <f>J28/2.5*LN(10)*C28</f>
        <v>1.2076711009611177E-2</v>
      </c>
      <c r="L28">
        <f>179.7*10^(-D28/2.5)</f>
        <v>0.56826129553225724</v>
      </c>
      <c r="M28">
        <f>L28/2.5*LN(10)*E28</f>
        <v>1.5701639856216712E-2</v>
      </c>
      <c r="N28">
        <f>115*10^(-F28/2.5)</f>
        <v>0.73231484904410238</v>
      </c>
      <c r="O28">
        <f>N28/2.5*LN(10)*G28</f>
        <v>1.3489738038297082E-2</v>
      </c>
      <c r="P28">
        <f>64.13*10^(-H28/2.5)</f>
        <v>1.104234317138526</v>
      </c>
      <c r="Q28">
        <f>P28/2.5*LN(10)*I28</f>
        <v>2.0340747822525037E-2</v>
      </c>
    </row>
    <row r="29" spans="1:17">
      <c r="A29" t="s">
        <v>35</v>
      </c>
      <c r="B29">
        <v>9.49</v>
      </c>
      <c r="C29">
        <v>0.05</v>
      </c>
      <c r="D29">
        <v>8.85</v>
      </c>
      <c r="E29">
        <v>0.04</v>
      </c>
      <c r="F29">
        <v>7.96</v>
      </c>
      <c r="G29">
        <v>0.03</v>
      </c>
      <c r="H29">
        <v>6.48</v>
      </c>
      <c r="I29">
        <v>0.02</v>
      </c>
      <c r="J29">
        <f>280.9*10^(-B29/2.5)</f>
        <v>4.4931585023785962E-2</v>
      </c>
      <c r="K29">
        <f>J29/2.5*LN(10)*C29</f>
        <v>2.0691759576072816E-3</v>
      </c>
      <c r="L29">
        <f>179.7*10^(-D29/2.5)</f>
        <v>5.182604611118502E-2</v>
      </c>
      <c r="M29">
        <f>L29/2.5*LN(10)*E29</f>
        <v>1.9093420992709867E-3</v>
      </c>
      <c r="N29">
        <f>115*10^(-F29/2.5)</f>
        <v>7.528316001773655E-2</v>
      </c>
      <c r="O29">
        <f>N29/2.5*LN(10)*G29</f>
        <v>2.0801505841239066E-3</v>
      </c>
      <c r="P29">
        <f>64.13*10^(-H29/2.5)</f>
        <v>0.16408211292725894</v>
      </c>
      <c r="Q29">
        <f>P29/2.5*LN(10)*I29</f>
        <v>3.022504218026177E-3</v>
      </c>
    </row>
    <row r="30" spans="1:17">
      <c r="A30" t="s">
        <v>37</v>
      </c>
      <c r="B30">
        <v>9.06</v>
      </c>
      <c r="C30">
        <v>7.0000000000000007E-2</v>
      </c>
      <c r="D30">
        <v>8.44</v>
      </c>
      <c r="E30">
        <v>7.0000000000000007E-2</v>
      </c>
      <c r="F30">
        <v>7.57</v>
      </c>
      <c r="G30">
        <v>0.06</v>
      </c>
      <c r="H30">
        <v>6.36</v>
      </c>
      <c r="I30">
        <v>0.04</v>
      </c>
      <c r="J30">
        <f>280.9*10^(-B30/2.5)</f>
        <v>6.676544365129275E-2</v>
      </c>
      <c r="K30">
        <f>J30/2.5*LN(10)*C30</f>
        <v>4.3045272278008188E-3</v>
      </c>
      <c r="L30">
        <f>179.7*10^(-D30/2.5)</f>
        <v>7.5604575120684567E-2</v>
      </c>
      <c r="M30">
        <f>L30/2.5*LN(10)*E30</f>
        <v>4.8744070937810306E-3</v>
      </c>
      <c r="N30">
        <f>115*10^(-F30/2.5)</f>
        <v>0.10781963079647615</v>
      </c>
      <c r="O30">
        <f>N30/2.5*LN(10)*G30</f>
        <v>5.9583329904981048E-3</v>
      </c>
      <c r="P30">
        <f>64.13*10^(-H30/2.5)</f>
        <v>0.18325728154663518</v>
      </c>
      <c r="Q30">
        <f>P30/2.5*LN(10)*I30</f>
        <v>6.7514477547503202E-3</v>
      </c>
    </row>
    <row r="31" spans="1:17">
      <c r="A31" t="s">
        <v>39</v>
      </c>
      <c r="B31">
        <v>8.36</v>
      </c>
      <c r="C31">
        <v>7.0000000000000007E-2</v>
      </c>
      <c r="D31">
        <v>7.88</v>
      </c>
      <c r="E31">
        <v>0.06</v>
      </c>
      <c r="F31">
        <v>7</v>
      </c>
      <c r="G31">
        <v>7.0000000000000007E-2</v>
      </c>
      <c r="H31">
        <v>5.31</v>
      </c>
      <c r="I31">
        <v>0.06</v>
      </c>
      <c r="J31">
        <f>280.9*10^(-B31/2.5)</f>
        <v>0.12721893019492703</v>
      </c>
      <c r="K31">
        <f>J31/2.5*LN(10)*C31</f>
        <v>8.2021075419776955E-3</v>
      </c>
      <c r="L31">
        <f>179.7*10^(-D31/2.5)</f>
        <v>0.12663334449339622</v>
      </c>
      <c r="M31">
        <f>L31/2.5*LN(10)*E31</f>
        <v>6.9980172313553711E-3</v>
      </c>
      <c r="N31">
        <f>115*10^(-F31/2.5)</f>
        <v>0.18226271713302805</v>
      </c>
      <c r="O31">
        <f>N31/2.5*LN(10)*G31</f>
        <v>1.1750911633414827E-2</v>
      </c>
      <c r="P31">
        <f>64.13*10^(-H31/2.5)</f>
        <v>0.48201576193387546</v>
      </c>
      <c r="Q31">
        <f>P31/2.5*LN(10)*I31</f>
        <v>2.6637175392410603E-2</v>
      </c>
    </row>
    <row r="32" spans="1:17">
      <c r="A32" t="s">
        <v>40</v>
      </c>
      <c r="B32">
        <v>8.02</v>
      </c>
      <c r="C32">
        <v>0.08</v>
      </c>
      <c r="D32">
        <v>7.79</v>
      </c>
      <c r="E32">
        <v>0.08</v>
      </c>
      <c r="F32">
        <v>7.31</v>
      </c>
      <c r="G32">
        <v>7.0000000000000007E-2</v>
      </c>
      <c r="H32">
        <v>6.43</v>
      </c>
      <c r="I32">
        <v>0.06</v>
      </c>
      <c r="J32">
        <f>280.9*10^(-B32/2.5)</f>
        <v>0.1740009979890679</v>
      </c>
      <c r="K32">
        <f>J32/2.5*LN(10)*C32</f>
        <v>1.2820867332342872E-2</v>
      </c>
      <c r="L32">
        <f>179.7*10^(-D32/2.5)</f>
        <v>0.13757771026195259</v>
      </c>
      <c r="M32">
        <f>L32/2.5*LN(10)*E32</f>
        <v>1.0137100312877635E-2</v>
      </c>
      <c r="N32">
        <f>115*10^(-F32/2.5)</f>
        <v>0.13699283092314801</v>
      </c>
      <c r="O32">
        <f>N32/2.5*LN(10)*G32</f>
        <v>8.8322542092594426E-3</v>
      </c>
      <c r="P32">
        <f>64.13*10^(-H32/2.5)</f>
        <v>0.17181506467064436</v>
      </c>
      <c r="Q32">
        <f>P32/2.5*LN(10)*I32</f>
        <v>9.4948513598984065E-3</v>
      </c>
    </row>
    <row r="33" spans="1:17">
      <c r="A33" t="s">
        <v>41</v>
      </c>
      <c r="B33">
        <v>8.18</v>
      </c>
      <c r="C33">
        <v>0.05</v>
      </c>
      <c r="D33">
        <v>7.69</v>
      </c>
      <c r="E33">
        <v>0.04</v>
      </c>
      <c r="F33">
        <v>6.57</v>
      </c>
      <c r="G33">
        <v>0.05</v>
      </c>
      <c r="H33">
        <v>4.33</v>
      </c>
      <c r="I33">
        <v>0.04</v>
      </c>
      <c r="J33">
        <f>280.9*10^(-B33/2.5)</f>
        <v>0.15015912855460928</v>
      </c>
      <c r="K33">
        <f>J33/2.5*LN(10)*C33</f>
        <v>6.9150834197363982E-3</v>
      </c>
      <c r="L33">
        <f>179.7*10^(-D33/2.5)</f>
        <v>0.15085095957753564</v>
      </c>
      <c r="M33">
        <f>L33/2.5*LN(10)*E33</f>
        <v>5.5575547325932952E-3</v>
      </c>
      <c r="N33">
        <f>115*10^(-F33/2.5)</f>
        <v>0.27083066764804087</v>
      </c>
      <c r="O33">
        <f>N33/2.5*LN(10)*G33</f>
        <v>1.2472213161040075E-2</v>
      </c>
      <c r="P33">
        <f>64.13*10^(-H33/2.5)</f>
        <v>1.188669830095918</v>
      </c>
      <c r="Q33">
        <f>P33/2.5*LN(10)*I33</f>
        <v>4.3792214900330022E-2</v>
      </c>
    </row>
    <row r="34" spans="1:17">
      <c r="A34" t="s">
        <v>42</v>
      </c>
      <c r="B34">
        <v>7.57</v>
      </c>
      <c r="C34">
        <v>0.05</v>
      </c>
      <c r="D34">
        <v>7</v>
      </c>
      <c r="E34">
        <v>0.04</v>
      </c>
      <c r="F34">
        <v>5.87</v>
      </c>
      <c r="G34">
        <v>0.05</v>
      </c>
      <c r="H34">
        <v>3.73</v>
      </c>
      <c r="I34">
        <v>0.05</v>
      </c>
      <c r="J34">
        <f>280.9*10^(-B34/2.5)</f>
        <v>0.26336116774547952</v>
      </c>
      <c r="K34">
        <f>J34/2.5*LN(10)*C34</f>
        <v>1.212822997848491E-2</v>
      </c>
      <c r="L34">
        <f>179.7*10^(-D34/2.5)</f>
        <v>0.28480530668526205</v>
      </c>
      <c r="M34">
        <f>L34/2.5*LN(10)*E34</f>
        <v>1.049261525726531E-2</v>
      </c>
      <c r="N34">
        <f>115*10^(-F34/2.5)</f>
        <v>0.51605719842310194</v>
      </c>
      <c r="O34">
        <f>N34/2.5*LN(10)*G34</f>
        <v>2.3765312244426101E-2</v>
      </c>
      <c r="P34">
        <f>64.13*10^(-H34/2.5)</f>
        <v>2.0656714158500655</v>
      </c>
      <c r="Q34">
        <f>P34/2.5*LN(10)*I34</f>
        <v>9.5127684183205316E-2</v>
      </c>
    </row>
    <row r="35" spans="1:17">
      <c r="A35" t="s">
        <v>43</v>
      </c>
      <c r="B35">
        <v>8.23</v>
      </c>
      <c r="C35">
        <v>0.05</v>
      </c>
      <c r="D35">
        <v>7.65</v>
      </c>
      <c r="E35">
        <v>0.05</v>
      </c>
      <c r="F35">
        <v>7.02</v>
      </c>
      <c r="G35">
        <v>0.04</v>
      </c>
      <c r="H35">
        <v>5.83</v>
      </c>
      <c r="I35">
        <v>0.03</v>
      </c>
      <c r="J35">
        <f>280.9*10^(-B35/2.5)</f>
        <v>0.14340085449309145</v>
      </c>
      <c r="K35">
        <f>J35/2.5*LN(10)*C35</f>
        <v>6.6038533975680122E-3</v>
      </c>
      <c r="L35">
        <f>179.7*10^(-D35/2.5)</f>
        <v>0.15651215711510752</v>
      </c>
      <c r="M35">
        <f>L35/2.5*LN(10)*E35</f>
        <v>7.2076511969117714E-3</v>
      </c>
      <c r="N35">
        <f>115*10^(-F35/2.5)</f>
        <v>0.17893604763458351</v>
      </c>
      <c r="O35">
        <f>N35/2.5*LN(10)*G35</f>
        <v>6.5922476141226328E-3</v>
      </c>
      <c r="P35">
        <f>64.13*10^(-H35/2.5)</f>
        <v>0.29858036177627345</v>
      </c>
      <c r="Q35">
        <f>P35/2.5*LN(10)*I35</f>
        <v>8.2500802810417957E-3</v>
      </c>
    </row>
    <row r="36" spans="1:17">
      <c r="A36" t="s">
        <v>13</v>
      </c>
      <c r="B36">
        <v>8.3800000000000008</v>
      </c>
      <c r="C36">
        <v>0.05</v>
      </c>
      <c r="D36">
        <v>7.75</v>
      </c>
      <c r="E36">
        <v>0.05</v>
      </c>
      <c r="F36">
        <v>6.87</v>
      </c>
      <c r="G36">
        <v>0.04</v>
      </c>
      <c r="H36">
        <v>5.78</v>
      </c>
      <c r="I36">
        <v>0.03</v>
      </c>
      <c r="J36">
        <f>280.9*10^(-B36/2.5)</f>
        <v>0.12489692303207245</v>
      </c>
      <c r="K36">
        <f>J36/2.5*LN(10)*C36</f>
        <v>5.7517158626894946E-3</v>
      </c>
      <c r="L36">
        <f>179.7*10^(-D36/2.5)</f>
        <v>0.14274078377995328</v>
      </c>
      <c r="M36">
        <f>L36/2.5*LN(10)*E36</f>
        <v>6.573456017880135E-3</v>
      </c>
      <c r="N36">
        <f>115*10^(-F36/2.5)</f>
        <v>0.20544607110798566</v>
      </c>
      <c r="O36">
        <f>N36/2.5*LN(10)*G36</f>
        <v>7.5689129719590797E-3</v>
      </c>
      <c r="P36">
        <f>64.13*10^(-H36/2.5)</f>
        <v>0.31265202070330117</v>
      </c>
      <c r="Q36">
        <f>P36/2.5*LN(10)*I36</f>
        <v>8.6388945859906443E-3</v>
      </c>
    </row>
    <row r="37" spans="1:17">
      <c r="A37" t="s">
        <v>26</v>
      </c>
      <c r="B37">
        <v>9.98</v>
      </c>
      <c r="C37">
        <v>0.1</v>
      </c>
      <c r="D37">
        <v>9.67</v>
      </c>
      <c r="E37">
        <v>0.11</v>
      </c>
      <c r="F37">
        <v>8.8800000000000008</v>
      </c>
      <c r="G37">
        <v>0.09</v>
      </c>
      <c r="H37">
        <v>6.62</v>
      </c>
      <c r="I37">
        <v>0.12</v>
      </c>
      <c r="J37">
        <f>280.9*10^(-B37/2.5)</f>
        <v>2.8612232090440122E-2</v>
      </c>
      <c r="K37">
        <f>J37/2.5*LN(10)*C37</f>
        <v>2.6352839635493319E-3</v>
      </c>
      <c r="L37">
        <f>179.7*10^(-D37/2.5)</f>
        <v>2.4352753739948097E-2</v>
      </c>
      <c r="M37">
        <f>L37/2.5*LN(10)*E37</f>
        <v>2.4672686603382176E-3</v>
      </c>
      <c r="N37">
        <f>115*10^(-F37/2.5)</f>
        <v>3.2262486836444663E-2</v>
      </c>
      <c r="O37">
        <f>N37/2.5*LN(10)*G37</f>
        <v>2.674336365090508E-3</v>
      </c>
      <c r="P37">
        <f>64.13*10^(-H37/2.5)</f>
        <v>0.14423187187224853</v>
      </c>
      <c r="Q37">
        <f>P37/2.5*LN(10)*I37</f>
        <v>1.5941095589168005E-2</v>
      </c>
    </row>
  </sheetData>
  <sortState ref="A2:Q37">
    <sortCondition ref="A2:A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Maryland, Department of Astronomy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Shimizu</dc:creator>
  <cp:lastModifiedBy>Thomas Shimizu</cp:lastModifiedBy>
  <dcterms:created xsi:type="dcterms:W3CDTF">2013-11-11T18:30:25Z</dcterms:created>
  <dcterms:modified xsi:type="dcterms:W3CDTF">2013-11-11T19:07:34Z</dcterms:modified>
</cp:coreProperties>
</file>